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7937EF00-12D4-4F0C-BE1B-D26278F486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F&amp;O)'!$R$1:$R$256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5" i="6" l="1"/>
  <c r="M55" i="6" s="1"/>
  <c r="L16" i="6"/>
  <c r="K16" i="6"/>
  <c r="M16" i="6" s="1"/>
  <c r="L20" i="6"/>
  <c r="K20" i="6"/>
  <c r="M20" i="6" s="1"/>
  <c r="K54" i="6"/>
  <c r="M54" i="6" s="1"/>
  <c r="L15" i="6"/>
  <c r="K15" i="6"/>
  <c r="L19" i="6"/>
  <c r="K19" i="6"/>
  <c r="K53" i="6"/>
  <c r="M53" i="6" s="1"/>
  <c r="L45" i="6"/>
  <c r="K45" i="6"/>
  <c r="L44" i="6"/>
  <c r="K44" i="6"/>
  <c r="L17" i="6"/>
  <c r="K17" i="6"/>
  <c r="M15" i="6" l="1"/>
  <c r="M44" i="6"/>
  <c r="M19" i="6"/>
  <c r="M45" i="6"/>
  <c r="M17" i="6"/>
  <c r="L18" i="6"/>
  <c r="K18" i="6"/>
  <c r="M18" i="6" l="1"/>
  <c r="K248" i="6" l="1"/>
  <c r="L248" i="6" s="1"/>
  <c r="K231" i="6" l="1"/>
  <c r="L231" i="6" s="1"/>
  <c r="K245" i="6" l="1"/>
  <c r="L245" i="6" s="1"/>
  <c r="L11" i="6" l="1"/>
  <c r="K11" i="6"/>
  <c r="M11" i="6" l="1"/>
  <c r="K237" i="6" l="1"/>
  <c r="L237" i="6" s="1"/>
  <c r="K247" i="6" l="1"/>
  <c r="L247" i="6" s="1"/>
  <c r="H243" i="6" l="1"/>
  <c r="K243" i="6" l="1"/>
  <c r="L243" i="6" s="1"/>
  <c r="K232" i="6"/>
  <c r="L232" i="6" s="1"/>
  <c r="K222" i="6"/>
  <c r="L222" i="6" s="1"/>
  <c r="K238" i="6" l="1"/>
  <c r="L238" i="6" s="1"/>
  <c r="K239" i="6" l="1"/>
  <c r="L239" i="6" s="1"/>
  <c r="K236" i="6" l="1"/>
  <c r="L236" i="6" s="1"/>
  <c r="K215" i="6"/>
  <c r="L215" i="6" s="1"/>
  <c r="K235" i="6"/>
  <c r="L235" i="6" s="1"/>
  <c r="K234" i="6"/>
  <c r="L234" i="6" s="1"/>
  <c r="K233" i="6"/>
  <c r="L233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4" i="6"/>
  <c r="L214" i="6" s="1"/>
  <c r="K213" i="6"/>
  <c r="L213" i="6" s="1"/>
  <c r="K212" i="6"/>
  <c r="L212" i="6" s="1"/>
  <c r="F211" i="6"/>
  <c r="K211" i="6" s="1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F205" i="6"/>
  <c r="K205" i="6" s="1"/>
  <c r="L205" i="6" s="1"/>
  <c r="F204" i="6"/>
  <c r="K204" i="6" s="1"/>
  <c r="L204" i="6" s="1"/>
  <c r="K203" i="6"/>
  <c r="L203" i="6" s="1"/>
  <c r="F202" i="6"/>
  <c r="K202" i="6" s="1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4" i="6"/>
  <c r="L184" i="6" s="1"/>
  <c r="K183" i="6"/>
  <c r="L183" i="6" s="1"/>
  <c r="F182" i="6"/>
  <c r="K182" i="6" s="1"/>
  <c r="L182" i="6" s="1"/>
  <c r="K181" i="6"/>
  <c r="L181" i="6" s="1"/>
  <c r="K178" i="6"/>
  <c r="L178" i="6" s="1"/>
  <c r="K177" i="6"/>
  <c r="L177" i="6" s="1"/>
  <c r="K176" i="6"/>
  <c r="L176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6" i="6"/>
  <c r="L156" i="6" s="1"/>
  <c r="K154" i="6"/>
  <c r="L154" i="6" s="1"/>
  <c r="K152" i="6"/>
  <c r="L152" i="6" s="1"/>
  <c r="K150" i="6"/>
  <c r="L150" i="6" s="1"/>
  <c r="K149" i="6"/>
  <c r="L149" i="6" s="1"/>
  <c r="K148" i="6"/>
  <c r="L148" i="6" s="1"/>
  <c r="K146" i="6"/>
  <c r="L146" i="6" s="1"/>
  <c r="K145" i="6"/>
  <c r="L145" i="6" s="1"/>
  <c r="K144" i="6"/>
  <c r="L144" i="6" s="1"/>
  <c r="K143" i="6"/>
  <c r="K142" i="6"/>
  <c r="L142" i="6" s="1"/>
  <c r="K141" i="6"/>
  <c r="L141" i="6" s="1"/>
  <c r="K139" i="6"/>
  <c r="L139" i="6" s="1"/>
  <c r="K138" i="6"/>
  <c r="L138" i="6" s="1"/>
  <c r="K137" i="6"/>
  <c r="L137" i="6" s="1"/>
  <c r="K136" i="6"/>
  <c r="L136" i="6" s="1"/>
  <c r="K135" i="6"/>
  <c r="L135" i="6" s="1"/>
  <c r="F134" i="6"/>
  <c r="K134" i="6" s="1"/>
  <c r="L134" i="6" s="1"/>
  <c r="H133" i="6"/>
  <c r="K133" i="6" s="1"/>
  <c r="L133" i="6" s="1"/>
  <c r="K130" i="6"/>
  <c r="L130" i="6" s="1"/>
  <c r="K129" i="6"/>
  <c r="L129" i="6" s="1"/>
  <c r="K128" i="6"/>
  <c r="L128" i="6" s="1"/>
  <c r="K127" i="6"/>
  <c r="L127" i="6" s="1"/>
  <c r="K126" i="6"/>
  <c r="L126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H99" i="6"/>
  <c r="K99" i="6" s="1"/>
  <c r="L99" i="6" s="1"/>
  <c r="F98" i="6"/>
  <c r="K98" i="6" s="1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<sst xmlns="http://schemas.openxmlformats.org/spreadsheetml/2006/main" count="2708" uniqueCount="1041">
  <si>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</si>
  <si>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</si>
  <si>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</si>
  <si>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</si>
  <si>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</si>
  <si>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</si>
  <si>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</si>
  <si>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</si>
  <si>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</si>
  <si>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</si>
  <si>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</si>
  <si>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</si>
  <si>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</si>
  <si>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</si>
  <si>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</si>
  <si>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</si>
  <si>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</si>
  <si>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</si>
  <si>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</si>
  <si>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</si>
  <si>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</si>
  <si>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</si>
  <si>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</si>
  <si>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</si>
  <si>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</si>
  <si>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</si>
  <si>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</si>
  <si>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</si>
  <si>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</si>
  <si>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</si>
  <si>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</si>
  <si>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</si>
  <si>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</si>
  <si>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</si>
  <si>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</si>
  <si>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</si>
  <si>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</si>
  <si>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</si>
  <si>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</si>
  <si>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</si>
  <si>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</si>
  <si>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</si>
  <si>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</si>
  <si>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</si>
  <si>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</si>
  <si>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</si>
  <si>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</si>
  <si>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</si>
  <si>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</si>
  <si>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</si>
  <si>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</si>
  <si>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</si>
  <si>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</si>
  <si>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</si>
  <si>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</si>
  <si>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</si>
  <si>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</si>
  <si>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</si>
  <si>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</si>
  <si>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</si>
  <si>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</si>
  <si>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</si>
  <si>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</si>
  <si>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</si>
  <si>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</si>
  <si>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</si>
  <si>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</si>
  <si>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</si>
  <si>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</si>
  <si>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</si>
  <si>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</si>
  <si>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</si>
  <si>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</si>
  <si>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</si>
  <si>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</si>
  <si>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</si>
  <si>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</si>
  <si>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</si>
  <si>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</si>
  <si>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</si>
  <si>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</si>
  <si>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</si>
  <si>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</si>
  <si>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</si>
  <si>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</si>
  <si>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</si>
  <si>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</si>
  <si>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</si>
  <si>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</si>
  <si>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</si>
  <si>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</si>
  <si>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</si>
  <si>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</si>
  <si>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</si>
  <si>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</si>
  <si>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</si>
  <si>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</si>
  <si>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</si>
  <si>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</si>
  <si>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</si>
  <si>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</si>
  <si>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</si>
  <si>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</si>
  <si>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</si>
  <si>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</si>
  <si>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</si>
  <si>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</si>
  <si>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</si>
  <si>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</si>
  <si>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</si>
  <si>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</si>
  <si>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</si>
  <si>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</si>
  <si>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</si>
  <si>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</si>
  <si>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</si>
  <si>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</si>
  <si>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</si>
  <si>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</si>
  <si>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</si>
  <si>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</si>
  <si>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</si>
  <si>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</si>
  <si>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</si>
  <si>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</si>
  <si>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</si>
  <si>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</si>
  <si>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</si>
  <si>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</si>
  <si>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</si>
  <si>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</si>
  <si>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</si>
  <si>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</si>
  <si>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</si>
  <si>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</si>
  <si>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</si>
  <si>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</si>
  <si>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</si>
  <si>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</si>
  <si>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</si>
  <si>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</si>
  <si>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</si>
  <si>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</si>
  <si>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</si>
  <si>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</si>
  <si>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</si>
  <si>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</si>
  <si>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</si>
  <si>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</si>
  <si>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</si>
  <si>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</si>
  <si>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</si>
  <si>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</si>
  <si>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</si>
  <si>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</si>
  <si>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</si>
  <si>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</si>
  <si>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</si>
  <si>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</si>
  <si>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</si>
  <si>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</si>
  <si>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</si>
  <si>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</si>
  <si>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</si>
  <si>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</si>
  <si>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</si>
  <si>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</si>
  <si>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</si>
  <si>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</si>
  <si>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</si>
  <si>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</si>
  <si>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</si>
  <si>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</si>
  <si>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</si>
  <si>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</si>
  <si>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</si>
  <si>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</si>
  <si>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</si>
  <si>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</si>
  <si>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</si>
  <si>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</si>
  <si>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</si>
  <si>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</si>
  <si>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</si>
  <si>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</si>
  <si>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</si>
  <si>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</si>
  <si>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</si>
  <si>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</si>
  <si>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</si>
  <si>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</si>
  <si>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</si>
  <si>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</si>
  <si>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</si>
  <si>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</si>
  <si>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</si>
  <si>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</si>
  <si>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</si>
  <si>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</si>
  <si>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</si>
  <si>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</si>
  <si>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</si>
  <si>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</si>
  <si>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</si>
  <si>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</si>
  <si>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</si>
  <si>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</si>
  <si>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</si>
  <si>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</si>
  <si>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</si>
  <si>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</si>
  <si>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</si>
  <si>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</si>
  <si>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</si>
  <si>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</si>
  <si>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</si>
  <si>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</si>
  <si>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</si>
  <si>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</si>
  <si>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</si>
  <si>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</si>
  <si>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</si>
  <si>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</si>
  <si>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</si>
  <si>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</si>
  <si>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</si>
  <si>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</si>
  <si>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</si>
  <si>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</si>
  <si>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</si>
  <si>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</si>
  <si>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</si>
  <si>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</si>
  <si>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</si>
  <si>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</si>
  <si>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</si>
  <si>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</si>
  <si>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</si>
  <si>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</si>
  <si>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</si>
  <si>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</si>
  <si>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</si>
  <si>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</si>
  <si>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</si>
  <si>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</si>
  <si>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</si>
  <si>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</si>
  <si>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</si>
  <si>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</si>
  <si>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</si>
  <si>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</si>
  <si>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</si>
  <si>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</si>
  <si>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</si>
  <si>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</si>
  <si>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</si>
  <si>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</si>
  <si>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</si>
  <si>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</si>
  <si>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</si>
  <si>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</si>
  <si>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</si>
  <si>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</si>
  <si>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</si>
  <si>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</si>
  <si>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</si>
  <si>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</si>
  <si>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</si>
  <si>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</si>
  <si>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</si>
  <si>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</si>
  <si>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</si>
  <si>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</si>
  <si>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</si>
  <si>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</si>
  <si>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</si>
  <si>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</si>
  <si>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</si>
  <si>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</si>
  <si>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</si>
  <si>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</si>
  <si>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</si>
  <si>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</si>
  <si>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</si>
  <si>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</si>
  <si>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</si>
  <si>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</si>
  <si>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</si>
  <si>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</si>
  <si>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</si>
  <si>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</si>
  <si>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</si>
  <si>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</si>
  <si>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</si>
  <si>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</si>
  <si>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</si>
  <si>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</si>
  <si>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</si>
  <si>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</si>
  <si>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</si>
  <si>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</si>
  <si>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</si>
  <si>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</si>
  <si>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</si>
  <si>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</si>
  <si>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</si>
  <si>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</si>
  <si>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</si>
  <si>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</si>
  <si>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</si>
  <si>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</si>
  <si>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</si>
  <si>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</si>
  <si>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</si>
  <si>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</si>
  <si>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</si>
  <si>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</si>
  <si>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</si>
  <si>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</si>
  <si>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</si>
  <si>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</si>
  <si>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</si>
  <si>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</si>
  <si>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</si>
  <si>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</si>
  <si>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</si>
  <si>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</si>
  <si>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</si>
  <si>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</si>
  <si>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</si>
  <si>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</si>
  <si>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</si>
  <si>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</si>
  <si>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</si>
  <si>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</si>
  <si>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</si>
  <si>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</si>
  <si>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</si>
  <si>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</si>
  <si>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</si>
  <si>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</si>
  <si>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</si>
  <si>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</si>
  <si>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</si>
  <si>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</si>
  <si>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</si>
  <si>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</si>
  <si>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</si>
  <si>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</si>
  <si>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</si>
  <si>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</si>
  <si>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</si>
  <si>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</si>
  <si>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</si>
  <si>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</si>
  <si>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</si>
  <si>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</si>
  <si>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</si>
  <si>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</si>
  <si>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</si>
  <si>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</si>
  <si>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</si>
  <si>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</si>
  <si>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</si>
  <si>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</si>
  <si>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</si>
  <si>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</si>
  <si>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</si>
  <si>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</si>
  <si>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</si>
  <si>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</si>
  <si>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</si>
  <si>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</si>
  <si>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</si>
  <si>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</si>
  <si>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</si>
  <si>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</si>
  <si>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</si>
  <si>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</si>
  <si>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</si>
  <si>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</si>
  <si>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</si>
  <si>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</si>
  <si>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</si>
  <si>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</si>
  <si>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</si>
  <si>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</si>
  <si>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</si>
  <si>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</si>
  <si>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</si>
  <si>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</si>
  <si>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</si>
  <si>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</si>
  <si>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</si>
  <si>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</si>
  <si>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</si>
  <si>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</si>
  <si>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</si>
  <si>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</si>
  <si>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</si>
  <si>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</si>
  <si>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</si>
  <si>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</si>
  <si>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</si>
  <si>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</si>
  <si>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</si>
  <si>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</si>
  <si>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</si>
  <si>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</si>
  <si>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</si>
  <si>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</si>
  <si>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</si>
  <si>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</si>
  <si>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</si>
  <si>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</si>
  <si>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</si>
  <si>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</si>
  <si>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</si>
  <si>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</si>
  <si>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</si>
  <si>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</si>
  <si>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</si>
  <si>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</si>
  <si>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</si>
  <si>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</si>
  <si>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</si>
  <si>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</si>
  <si>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</si>
  <si>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</si>
  <si>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</si>
  <si>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</si>
  <si>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</si>
  <si>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</si>
  <si>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</si>
  <si>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</si>
  <si>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</si>
  <si>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</si>
  <si>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</si>
  <si>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</si>
  <si>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</si>
  <si>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</si>
  <si>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</si>
  <si>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</si>
  <si>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</si>
  <si>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</si>
  <si>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</si>
  <si>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</si>
  <si>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</si>
  <si>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</si>
  <si>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</si>
  <si>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</si>
  <si>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</si>
  <si>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</si>
  <si>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</si>
  <si>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</si>
  <si>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</si>
  <si>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</si>
  <si>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</si>
  <si>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</si>
  <si>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</si>
  <si>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</si>
  <si>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</si>
  <si>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</si>
  <si>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</si>
  <si>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</si>
  <si>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</si>
  <si>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</si>
  <si>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</si>
  <si>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</si>
  <si>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</si>
  <si>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</si>
  <si>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</si>
  <si>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</si>
  <si>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</si>
  <si>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</si>
  <si>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</si>
  <si>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</si>
  <si>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</si>
  <si>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</si>
  <si>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</si>
  <si>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</si>
  <si>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</si>
  <si>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</si>
  <si>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</si>
  <si>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</si>
  <si>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</si>
  <si>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</si>
  <si>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</si>
  <si>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</si>
  <si>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</si>
  <si>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</si>
  <si>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</si>
  <si>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</si>
  <si>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</si>
  <si>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</si>
  <si>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</si>
  <si>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</si>
  <si>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</si>
  <si>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</si>
  <si>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</si>
  <si>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</si>
  <si>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</si>
  <si>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</si>
  <si>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</si>
  <si>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</si>
  <si>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</si>
  <si>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</si>
  <si>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</si>
  <si>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</si>
  <si>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</si>
  <si>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</si>
  <si>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</si>
  <si>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</si>
  <si>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</si>
  <si>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</si>
  <si>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</si>
  <si>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</si>
  <si>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</si>
  <si>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</si>
  <si>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</si>
  <si>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</si>
  <si>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</si>
  <si>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</si>
  <si>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</si>
  <si>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</si>
  <si>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</si>
  <si>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</si>
  <si>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</si>
  <si>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</si>
  <si>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</si>
  <si>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</si>
  <si>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</si>
  <si>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</si>
  <si>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</si>
  <si>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</si>
  <si>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</si>
  <si>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</si>
  <si>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</si>
  <si>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</si>
  <si>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</si>
  <si>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</si>
  <si>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</si>
  <si>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</si>
  <si>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</si>
  <si>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</si>
  <si>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</si>
  <si>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</si>
  <si>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</si>
  <si>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</si>
  <si>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</si>
  <si>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</si>
  <si>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</si>
  <si>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</si>
  <si>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</si>
  <si>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</si>
  <si>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</si>
  <si>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</si>
  <si>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</si>
  <si>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</si>
  <si>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</si>
  <si>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</si>
  <si>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</si>
  <si>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</si>
  <si>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</si>
  <si>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</si>
  <si>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</si>
  <si>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</si>
  <si>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</si>
  <si>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</si>
  <si>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</si>
  <si>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</si>
  <si>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</si>
  <si>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</si>
  <si>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</si>
  <si>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</si>
  <si>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</si>
  <si>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</si>
  <si>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</si>
  <si>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</si>
  <si>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</si>
  <si>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</si>
  <si>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</si>
  <si>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</si>
  <si>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</si>
  <si>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</si>
  <si>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</si>
  <si>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</si>
  <si>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</si>
  <si>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</si>
  <si>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</si>
  <si>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</si>
  <si>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</si>
  <si>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</si>
  <si>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</si>
  <si>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</si>
  <si>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</si>
  <si>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</si>
  <si>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</si>
  <si>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</si>
  <si>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</si>
  <si>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</si>
  <si>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</si>
  <si>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</si>
  <si>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</si>
  <si>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</si>
  <si>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</si>
  <si>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</si>
  <si>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</si>
  <si>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</si>
  <si>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</si>
  <si>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</si>
  <si>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</si>
  <si>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</si>
  <si>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</si>
  <si>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</si>
  <si>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</si>
  <si>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</si>
  <si>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</si>
  <si>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</si>
  <si>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</si>
  <si>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</si>
  <si>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</si>
  <si>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</si>
  <si>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</si>
  <si>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</si>
  <si>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</si>
  <si>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</si>
  <si>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</si>
  <si>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</si>
  <si>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</si>
  <si>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</si>
  <si>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</si>
  <si>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</si>
  <si>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</si>
  <si>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</si>
  <si>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</si>
  <si>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</si>
  <si>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</si>
  <si>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</si>
  <si>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</si>
  <si>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</si>
  <si>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</si>
  <si>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</si>
  <si>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</si>
  <si>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</si>
  <si>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</si>
  <si>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</si>
  <si>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</si>
  <si>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</si>
  <si>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</si>
  <si>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</si>
  <si>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</si>
  <si>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</si>
  <si>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</si>
  <si>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</si>
  <si>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</si>
  <si>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</si>
  <si>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</si>
  <si>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</si>
  <si>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</si>
  <si>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</si>
  <si>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</si>
  <si>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</si>
  <si>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</si>
  <si>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</si>
  <si>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</si>
  <si>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</si>
  <si>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</si>
  <si>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</si>
  <si>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</si>
  <si>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</si>
  <si>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</si>
  <si>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</si>
  <si>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</si>
  <si>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</si>
  <si>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</si>
  <si>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</si>
  <si>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</si>
  <si>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</si>
  <si>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</si>
  <si>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</si>
  <si>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</si>
  <si>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</si>
  <si>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</si>
  <si>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</si>
  <si>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</si>
  <si>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</si>
  <si>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</si>
  <si>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</si>
  <si>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</si>
  <si>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</si>
  <si>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</si>
  <si>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</si>
  <si>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</si>
  <si>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</si>
  <si>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</si>
  <si>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</si>
  <si>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</si>
  <si>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</si>
  <si>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</si>
  <si>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</si>
  <si>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</si>
  <si>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</si>
  <si>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</si>
  <si>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</si>
  <si>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</si>
  <si>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</si>
  <si>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</si>
  <si>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</si>
  <si>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</si>
  <si>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</si>
  <si>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</si>
  <si>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</si>
  <si>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</si>
  <si>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</si>
  <si>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</si>
  <si>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</si>
  <si>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</si>
  <si>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</si>
  <si>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</si>
  <si>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</si>
  <si>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</si>
  <si>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</si>
  <si>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</si>
  <si>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</si>
  <si>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</si>
  <si>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</si>
  <si>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</si>
  <si>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</si>
  <si>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</si>
  <si>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</si>
  <si>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</si>
  <si>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</si>
  <si>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</si>
  <si>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</si>
  <si>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</si>
  <si>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</si>
  <si>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</si>
  <si>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</si>
  <si>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</si>
  <si>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</si>
  <si>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</si>
  <si>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</si>
  <si>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</si>
  <si>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</si>
  <si>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</si>
  <si>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</si>
  <si>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</si>
  <si>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</si>
  <si>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</si>
  <si>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</si>
  <si>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</si>
  <si>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</si>
  <si>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</si>
  <si>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</si>
  <si>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</si>
  <si>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</si>
  <si>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</si>
  <si>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</si>
  <si>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</si>
  <si>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</si>
  <si>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</si>
  <si>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</si>
  <si>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</si>
  <si>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</si>
  <si>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</si>
  <si>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</si>
  <si>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</si>
  <si>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</si>
  <si>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</si>
  <si>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</si>
  <si>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</si>
  <si>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</si>
  <si>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</si>
  <si>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</si>
  <si>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</si>
  <si>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</si>
  <si>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</si>
  <si>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</si>
  <si>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</si>
  <si>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</si>
  <si>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</si>
  <si>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</si>
  <si>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</si>
  <si>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</si>
  <si>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</si>
  <si>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</si>
  <si>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</si>
  <si>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</si>
  <si>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</si>
  <si>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</si>
  <si>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</si>
  <si>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</si>
  <si>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</si>
  <si>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</si>
  <si>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</si>
  <si>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</si>
  <si>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</si>
  <si>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</si>
  <si>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</si>
  <si>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</si>
  <si>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</si>
  <si>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</si>
  <si>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</si>
  <si>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</si>
  <si>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</si>
  <si>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</si>
  <si>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</si>
  <si>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</si>
  <si>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</si>
  <si>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</si>
  <si>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</si>
  <si>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</si>
  <si>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</si>
  <si>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</si>
  <si>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</si>
  <si>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</si>
  <si>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</si>
  <si>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</si>
  <si>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</si>
  <si>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</si>
  <si>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</si>
  <si>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</si>
  <si>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</si>
  <si>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</si>
  <si>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</si>
  <si>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</si>
  <si>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</si>
  <si>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</si>
  <si>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</si>
  <si>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</si>
  <si>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</si>
  <si>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</si>
  <si>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</si>
  <si>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</si>
  <si>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</si>
  <si>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</si>
  <si>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</si>
  <si>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</si>
  <si>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</si>
  <si>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</si>
  <si>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</si>
  <si>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</si>
  <si>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</si>
  <si>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</si>
  <si>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</si>
  <si>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</si>
  <si>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</si>
  <si>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1610-1640</t>
  </si>
  <si>
    <t>1750-1800</t>
  </si>
  <si>
    <t>2050-2150</t>
  </si>
  <si>
    <t>Part profit of Rs.80/-</t>
  </si>
  <si>
    <t>1900-1930</t>
  </si>
  <si>
    <t>3400-3600</t>
  </si>
  <si>
    <t>150-160</t>
  </si>
  <si>
    <t>1145-1165</t>
  </si>
  <si>
    <t>1250-1300</t>
  </si>
  <si>
    <t>1795-1815</t>
  </si>
  <si>
    <t>1920-2000</t>
  </si>
  <si>
    <t>AMBIKCO</t>
  </si>
  <si>
    <t>1360-1450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</si>
  <si>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</si>
  <si>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</si>
  <si>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</si>
  <si>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</si>
  <si>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</si>
  <si>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</si>
  <si>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</si>
  <si>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SYMBIOX</t>
  </si>
  <si>
    <t>550-569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</si>
  <si>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</si>
  <si>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</si>
  <si>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</si>
  <si>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</si>
  <si>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</si>
  <si>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</si>
  <si>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</si>
  <si>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</si>
  <si>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</si>
  <si>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</si>
  <si>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</si>
  <si>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</si>
  <si>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</si>
  <si>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</si>
  <si>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</si>
  <si>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</si>
  <si>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</si>
  <si>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</si>
  <si>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</si>
  <si>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</si>
  <si>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</si>
  <si>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SHANTABEN DAYASAKAR DAVE</t>
  </si>
  <si>
    <t>3600-3700</t>
  </si>
  <si>
    <t>770-774</t>
  </si>
  <si>
    <t>800-820</t>
  </si>
  <si>
    <t>1550-1600</t>
  </si>
  <si>
    <t>SYLPH</t>
  </si>
  <si>
    <t>MULTIPLIER SHARE &amp; STOCK ADVISORS PRIVATE LIMITED</t>
  </si>
  <si>
    <t>BANKNIFTY 41500 CE 03-NOV</t>
  </si>
  <si>
    <t>160-170</t>
  </si>
  <si>
    <t>GREENCREST</t>
  </si>
  <si>
    <t>SBIN NOV FUT</t>
  </si>
  <si>
    <t>590-600</t>
  </si>
  <si>
    <t>NIFTY NOV FUT</t>
  </si>
  <si>
    <t>17700-17500</t>
  </si>
  <si>
    <t>BANKNIFTY 41000 PE 03-NOV</t>
  </si>
  <si>
    <t>400-500</t>
  </si>
  <si>
    <t>1150-1158</t>
  </si>
  <si>
    <t>ASPIRA</t>
  </si>
  <si>
    <t>ADITYA AGRAWAL</t>
  </si>
  <si>
    <t>COLORCHIPS</t>
  </si>
  <si>
    <t>SYNEMATIC MEDIA AND CONSULTING PRIVATE LIMITED</t>
  </si>
  <si>
    <t>NAVODAYENT</t>
  </si>
  <si>
    <t>YACOOBALI AIYUB MOHAMMED</t>
  </si>
  <si>
    <t>Loss of Rs.170/-</t>
  </si>
  <si>
    <t>Profit of Rs.10/-</t>
  </si>
  <si>
    <t>Part profit of Rs.135/-</t>
  </si>
  <si>
    <t>Loss of Rs.130/-</t>
  </si>
  <si>
    <t>Part profit of Rs.7/-</t>
  </si>
  <si>
    <t>Retail Research Technical Calls &amp; Fundamental Performance Report for the month of Nov-2022</t>
  </si>
  <si>
    <t>AFEL</t>
  </si>
  <si>
    <t>COLABCLOUD</t>
  </si>
  <si>
    <t>EUREKAI</t>
  </si>
  <si>
    <t>JIGNESHKUMAR PURSHOTTAMDAS PATEL</t>
  </si>
  <si>
    <t>GGL</t>
  </si>
  <si>
    <t>RAVI GOYAL (HUF)</t>
  </si>
  <si>
    <t xml:space="preserve">CARBORUNIV </t>
  </si>
  <si>
    <t>832-840</t>
  </si>
  <si>
    <t>900-950</t>
  </si>
  <si>
    <t>Profit of Rs.90/-</t>
  </si>
  <si>
    <t>Profit of Rs.8.5/-</t>
  </si>
  <si>
    <t>263.5-265.5</t>
  </si>
  <si>
    <t>275-280</t>
  </si>
  <si>
    <t>SBIN 590 CE NOV</t>
  </si>
  <si>
    <t>Loss of Rs.120/-</t>
  </si>
  <si>
    <t>18-22</t>
  </si>
  <si>
    <t>DHWAJA COMMODITY SERVICES PRIVATE LIMITED</t>
  </si>
  <si>
    <t>ALAN SCOTT</t>
  </si>
  <si>
    <t>NEXT ORBIT VENTURES FUND</t>
  </si>
  <si>
    <t>ALSTONE</t>
  </si>
  <si>
    <t>UTSAV SECURITIES PRIVATE LIMITED .</t>
  </si>
  <si>
    <t>PAKHI MULTITRADE LLP</t>
  </si>
  <si>
    <t>VINIATO ADVISORS PRIVATE LIMITED</t>
  </si>
  <si>
    <t>ANKIT AJITBHAI PANCHAL</t>
  </si>
  <si>
    <t>YOGESH POPATLAL THAKKAR</t>
  </si>
  <si>
    <t>MAAGHADV</t>
  </si>
  <si>
    <t>YASHWANTBHAI A THAKKER</t>
  </si>
  <si>
    <t>RAMESH CHANDRA TRIVEDI</t>
  </si>
  <si>
    <t>PRABHULAL LALLUBHAI PAREKH</t>
  </si>
  <si>
    <t>SW CAPITAL PRIVATE LIMITED</t>
  </si>
  <si>
    <t>TOUCHLINE SECURITIES PRIVATE LIMITED</t>
  </si>
  <si>
    <t>TFCILTD</t>
  </si>
  <si>
    <t>Profit of Rs.19.5/-</t>
  </si>
  <si>
    <t>576-580</t>
  </si>
  <si>
    <t>600-615</t>
  </si>
  <si>
    <t>460-464</t>
  </si>
  <si>
    <t>485-495</t>
  </si>
  <si>
    <t>BANKBARODA NOV FUT</t>
  </si>
  <si>
    <t>149.5-150</t>
  </si>
  <si>
    <t>153-156</t>
  </si>
  <si>
    <t>Profit of Rs.2/-</t>
  </si>
  <si>
    <t>HINDUNILVR 2560 CE NOV</t>
  </si>
  <si>
    <t>36-37</t>
  </si>
  <si>
    <t>55-65</t>
  </si>
  <si>
    <t>PADMA VIVEK KOCHAR</t>
  </si>
  <si>
    <t>INDRANIL TRADERS LLP</t>
  </si>
  <si>
    <t>PREETI JAIN</t>
  </si>
  <si>
    <t>CRESSAN</t>
  </si>
  <si>
    <t>TANGO COMMOSALES LLP</t>
  </si>
  <si>
    <t>ELIXIR</t>
  </si>
  <si>
    <t>BHAVNA GOVINDBHAI DESAI</t>
  </si>
  <si>
    <t>JAGDISH CHHANABHAI VAGHELA</t>
  </si>
  <si>
    <t>RATHOD MAHENDRKUMAR</t>
  </si>
  <si>
    <t>SRI NATH OJHA</t>
  </si>
  <si>
    <t>GGPL</t>
  </si>
  <si>
    <t>GOYALALUM</t>
  </si>
  <si>
    <t>SAUMIL A BHAVNAGRI HUF</t>
  </si>
  <si>
    <t>SHREE MALLIKARJUN TRAD INVEST PRIVATE LIMITED</t>
  </si>
  <si>
    <t>MIKER FINANCIAL CONSULTANTS PRIVATE LIMITED</t>
  </si>
  <si>
    <t>CHINTAN RAMESH ABICHANDANI</t>
  </si>
  <si>
    <t>MFSINTRCRP</t>
  </si>
  <si>
    <t>URVASHI UMESHBHAI PATEL</t>
  </si>
  <si>
    <t>RAJ DEVANGBHAI PATEL</t>
  </si>
  <si>
    <t>OLATECH</t>
  </si>
  <si>
    <t>PREM SINGH</t>
  </si>
  <si>
    <t>HARSH PREMPRAKASH KHURANA</t>
  </si>
  <si>
    <t>SADHNA</t>
  </si>
  <si>
    <t>GAURAV GUPTA</t>
  </si>
  <si>
    <t>SMGOLD</t>
  </si>
  <si>
    <t>JIGNESH PRAVINBHAI SHROFF</t>
  </si>
  <si>
    <t>TATIAGLOB</t>
  </si>
  <si>
    <t>GUMMALAPURAM ESTATES PRIVATE LTD</t>
  </si>
  <si>
    <t>AJOONI</t>
  </si>
  <si>
    <t>Ajooni Biotech Limited</t>
  </si>
  <si>
    <t>GAURAV CHANDRAKANT SHAH</t>
  </si>
  <si>
    <t>DIL</t>
  </si>
  <si>
    <t>Debock Industries Limited</t>
  </si>
  <si>
    <t>SABHRANT</t>
  </si>
  <si>
    <t>GRSE</t>
  </si>
  <si>
    <t>Garden Reach Ship</t>
  </si>
  <si>
    <t>XTX MARKETS LLP</t>
  </si>
  <si>
    <t>HILTON-RE</t>
  </si>
  <si>
    <t>Hilton Metal Forging Limi</t>
  </si>
  <si>
    <t>PIYA JEETENDRA GEHI</t>
  </si>
  <si>
    <t xml:space="preserve">JEETENDRA KISHIN GEHI </t>
  </si>
  <si>
    <t>JEETENDRA KISHIN GEHI</t>
  </si>
  <si>
    <t>ALI SABINA TASAWUR</t>
  </si>
  <si>
    <t>JAYANTHI GOPALKRISHNA KAMATH</t>
  </si>
  <si>
    <t>NINJA SECURITIES PRIVATE LIMITED NINJA  SECURITIES</t>
  </si>
  <si>
    <t>SHETTY LEENA SACHIN</t>
  </si>
  <si>
    <t>ADITYA TULSIAN</t>
  </si>
  <si>
    <t>ANIL TULSIAN</t>
  </si>
  <si>
    <t>DARRSHAN ASHOKE MARIWALA</t>
  </si>
  <si>
    <t>URVASHI JEETENDRA GEHI</t>
  </si>
  <si>
    <t>ALPA AJAY DEDHIA</t>
  </si>
  <si>
    <t>SHUJAUR SIDDIQUI</t>
  </si>
  <si>
    <t>KTKBANK</t>
  </si>
  <si>
    <t>Karnataka Bank Limited</t>
  </si>
  <si>
    <t>GRAVITON RESEARCH CAPITAL LLP</t>
  </si>
  <si>
    <t>QE SECURITIES</t>
  </si>
  <si>
    <t>Mazagon Dock Shipbuil Ltd</t>
  </si>
  <si>
    <t>AAKRAYA RESEARCH LLP</t>
  </si>
  <si>
    <t>NK SECURITIES RESEARCH PRIVATE LIMITED</t>
  </si>
  <si>
    <t>MKPL</t>
  </si>
  <si>
    <t>M K Proteins Limited</t>
  </si>
  <si>
    <t>SATSAI FINLEASE PRIVATE LIMITED</t>
  </si>
  <si>
    <t>JAGAN INDUSTRIES PRIVATE LIMITED</t>
  </si>
  <si>
    <t>NECCLTD</t>
  </si>
  <si>
    <t>North East Carry Corp Ltd</t>
  </si>
  <si>
    <t>SABAR</t>
  </si>
  <si>
    <t>Sabar Flex India Limited</t>
  </si>
  <si>
    <t>VINEY EQUITY MARKET LLP</t>
  </si>
  <si>
    <t>SUPREMEENG</t>
  </si>
  <si>
    <t>Supreme Engineering Ltd</t>
  </si>
  <si>
    <t>VIKRAMKUMAR KARANRAJ SAKARIA HUF DAKSH CORPORATION</t>
  </si>
  <si>
    <t>Tourism Finance Corp</t>
  </si>
  <si>
    <t>M/S. PRARTHANA ENTERPRISES</t>
  </si>
  <si>
    <t>YUVRAJ HIRALAL MALHOTRA</t>
  </si>
  <si>
    <t>ANANT AGGARWAL</t>
  </si>
  <si>
    <t>FALGUN KANTILAL DOSHI</t>
  </si>
  <si>
    <t>Profit of Rs.35/-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</si>
</sst>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9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65" fontId="31" fillId="0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44869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F17" sqref="F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44869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4" t="s">
        <v>16</v>
      </c>
      <c r="B9" s="386" t="s">
        <v>17</v>
      </c>
      <c r="C9" s="386" t="s">
        <v>18</v>
      </c>
      <c r="D9" s="386" t="s">
        <v>19</v>
      </c>
      <c r="E9" s="23" t="s">
        <v>20</v>
      </c>
      <c r="F9" s="23" t="s">
        <v>21</v>
      </c>
      <c r="G9" s="381" t="s">
        <v>22</v>
      </c>
      <c r="H9" s="382"/>
      <c r="I9" s="383"/>
      <c r="J9" s="381" t="s">
        <v>23</v>
      </c>
      <c r="K9" s="382"/>
      <c r="L9" s="383"/>
      <c r="M9" s="23"/>
      <c r="N9" s="24"/>
      <c r="O9" s="24"/>
      <c r="P9" s="24"/>
    </row>
    <row r="10" spans="1:16" ht="59.25" customHeight="1">
      <c r="A10" s="385"/>
      <c r="B10" s="387"/>
      <c r="C10" s="387"/>
      <c r="D10" s="38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18118.8</v>
      </c>
      <c r="F11" s="32">
        <v>18095.216666666664</v>
      </c>
      <c r="G11" s="33">
        <v>18031.583333333328</v>
      </c>
      <c r="H11" s="33">
        <v>17944.366666666665</v>
      </c>
      <c r="I11" s="33">
        <v>17880.73333333333</v>
      </c>
      <c r="J11" s="33">
        <v>18182.433333333327</v>
      </c>
      <c r="K11" s="33">
        <v>18246.066666666666</v>
      </c>
      <c r="L11" s="33">
        <v>18333.283333333326</v>
      </c>
      <c r="M11" s="34">
        <v>18158.849999999999</v>
      </c>
      <c r="N11" s="34">
        <v>18008</v>
      </c>
      <c r="O11" s="35">
        <v>13106500</v>
      </c>
      <c r="P11" s="36">
        <v>3.3774244181002187E-2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41458.65</v>
      </c>
      <c r="F12" s="37">
        <v>41349.549999999996</v>
      </c>
      <c r="G12" s="38">
        <v>41099.099999999991</v>
      </c>
      <c r="H12" s="38">
        <v>40739.549999999996</v>
      </c>
      <c r="I12" s="38">
        <v>40489.099999999991</v>
      </c>
      <c r="J12" s="38">
        <v>41709.099999999991</v>
      </c>
      <c r="K12" s="38">
        <v>41959.549999999988</v>
      </c>
      <c r="L12" s="38">
        <v>42319.099999999991</v>
      </c>
      <c r="M12" s="28">
        <v>41600</v>
      </c>
      <c r="N12" s="28">
        <v>40990</v>
      </c>
      <c r="O12" s="39">
        <v>2345000</v>
      </c>
      <c r="P12" s="40">
        <v>9.8000655522779423E-2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44894</v>
      </c>
      <c r="E13" s="37">
        <v>18642.95</v>
      </c>
      <c r="F13" s="37">
        <v>18624.716666666667</v>
      </c>
      <c r="G13" s="38">
        <v>18539.383333333335</v>
      </c>
      <c r="H13" s="38">
        <v>18435.816666666669</v>
      </c>
      <c r="I13" s="38">
        <v>18350.483333333337</v>
      </c>
      <c r="J13" s="38">
        <v>18728.283333333333</v>
      </c>
      <c r="K13" s="38">
        <v>18813.616666666661</v>
      </c>
      <c r="L13" s="38">
        <v>18917.183333333331</v>
      </c>
      <c r="M13" s="28">
        <v>18710.05</v>
      </c>
      <c r="N13" s="28">
        <v>18521.150000000001</v>
      </c>
      <c r="O13" s="39">
        <v>11000</v>
      </c>
      <c r="P13" s="40">
        <v>0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44894</v>
      </c>
      <c r="E14" s="37">
        <v>7448</v>
      </c>
      <c r="F14" s="37">
        <v>2482.6666666666665</v>
      </c>
      <c r="G14" s="38">
        <v>4965.333333333333</v>
      </c>
      <c r="H14" s="38">
        <v>2482.6666666666665</v>
      </c>
      <c r="I14" s="38">
        <v>4965.333333333333</v>
      </c>
      <c r="J14" s="38">
        <v>4965.333333333333</v>
      </c>
      <c r="K14" s="38">
        <v>2482.6666666666665</v>
      </c>
      <c r="L14" s="38">
        <v>4965.333333333333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728.7</v>
      </c>
      <c r="F15" s="37">
        <v>724.7166666666667</v>
      </c>
      <c r="G15" s="38">
        <v>719.23333333333335</v>
      </c>
      <c r="H15" s="38">
        <v>709.76666666666665</v>
      </c>
      <c r="I15" s="38">
        <v>704.2833333333333</v>
      </c>
      <c r="J15" s="38">
        <v>734.18333333333339</v>
      </c>
      <c r="K15" s="38">
        <v>739.66666666666674</v>
      </c>
      <c r="L15" s="38">
        <v>749.13333333333344</v>
      </c>
      <c r="M15" s="28">
        <v>730.2</v>
      </c>
      <c r="N15" s="28">
        <v>715.25</v>
      </c>
      <c r="O15" s="39">
        <v>1936300</v>
      </c>
      <c r="P15" s="40">
        <v>6.6283694211224037E-3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3239.65</v>
      </c>
      <c r="F16" s="37">
        <v>3225.2000000000003</v>
      </c>
      <c r="G16" s="38">
        <v>3144.4500000000007</v>
      </c>
      <c r="H16" s="38">
        <v>3049.2500000000005</v>
      </c>
      <c r="I16" s="38">
        <v>2968.5000000000009</v>
      </c>
      <c r="J16" s="38">
        <v>3320.4000000000005</v>
      </c>
      <c r="K16" s="38">
        <v>3401.1499999999996</v>
      </c>
      <c r="L16" s="38">
        <v>3496.3500000000004</v>
      </c>
      <c r="M16" s="28">
        <v>3305.95</v>
      </c>
      <c r="N16" s="28">
        <v>3130</v>
      </c>
      <c r="O16" s="39">
        <v>1393500</v>
      </c>
      <c r="P16" s="40">
        <v>-9.0666666666666673E-3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20006.95</v>
      </c>
      <c r="F17" s="37">
        <v>19867.933333333331</v>
      </c>
      <c r="G17" s="38">
        <v>19678.366666666661</v>
      </c>
      <c r="H17" s="38">
        <v>19349.783333333329</v>
      </c>
      <c r="I17" s="38">
        <v>19160.21666666666</v>
      </c>
      <c r="J17" s="38">
        <v>20196.516666666663</v>
      </c>
      <c r="K17" s="38">
        <v>20386.083333333336</v>
      </c>
      <c r="L17" s="38">
        <v>20714.666666666664</v>
      </c>
      <c r="M17" s="28">
        <v>20057.5</v>
      </c>
      <c r="N17" s="28">
        <v>19539.349999999999</v>
      </c>
      <c r="O17" s="39">
        <v>53240</v>
      </c>
      <c r="P17" s="40">
        <v>2.0705521472392636E-2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120.6</v>
      </c>
      <c r="F18" s="37">
        <v>119.73333333333335</v>
      </c>
      <c r="G18" s="38">
        <v>118.51666666666669</v>
      </c>
      <c r="H18" s="38">
        <v>116.43333333333335</v>
      </c>
      <c r="I18" s="38">
        <v>115.2166666666667</v>
      </c>
      <c r="J18" s="38">
        <v>121.81666666666669</v>
      </c>
      <c r="K18" s="38">
        <v>123.03333333333333</v>
      </c>
      <c r="L18" s="38">
        <v>125.11666666666669</v>
      </c>
      <c r="M18" s="28">
        <v>120.95</v>
      </c>
      <c r="N18" s="28">
        <v>117.65</v>
      </c>
      <c r="O18" s="39">
        <v>22696200</v>
      </c>
      <c r="P18" s="40">
        <v>-1.1058823529411765E-2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354.75</v>
      </c>
      <c r="F19" s="37">
        <v>353.51666666666665</v>
      </c>
      <c r="G19" s="38">
        <v>349.23333333333329</v>
      </c>
      <c r="H19" s="38">
        <v>343.71666666666664</v>
      </c>
      <c r="I19" s="38">
        <v>339.43333333333328</v>
      </c>
      <c r="J19" s="38">
        <v>359.0333333333333</v>
      </c>
      <c r="K19" s="38">
        <v>363.31666666666661</v>
      </c>
      <c r="L19" s="38">
        <v>368.83333333333331</v>
      </c>
      <c r="M19" s="28">
        <v>357.8</v>
      </c>
      <c r="N19" s="28">
        <v>348</v>
      </c>
      <c r="O19" s="39">
        <v>8470800</v>
      </c>
      <c r="P19" s="40">
        <v>2.0996552804763396E-2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2464.5500000000002</v>
      </c>
      <c r="F20" s="37">
        <v>2454.1999999999998</v>
      </c>
      <c r="G20" s="38">
        <v>2428.5499999999997</v>
      </c>
      <c r="H20" s="38">
        <v>2392.5499999999997</v>
      </c>
      <c r="I20" s="38">
        <v>2366.8999999999996</v>
      </c>
      <c r="J20" s="38">
        <v>2490.1999999999998</v>
      </c>
      <c r="K20" s="38">
        <v>2515.8499999999995</v>
      </c>
      <c r="L20" s="38">
        <v>2551.85</v>
      </c>
      <c r="M20" s="28">
        <v>2479.85</v>
      </c>
      <c r="N20" s="28">
        <v>2418.1999999999998</v>
      </c>
      <c r="O20" s="39">
        <v>3783250</v>
      </c>
      <c r="P20" s="40">
        <v>-1.465034509701784E-2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3608.8</v>
      </c>
      <c r="F21" s="37">
        <v>3597.5166666666664</v>
      </c>
      <c r="G21" s="38">
        <v>3569.0333333333328</v>
      </c>
      <c r="H21" s="38">
        <v>3529.2666666666664</v>
      </c>
      <c r="I21" s="38">
        <v>3500.7833333333328</v>
      </c>
      <c r="J21" s="38">
        <v>3637.2833333333328</v>
      </c>
      <c r="K21" s="38">
        <v>3665.7666666666664</v>
      </c>
      <c r="L21" s="38">
        <v>3705.5333333333328</v>
      </c>
      <c r="M21" s="28">
        <v>3626</v>
      </c>
      <c r="N21" s="28">
        <v>3557.75</v>
      </c>
      <c r="O21" s="39">
        <v>13752500</v>
      </c>
      <c r="P21" s="40">
        <v>-1.5790333411982503E-3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836.95</v>
      </c>
      <c r="F22" s="37">
        <v>834.51666666666677</v>
      </c>
      <c r="G22" s="38">
        <v>828.28333333333353</v>
      </c>
      <c r="H22" s="38">
        <v>819.61666666666679</v>
      </c>
      <c r="I22" s="38">
        <v>813.38333333333355</v>
      </c>
      <c r="J22" s="38">
        <v>843.18333333333351</v>
      </c>
      <c r="K22" s="38">
        <v>849.41666666666686</v>
      </c>
      <c r="L22" s="38">
        <v>858.08333333333348</v>
      </c>
      <c r="M22" s="28">
        <v>840.75</v>
      </c>
      <c r="N22" s="28">
        <v>825.85</v>
      </c>
      <c r="O22" s="39">
        <v>72410000</v>
      </c>
      <c r="P22" s="40">
        <v>1.5496809480401094E-2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3297.55</v>
      </c>
      <c r="F23" s="37">
        <v>3307.2833333333333</v>
      </c>
      <c r="G23" s="38">
        <v>3278.1166666666668</v>
      </c>
      <c r="H23" s="38">
        <v>3258.6833333333334</v>
      </c>
      <c r="I23" s="38">
        <v>3229.5166666666669</v>
      </c>
      <c r="J23" s="38">
        <v>3326.7166666666667</v>
      </c>
      <c r="K23" s="38">
        <v>3355.8833333333337</v>
      </c>
      <c r="L23" s="38">
        <v>3375.3166666666666</v>
      </c>
      <c r="M23" s="28">
        <v>3336.45</v>
      </c>
      <c r="N23" s="28">
        <v>3287.85</v>
      </c>
      <c r="O23" s="39">
        <v>317600</v>
      </c>
      <c r="P23" s="40">
        <v>4.5424621461487819E-2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519.29999999999995</v>
      </c>
      <c r="F24" s="37">
        <v>517.51666666666665</v>
      </c>
      <c r="G24" s="38">
        <v>513.5333333333333</v>
      </c>
      <c r="H24" s="38">
        <v>507.76666666666665</v>
      </c>
      <c r="I24" s="38">
        <v>503.7833333333333</v>
      </c>
      <c r="J24" s="38">
        <v>523.2833333333333</v>
      </c>
      <c r="K24" s="38">
        <v>527.26666666666665</v>
      </c>
      <c r="L24" s="38">
        <v>533.0333333333333</v>
      </c>
      <c r="M24" s="28">
        <v>521.5</v>
      </c>
      <c r="N24" s="28">
        <v>511.75</v>
      </c>
      <c r="O24" s="39">
        <v>5818000</v>
      </c>
      <c r="P24" s="40">
        <v>-4.6193327630453382E-3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543.1</v>
      </c>
      <c r="F25" s="37">
        <v>545.04999999999995</v>
      </c>
      <c r="G25" s="38">
        <v>539.59999999999991</v>
      </c>
      <c r="H25" s="38">
        <v>536.09999999999991</v>
      </c>
      <c r="I25" s="38">
        <v>530.64999999999986</v>
      </c>
      <c r="J25" s="38">
        <v>548.54999999999995</v>
      </c>
      <c r="K25" s="38">
        <v>554</v>
      </c>
      <c r="L25" s="38">
        <v>557.5</v>
      </c>
      <c r="M25" s="28">
        <v>550.5</v>
      </c>
      <c r="N25" s="28">
        <v>541.54999999999995</v>
      </c>
      <c r="O25" s="39">
        <v>65005200</v>
      </c>
      <c r="P25" s="40">
        <v>1.4124849063491618E-2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4425.5</v>
      </c>
      <c r="F26" s="37">
        <v>4411.5</v>
      </c>
      <c r="G26" s="38">
        <v>4380</v>
      </c>
      <c r="H26" s="38">
        <v>4334.5</v>
      </c>
      <c r="I26" s="38">
        <v>4303</v>
      </c>
      <c r="J26" s="38">
        <v>4457</v>
      </c>
      <c r="K26" s="38">
        <v>4488.5</v>
      </c>
      <c r="L26" s="38">
        <v>4534</v>
      </c>
      <c r="M26" s="28">
        <v>4443</v>
      </c>
      <c r="N26" s="28">
        <v>4366</v>
      </c>
      <c r="O26" s="39">
        <v>1648375</v>
      </c>
      <c r="P26" s="40">
        <v>-4.5478662927309939E-4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288.05</v>
      </c>
      <c r="F27" s="37">
        <v>288.7166666666667</v>
      </c>
      <c r="G27" s="38">
        <v>284.58333333333337</v>
      </c>
      <c r="H27" s="38">
        <v>281.11666666666667</v>
      </c>
      <c r="I27" s="38">
        <v>276.98333333333335</v>
      </c>
      <c r="J27" s="38">
        <v>292.18333333333339</v>
      </c>
      <c r="K27" s="38">
        <v>296.31666666666672</v>
      </c>
      <c r="L27" s="38">
        <v>299.78333333333342</v>
      </c>
      <c r="M27" s="28">
        <v>292.85000000000002</v>
      </c>
      <c r="N27" s="28">
        <v>285.25</v>
      </c>
      <c r="O27" s="39">
        <v>12369000</v>
      </c>
      <c r="P27" s="40">
        <v>-9.2514718250630776E-3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148.80000000000001</v>
      </c>
      <c r="F28" s="37">
        <v>149.35</v>
      </c>
      <c r="G28" s="38">
        <v>147.5</v>
      </c>
      <c r="H28" s="38">
        <v>146.20000000000002</v>
      </c>
      <c r="I28" s="38">
        <v>144.35000000000002</v>
      </c>
      <c r="J28" s="38">
        <v>150.64999999999998</v>
      </c>
      <c r="K28" s="38">
        <v>152.49999999999994</v>
      </c>
      <c r="L28" s="38">
        <v>153.79999999999995</v>
      </c>
      <c r="M28" s="28">
        <v>151.19999999999999</v>
      </c>
      <c r="N28" s="28">
        <v>148.05000000000001</v>
      </c>
      <c r="O28" s="39">
        <v>62955000</v>
      </c>
      <c r="P28" s="40">
        <v>4.7504159733777036E-2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3159.25</v>
      </c>
      <c r="F29" s="37">
        <v>3150.8166666666671</v>
      </c>
      <c r="G29" s="38">
        <v>3135.0333333333342</v>
      </c>
      <c r="H29" s="38">
        <v>3110.8166666666671</v>
      </c>
      <c r="I29" s="38">
        <v>3095.0333333333342</v>
      </c>
      <c r="J29" s="38">
        <v>3175.0333333333342</v>
      </c>
      <c r="K29" s="38">
        <v>3190.8166666666671</v>
      </c>
      <c r="L29" s="38">
        <v>3215.0333333333342</v>
      </c>
      <c r="M29" s="28">
        <v>3166.6</v>
      </c>
      <c r="N29" s="28">
        <v>3126.6</v>
      </c>
      <c r="O29" s="39">
        <v>5884000</v>
      </c>
      <c r="P29" s="40">
        <v>-2.2383504035813607E-3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2088.25</v>
      </c>
      <c r="F30" s="37">
        <v>2081.15</v>
      </c>
      <c r="G30" s="38">
        <v>2067.3500000000004</v>
      </c>
      <c r="H30" s="38">
        <v>2046.4500000000003</v>
      </c>
      <c r="I30" s="38">
        <v>2032.6500000000005</v>
      </c>
      <c r="J30" s="38">
        <v>2102.0500000000002</v>
      </c>
      <c r="K30" s="38">
        <v>2115.8500000000004</v>
      </c>
      <c r="L30" s="38">
        <v>2136.75</v>
      </c>
      <c r="M30" s="28">
        <v>2094.9499999999998</v>
      </c>
      <c r="N30" s="28">
        <v>2060.25</v>
      </c>
      <c r="O30" s="39">
        <v>1269125</v>
      </c>
      <c r="P30" s="40">
        <v>-2.1416454622561493E-2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8472.35</v>
      </c>
      <c r="F31" s="37">
        <v>8452.4833333333336</v>
      </c>
      <c r="G31" s="38">
        <v>8357.5666666666675</v>
      </c>
      <c r="H31" s="38">
        <v>8242.7833333333347</v>
      </c>
      <c r="I31" s="38">
        <v>8147.8666666666686</v>
      </c>
      <c r="J31" s="38">
        <v>8567.2666666666664</v>
      </c>
      <c r="K31" s="38">
        <v>8662.1833333333307</v>
      </c>
      <c r="L31" s="38">
        <v>8776.9666666666653</v>
      </c>
      <c r="M31" s="28">
        <v>8547.4</v>
      </c>
      <c r="N31" s="28">
        <v>8337.7000000000007</v>
      </c>
      <c r="O31" s="39">
        <v>153975</v>
      </c>
      <c r="P31" s="40">
        <v>-5.8111380145278446E-3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610.95000000000005</v>
      </c>
      <c r="F32" s="37">
        <v>610.56666666666672</v>
      </c>
      <c r="G32" s="38">
        <v>607.58333333333348</v>
      </c>
      <c r="H32" s="38">
        <v>604.21666666666681</v>
      </c>
      <c r="I32" s="38">
        <v>601.23333333333358</v>
      </c>
      <c r="J32" s="38">
        <v>613.93333333333339</v>
      </c>
      <c r="K32" s="38">
        <v>616.91666666666674</v>
      </c>
      <c r="L32" s="38">
        <v>620.2833333333333</v>
      </c>
      <c r="M32" s="28">
        <v>613.54999999999995</v>
      </c>
      <c r="N32" s="28">
        <v>607.20000000000005</v>
      </c>
      <c r="O32" s="39">
        <v>6862000</v>
      </c>
      <c r="P32" s="40">
        <v>5.1325264286808642E-2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560.4</v>
      </c>
      <c r="F33" s="37">
        <v>558.65</v>
      </c>
      <c r="G33" s="38">
        <v>555.75</v>
      </c>
      <c r="H33" s="38">
        <v>551.1</v>
      </c>
      <c r="I33" s="38">
        <v>548.20000000000005</v>
      </c>
      <c r="J33" s="38">
        <v>563.29999999999995</v>
      </c>
      <c r="K33" s="38">
        <v>566.19999999999982</v>
      </c>
      <c r="L33" s="38">
        <v>570.84999999999991</v>
      </c>
      <c r="M33" s="28">
        <v>561.54999999999995</v>
      </c>
      <c r="N33" s="28">
        <v>554</v>
      </c>
      <c r="O33" s="39">
        <v>12565000</v>
      </c>
      <c r="P33" s="40">
        <v>3.2737144682210158E-3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869.5</v>
      </c>
      <c r="F34" s="37">
        <v>871.55000000000007</v>
      </c>
      <c r="G34" s="38">
        <v>859.40000000000009</v>
      </c>
      <c r="H34" s="38">
        <v>849.30000000000007</v>
      </c>
      <c r="I34" s="38">
        <v>837.15000000000009</v>
      </c>
      <c r="J34" s="38">
        <v>881.65000000000009</v>
      </c>
      <c r="K34" s="38">
        <v>893.8</v>
      </c>
      <c r="L34" s="38">
        <v>903.90000000000009</v>
      </c>
      <c r="M34" s="28">
        <v>883.7</v>
      </c>
      <c r="N34" s="28">
        <v>861.45</v>
      </c>
      <c r="O34" s="39">
        <v>50679600</v>
      </c>
      <c r="P34" s="40">
        <v>2.2813688212927757E-2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3783.6</v>
      </c>
      <c r="F35" s="37">
        <v>3781.6999999999994</v>
      </c>
      <c r="G35" s="38">
        <v>3741.4499999999989</v>
      </c>
      <c r="H35" s="38">
        <v>3699.2999999999997</v>
      </c>
      <c r="I35" s="38">
        <v>3659.0499999999993</v>
      </c>
      <c r="J35" s="38">
        <v>3823.8499999999985</v>
      </c>
      <c r="K35" s="38">
        <v>3864.0999999999995</v>
      </c>
      <c r="L35" s="38">
        <v>3906.2499999999982</v>
      </c>
      <c r="M35" s="28">
        <v>3821.95</v>
      </c>
      <c r="N35" s="28">
        <v>3739.55</v>
      </c>
      <c r="O35" s="39">
        <v>1408000</v>
      </c>
      <c r="P35" s="40">
        <v>-4.6554934823091247E-2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1734.45</v>
      </c>
      <c r="F36" s="37">
        <v>1727.3166666666666</v>
      </c>
      <c r="G36" s="38">
        <v>1712.1333333333332</v>
      </c>
      <c r="H36" s="38">
        <v>1689.8166666666666</v>
      </c>
      <c r="I36" s="38">
        <v>1674.6333333333332</v>
      </c>
      <c r="J36" s="38">
        <v>1749.6333333333332</v>
      </c>
      <c r="K36" s="38">
        <v>1764.8166666666666</v>
      </c>
      <c r="L36" s="38">
        <v>1787.1333333333332</v>
      </c>
      <c r="M36" s="28">
        <v>1742.5</v>
      </c>
      <c r="N36" s="28">
        <v>1705</v>
      </c>
      <c r="O36" s="39">
        <v>5664000</v>
      </c>
      <c r="P36" s="40">
        <v>2.6490066225165563E-4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7169.2</v>
      </c>
      <c r="F37" s="37">
        <v>7176.7333333333336</v>
      </c>
      <c r="G37" s="38">
        <v>7127.4666666666672</v>
      </c>
      <c r="H37" s="38">
        <v>7085.7333333333336</v>
      </c>
      <c r="I37" s="38">
        <v>7036.4666666666672</v>
      </c>
      <c r="J37" s="38">
        <v>7218.4666666666672</v>
      </c>
      <c r="K37" s="38">
        <v>7267.7333333333336</v>
      </c>
      <c r="L37" s="38">
        <v>7309.4666666666672</v>
      </c>
      <c r="M37" s="28">
        <v>7226</v>
      </c>
      <c r="N37" s="28">
        <v>7135</v>
      </c>
      <c r="O37" s="39">
        <v>4606000</v>
      </c>
      <c r="P37" s="40">
        <v>1.5432098765432098E-2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1899.5</v>
      </c>
      <c r="F38" s="37">
        <v>1916.2166666666665</v>
      </c>
      <c r="G38" s="38">
        <v>1871.2833333333328</v>
      </c>
      <c r="H38" s="38">
        <v>1843.0666666666664</v>
      </c>
      <c r="I38" s="38">
        <v>1798.1333333333328</v>
      </c>
      <c r="J38" s="38">
        <v>1944.4333333333329</v>
      </c>
      <c r="K38" s="38">
        <v>1989.3666666666668</v>
      </c>
      <c r="L38" s="38">
        <v>2017.583333333333</v>
      </c>
      <c r="M38" s="28">
        <v>1961.15</v>
      </c>
      <c r="N38" s="28">
        <v>1888</v>
      </c>
      <c r="O38" s="39">
        <v>2314500</v>
      </c>
      <c r="P38" s="40">
        <v>8.6160777136421229E-2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340</v>
      </c>
      <c r="F39" s="37">
        <v>338.91666666666669</v>
      </c>
      <c r="G39" s="38">
        <v>336.53333333333336</v>
      </c>
      <c r="H39" s="38">
        <v>333.06666666666666</v>
      </c>
      <c r="I39" s="38">
        <v>330.68333333333334</v>
      </c>
      <c r="J39" s="38">
        <v>342.38333333333338</v>
      </c>
      <c r="K39" s="38">
        <v>344.76666666666671</v>
      </c>
      <c r="L39" s="38">
        <v>348.23333333333341</v>
      </c>
      <c r="M39" s="28">
        <v>341.3</v>
      </c>
      <c r="N39" s="28">
        <v>335.45</v>
      </c>
      <c r="O39" s="39">
        <v>9241600</v>
      </c>
      <c r="P39" s="40">
        <v>1.2133818686080777E-3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235.05</v>
      </c>
      <c r="F40" s="37">
        <v>235.54999999999998</v>
      </c>
      <c r="G40" s="38">
        <v>231.84999999999997</v>
      </c>
      <c r="H40" s="38">
        <v>228.64999999999998</v>
      </c>
      <c r="I40" s="38">
        <v>224.94999999999996</v>
      </c>
      <c r="J40" s="38">
        <v>238.74999999999997</v>
      </c>
      <c r="K40" s="38">
        <v>242.44999999999996</v>
      </c>
      <c r="L40" s="38">
        <v>245.64999999999998</v>
      </c>
      <c r="M40" s="28">
        <v>239.25</v>
      </c>
      <c r="N40" s="28">
        <v>232.35</v>
      </c>
      <c r="O40" s="39">
        <v>42667200</v>
      </c>
      <c r="P40" s="40">
        <v>1.2385752114119757E-2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148.80000000000001</v>
      </c>
      <c r="F41" s="37">
        <v>148.56666666666666</v>
      </c>
      <c r="G41" s="38">
        <v>146.43333333333334</v>
      </c>
      <c r="H41" s="38">
        <v>144.06666666666666</v>
      </c>
      <c r="I41" s="38">
        <v>141.93333333333334</v>
      </c>
      <c r="J41" s="38">
        <v>150.93333333333334</v>
      </c>
      <c r="K41" s="38">
        <v>153.06666666666666</v>
      </c>
      <c r="L41" s="38">
        <v>155.43333333333334</v>
      </c>
      <c r="M41" s="28">
        <v>150.69999999999999</v>
      </c>
      <c r="N41" s="28">
        <v>146.19999999999999</v>
      </c>
      <c r="O41" s="39">
        <v>110880900</v>
      </c>
      <c r="P41" s="40">
        <v>2.4817518248175182E-2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1843.2</v>
      </c>
      <c r="F42" s="37">
        <v>1851.1333333333332</v>
      </c>
      <c r="G42" s="38">
        <v>1828.3166666666664</v>
      </c>
      <c r="H42" s="38">
        <v>1813.4333333333332</v>
      </c>
      <c r="I42" s="38">
        <v>1790.6166666666663</v>
      </c>
      <c r="J42" s="38">
        <v>1866.0166666666664</v>
      </c>
      <c r="K42" s="38">
        <v>1888.833333333333</v>
      </c>
      <c r="L42" s="38">
        <v>1903.7166666666665</v>
      </c>
      <c r="M42" s="28">
        <v>1873.95</v>
      </c>
      <c r="N42" s="28">
        <v>1836.25</v>
      </c>
      <c r="O42" s="39">
        <v>1664850</v>
      </c>
      <c r="P42" s="40">
        <v>6.397188049209139E-2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110.4</v>
      </c>
      <c r="F43" s="37">
        <v>109.91666666666667</v>
      </c>
      <c r="G43" s="38">
        <v>107.18333333333334</v>
      </c>
      <c r="H43" s="38">
        <v>103.96666666666667</v>
      </c>
      <c r="I43" s="38">
        <v>101.23333333333333</v>
      </c>
      <c r="J43" s="38">
        <v>113.13333333333334</v>
      </c>
      <c r="K43" s="38">
        <v>115.86666666666666</v>
      </c>
      <c r="L43" s="38">
        <v>119.08333333333334</v>
      </c>
      <c r="M43" s="28">
        <v>112.65</v>
      </c>
      <c r="N43" s="28">
        <v>106.7</v>
      </c>
      <c r="O43" s="39">
        <v>78688500</v>
      </c>
      <c r="P43" s="40">
        <v>-3.4075006996921356E-2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609</v>
      </c>
      <c r="F44" s="37">
        <v>603.85</v>
      </c>
      <c r="G44" s="38">
        <v>597.80000000000007</v>
      </c>
      <c r="H44" s="38">
        <v>586.6</v>
      </c>
      <c r="I44" s="38">
        <v>580.55000000000007</v>
      </c>
      <c r="J44" s="38">
        <v>615.05000000000007</v>
      </c>
      <c r="K44" s="38">
        <v>621.1</v>
      </c>
      <c r="L44" s="38">
        <v>632.30000000000007</v>
      </c>
      <c r="M44" s="28">
        <v>609.9</v>
      </c>
      <c r="N44" s="28">
        <v>592.65</v>
      </c>
      <c r="O44" s="39">
        <v>7860600</v>
      </c>
      <c r="P44" s="40">
        <v>-4.2732752846617546E-2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854.2</v>
      </c>
      <c r="F45" s="37">
        <v>854.18333333333339</v>
      </c>
      <c r="G45" s="38">
        <v>841.16666666666674</v>
      </c>
      <c r="H45" s="38">
        <v>828.13333333333333</v>
      </c>
      <c r="I45" s="38">
        <v>815.11666666666667</v>
      </c>
      <c r="J45" s="38">
        <v>867.21666666666681</v>
      </c>
      <c r="K45" s="38">
        <v>880.23333333333346</v>
      </c>
      <c r="L45" s="38">
        <v>893.26666666666688</v>
      </c>
      <c r="M45" s="28">
        <v>867.2</v>
      </c>
      <c r="N45" s="28">
        <v>841.15</v>
      </c>
      <c r="O45" s="39">
        <v>7934000</v>
      </c>
      <c r="P45" s="40">
        <v>1.3929712460063897E-2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818.8</v>
      </c>
      <c r="F46" s="37">
        <v>815.23333333333323</v>
      </c>
      <c r="G46" s="38">
        <v>807.61666666666645</v>
      </c>
      <c r="H46" s="38">
        <v>796.43333333333317</v>
      </c>
      <c r="I46" s="38">
        <v>788.81666666666638</v>
      </c>
      <c r="J46" s="38">
        <v>826.41666666666652</v>
      </c>
      <c r="K46" s="38">
        <v>834.0333333333333</v>
      </c>
      <c r="L46" s="38">
        <v>845.21666666666658</v>
      </c>
      <c r="M46" s="28">
        <v>822.85</v>
      </c>
      <c r="N46" s="28">
        <v>804.05</v>
      </c>
      <c r="O46" s="39">
        <v>40819600</v>
      </c>
      <c r="P46" s="40">
        <v>-3.8811712860434423E-2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75.75</v>
      </c>
      <c r="F47" s="37">
        <v>75.383333333333326</v>
      </c>
      <c r="G47" s="38">
        <v>74.316666666666649</v>
      </c>
      <c r="H47" s="38">
        <v>72.883333333333326</v>
      </c>
      <c r="I47" s="38">
        <v>71.816666666666649</v>
      </c>
      <c r="J47" s="38">
        <v>76.816666666666649</v>
      </c>
      <c r="K47" s="38">
        <v>77.883333333333312</v>
      </c>
      <c r="L47" s="38">
        <v>79.316666666666649</v>
      </c>
      <c r="M47" s="28">
        <v>76.45</v>
      </c>
      <c r="N47" s="28">
        <v>73.95</v>
      </c>
      <c r="O47" s="39">
        <v>126294000</v>
      </c>
      <c r="P47" s="40">
        <v>-3.9748261013580659E-3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280.85000000000002</v>
      </c>
      <c r="F48" s="37">
        <v>276.9666666666667</v>
      </c>
      <c r="G48" s="38">
        <v>271.83333333333337</v>
      </c>
      <c r="H48" s="38">
        <v>262.81666666666666</v>
      </c>
      <c r="I48" s="38">
        <v>257.68333333333334</v>
      </c>
      <c r="J48" s="38">
        <v>285.98333333333341</v>
      </c>
      <c r="K48" s="38">
        <v>291.11666666666673</v>
      </c>
      <c r="L48" s="38">
        <v>300.13333333333344</v>
      </c>
      <c r="M48" s="28">
        <v>282.10000000000002</v>
      </c>
      <c r="N48" s="28">
        <v>267.95</v>
      </c>
      <c r="O48" s="39">
        <v>26698400</v>
      </c>
      <c r="P48" s="40">
        <v>-1.2589316093909493E-2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16631.599999999999</v>
      </c>
      <c r="F49" s="37">
        <v>16609.666666666668</v>
      </c>
      <c r="G49" s="38">
        <v>16509.483333333337</v>
      </c>
      <c r="H49" s="38">
        <v>16387.366666666669</v>
      </c>
      <c r="I49" s="38">
        <v>16287.183333333338</v>
      </c>
      <c r="J49" s="38">
        <v>16731.783333333336</v>
      </c>
      <c r="K49" s="38">
        <v>16831.966666666664</v>
      </c>
      <c r="L49" s="38">
        <v>16954.083333333336</v>
      </c>
      <c r="M49" s="28">
        <v>16709.849999999999</v>
      </c>
      <c r="N49" s="28">
        <v>16487.55</v>
      </c>
      <c r="O49" s="39">
        <v>193100</v>
      </c>
      <c r="P49" s="40">
        <v>-1.7302798982188294E-2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307.10000000000002</v>
      </c>
      <c r="F50" s="37">
        <v>307.25000000000006</v>
      </c>
      <c r="G50" s="38">
        <v>304.9500000000001</v>
      </c>
      <c r="H50" s="38">
        <v>302.80000000000007</v>
      </c>
      <c r="I50" s="38">
        <v>300.50000000000011</v>
      </c>
      <c r="J50" s="38">
        <v>309.40000000000009</v>
      </c>
      <c r="K50" s="38">
        <v>311.70000000000005</v>
      </c>
      <c r="L50" s="38">
        <v>313.85000000000008</v>
      </c>
      <c r="M50" s="28">
        <v>309.55</v>
      </c>
      <c r="N50" s="28">
        <v>305.10000000000002</v>
      </c>
      <c r="O50" s="39">
        <v>18860400</v>
      </c>
      <c r="P50" s="40">
        <v>1.6689307199689501E-2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3774.55</v>
      </c>
      <c r="F51" s="37">
        <v>3760.2833333333333</v>
      </c>
      <c r="G51" s="38">
        <v>3739.5666666666666</v>
      </c>
      <c r="H51" s="38">
        <v>3704.5833333333335</v>
      </c>
      <c r="I51" s="38">
        <v>3683.8666666666668</v>
      </c>
      <c r="J51" s="38">
        <v>3795.2666666666664</v>
      </c>
      <c r="K51" s="38">
        <v>3815.9833333333327</v>
      </c>
      <c r="L51" s="38">
        <v>3850.9666666666662</v>
      </c>
      <c r="M51" s="28">
        <v>3781</v>
      </c>
      <c r="N51" s="28">
        <v>3725.3</v>
      </c>
      <c r="O51" s="39">
        <v>1576400</v>
      </c>
      <c r="P51" s="40">
        <v>1.7951698308149296E-2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279.5</v>
      </c>
      <c r="F52" s="37">
        <v>278.4666666666667</v>
      </c>
      <c r="G52" s="38">
        <v>276.23333333333341</v>
      </c>
      <c r="H52" s="38">
        <v>272.9666666666667</v>
      </c>
      <c r="I52" s="38">
        <v>270.73333333333341</v>
      </c>
      <c r="J52" s="38">
        <v>281.73333333333341</v>
      </c>
      <c r="K52" s="38">
        <v>283.96666666666675</v>
      </c>
      <c r="L52" s="38">
        <v>287.23333333333341</v>
      </c>
      <c r="M52" s="28">
        <v>280.7</v>
      </c>
      <c r="N52" s="28">
        <v>275.2</v>
      </c>
      <c r="O52" s="39">
        <v>9976300</v>
      </c>
      <c r="P52" s="40">
        <v>8.2774094437257431E-3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297</v>
      </c>
      <c r="F53" s="37">
        <v>295.48333333333335</v>
      </c>
      <c r="G53" s="38">
        <v>290.9666666666667</v>
      </c>
      <c r="H53" s="38">
        <v>284.93333333333334</v>
      </c>
      <c r="I53" s="38">
        <v>280.41666666666669</v>
      </c>
      <c r="J53" s="38">
        <v>301.51666666666671</v>
      </c>
      <c r="K53" s="38">
        <v>306.03333333333336</v>
      </c>
      <c r="L53" s="38">
        <v>312.06666666666672</v>
      </c>
      <c r="M53" s="28">
        <v>300</v>
      </c>
      <c r="N53" s="28">
        <v>289.45</v>
      </c>
      <c r="O53" s="39">
        <v>43586100</v>
      </c>
      <c r="P53" s="40">
        <v>5.3720626631853785E-2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523.9</v>
      </c>
      <c r="F54" s="37">
        <v>516.55000000000007</v>
      </c>
      <c r="G54" s="38">
        <v>508.25000000000011</v>
      </c>
      <c r="H54" s="38">
        <v>492.6</v>
      </c>
      <c r="I54" s="38">
        <v>484.30000000000007</v>
      </c>
      <c r="J54" s="38">
        <v>532.20000000000016</v>
      </c>
      <c r="K54" s="38">
        <v>540.50000000000011</v>
      </c>
      <c r="L54" s="38">
        <v>556.1500000000002</v>
      </c>
      <c r="M54" s="28">
        <v>524.85</v>
      </c>
      <c r="N54" s="28">
        <v>500.9</v>
      </c>
      <c r="O54" s="39">
        <v>4661475</v>
      </c>
      <c r="P54" s="40">
        <v>-2.3488562091503268E-2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312.2</v>
      </c>
      <c r="F55" s="37">
        <v>310.88333333333333</v>
      </c>
      <c r="G55" s="38">
        <v>308.81666666666666</v>
      </c>
      <c r="H55" s="38">
        <v>305.43333333333334</v>
      </c>
      <c r="I55" s="38">
        <v>303.36666666666667</v>
      </c>
      <c r="J55" s="38">
        <v>314.26666666666665</v>
      </c>
      <c r="K55" s="38">
        <v>316.33333333333326</v>
      </c>
      <c r="L55" s="38">
        <v>319.71666666666664</v>
      </c>
      <c r="M55" s="28">
        <v>312.95</v>
      </c>
      <c r="N55" s="28">
        <v>307.5</v>
      </c>
      <c r="O55" s="39">
        <v>7300500</v>
      </c>
      <c r="P55" s="40">
        <v>-1.6569003839159425E-2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762.25</v>
      </c>
      <c r="F56" s="37">
        <v>756.63333333333333</v>
      </c>
      <c r="G56" s="38">
        <v>748.61666666666667</v>
      </c>
      <c r="H56" s="38">
        <v>734.98333333333335</v>
      </c>
      <c r="I56" s="38">
        <v>726.9666666666667</v>
      </c>
      <c r="J56" s="38">
        <v>770.26666666666665</v>
      </c>
      <c r="K56" s="38">
        <v>778.2833333333333</v>
      </c>
      <c r="L56" s="38">
        <v>791.91666666666663</v>
      </c>
      <c r="M56" s="28">
        <v>764.65</v>
      </c>
      <c r="N56" s="28">
        <v>743</v>
      </c>
      <c r="O56" s="39">
        <v>8163750</v>
      </c>
      <c r="P56" s="40">
        <v>-5.0274223034734921E-3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1167</v>
      </c>
      <c r="F57" s="37">
        <v>1165.5833333333333</v>
      </c>
      <c r="G57" s="38">
        <v>1154.9666666666665</v>
      </c>
      <c r="H57" s="38">
        <v>1142.9333333333332</v>
      </c>
      <c r="I57" s="38">
        <v>1132.3166666666664</v>
      </c>
      <c r="J57" s="38">
        <v>1177.6166666666666</v>
      </c>
      <c r="K57" s="38">
        <v>1188.2333333333333</v>
      </c>
      <c r="L57" s="38">
        <v>1200.2666666666667</v>
      </c>
      <c r="M57" s="28">
        <v>1176.2</v>
      </c>
      <c r="N57" s="28">
        <v>1153.55</v>
      </c>
      <c r="O57" s="39">
        <v>8501350</v>
      </c>
      <c r="P57" s="40">
        <v>-9.3918048928273885E-3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245.2</v>
      </c>
      <c r="F58" s="37">
        <v>243.93333333333331</v>
      </c>
      <c r="G58" s="38">
        <v>241.36666666666662</v>
      </c>
      <c r="H58" s="38">
        <v>237.5333333333333</v>
      </c>
      <c r="I58" s="38">
        <v>234.96666666666661</v>
      </c>
      <c r="J58" s="38">
        <v>247.76666666666662</v>
      </c>
      <c r="K58" s="38">
        <v>250.33333333333329</v>
      </c>
      <c r="L58" s="38">
        <v>254.16666666666663</v>
      </c>
      <c r="M58" s="28">
        <v>246.5</v>
      </c>
      <c r="N58" s="28">
        <v>240.1</v>
      </c>
      <c r="O58" s="39">
        <v>27934200</v>
      </c>
      <c r="P58" s="40">
        <v>6.3139386189258309E-2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3783.1</v>
      </c>
      <c r="F59" s="37">
        <v>3779.75</v>
      </c>
      <c r="G59" s="38">
        <v>3749.15</v>
      </c>
      <c r="H59" s="38">
        <v>3715.2000000000003</v>
      </c>
      <c r="I59" s="38">
        <v>3684.6000000000004</v>
      </c>
      <c r="J59" s="38">
        <v>3813.7</v>
      </c>
      <c r="K59" s="38">
        <v>3844.3</v>
      </c>
      <c r="L59" s="38">
        <v>3878.2499999999995</v>
      </c>
      <c r="M59" s="28">
        <v>3810.35</v>
      </c>
      <c r="N59" s="28">
        <v>3745.8</v>
      </c>
      <c r="O59" s="39">
        <v>705150</v>
      </c>
      <c r="P59" s="40">
        <v>5.0972501676727032E-2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1596.7</v>
      </c>
      <c r="F60" s="37">
        <v>1606.0166666666667</v>
      </c>
      <c r="G60" s="38">
        <v>1582.4333333333334</v>
      </c>
      <c r="H60" s="38">
        <v>1568.1666666666667</v>
      </c>
      <c r="I60" s="38">
        <v>1544.5833333333335</v>
      </c>
      <c r="J60" s="38">
        <v>1620.2833333333333</v>
      </c>
      <c r="K60" s="38">
        <v>1643.8666666666668</v>
      </c>
      <c r="L60" s="38">
        <v>1658.1333333333332</v>
      </c>
      <c r="M60" s="28">
        <v>1629.6</v>
      </c>
      <c r="N60" s="28">
        <v>1591.75</v>
      </c>
      <c r="O60" s="39">
        <v>2116450</v>
      </c>
      <c r="P60" s="40">
        <v>2.700407608695652E-2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797.5</v>
      </c>
      <c r="F61" s="37">
        <v>799.7166666666667</v>
      </c>
      <c r="G61" s="38">
        <v>789.63333333333344</v>
      </c>
      <c r="H61" s="38">
        <v>781.76666666666677</v>
      </c>
      <c r="I61" s="38">
        <v>771.68333333333351</v>
      </c>
      <c r="J61" s="38">
        <v>807.58333333333337</v>
      </c>
      <c r="K61" s="38">
        <v>817.66666666666663</v>
      </c>
      <c r="L61" s="38">
        <v>825.5333333333333</v>
      </c>
      <c r="M61" s="28">
        <v>809.8</v>
      </c>
      <c r="N61" s="28">
        <v>791.85</v>
      </c>
      <c r="O61" s="39">
        <v>7221000</v>
      </c>
      <c r="P61" s="40">
        <v>3.4082772447372192E-2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992.65</v>
      </c>
      <c r="F62" s="37">
        <v>985.35</v>
      </c>
      <c r="G62" s="38">
        <v>956.30000000000007</v>
      </c>
      <c r="H62" s="38">
        <v>919.95</v>
      </c>
      <c r="I62" s="38">
        <v>890.90000000000009</v>
      </c>
      <c r="J62" s="38">
        <v>1021.7</v>
      </c>
      <c r="K62" s="38">
        <v>1050.75</v>
      </c>
      <c r="L62" s="38">
        <v>1087.0999999999999</v>
      </c>
      <c r="M62" s="28">
        <v>1014.4</v>
      </c>
      <c r="N62" s="28">
        <v>949</v>
      </c>
      <c r="O62" s="39">
        <v>2468200</v>
      </c>
      <c r="P62" s="40">
        <v>0.61004566210045663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363.3</v>
      </c>
      <c r="F63" s="37">
        <v>363.58333333333331</v>
      </c>
      <c r="G63" s="38">
        <v>360.76666666666665</v>
      </c>
      <c r="H63" s="38">
        <v>358.23333333333335</v>
      </c>
      <c r="I63" s="38">
        <v>355.41666666666669</v>
      </c>
      <c r="J63" s="38">
        <v>366.11666666666662</v>
      </c>
      <c r="K63" s="38">
        <v>368.93333333333334</v>
      </c>
      <c r="L63" s="38">
        <v>371.46666666666658</v>
      </c>
      <c r="M63" s="28">
        <v>366.4</v>
      </c>
      <c r="N63" s="28">
        <v>361.05</v>
      </c>
      <c r="O63" s="39">
        <v>5158500</v>
      </c>
      <c r="P63" s="40">
        <v>1.3557323902151489E-2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187.65</v>
      </c>
      <c r="F64" s="37">
        <v>187.63333333333333</v>
      </c>
      <c r="G64" s="38">
        <v>185.66666666666666</v>
      </c>
      <c r="H64" s="38">
        <v>183.68333333333334</v>
      </c>
      <c r="I64" s="38">
        <v>181.71666666666667</v>
      </c>
      <c r="J64" s="38">
        <v>189.61666666666665</v>
      </c>
      <c r="K64" s="38">
        <v>191.58333333333334</v>
      </c>
      <c r="L64" s="38">
        <v>193.56666666666663</v>
      </c>
      <c r="M64" s="28">
        <v>189.6</v>
      </c>
      <c r="N64" s="28">
        <v>185.65</v>
      </c>
      <c r="O64" s="39">
        <v>10955000</v>
      </c>
      <c r="P64" s="40">
        <v>3.154425612052731E-2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1337.25</v>
      </c>
      <c r="F65" s="37">
        <v>1334.7166666666667</v>
      </c>
      <c r="G65" s="38">
        <v>1326.5333333333333</v>
      </c>
      <c r="H65" s="38">
        <v>1315.8166666666666</v>
      </c>
      <c r="I65" s="38">
        <v>1307.6333333333332</v>
      </c>
      <c r="J65" s="38">
        <v>1345.4333333333334</v>
      </c>
      <c r="K65" s="38">
        <v>1353.6166666666668</v>
      </c>
      <c r="L65" s="38">
        <v>1364.3333333333335</v>
      </c>
      <c r="M65" s="28">
        <v>1342.9</v>
      </c>
      <c r="N65" s="28">
        <v>1324</v>
      </c>
      <c r="O65" s="39">
        <v>3417600</v>
      </c>
      <c r="P65" s="40">
        <v>3.5259905488913119E-2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558.9</v>
      </c>
      <c r="F66" s="37">
        <v>560.0333333333333</v>
      </c>
      <c r="G66" s="38">
        <v>555.86666666666656</v>
      </c>
      <c r="H66" s="38">
        <v>552.83333333333326</v>
      </c>
      <c r="I66" s="38">
        <v>548.66666666666652</v>
      </c>
      <c r="J66" s="38">
        <v>563.06666666666661</v>
      </c>
      <c r="K66" s="38">
        <v>567.23333333333335</v>
      </c>
      <c r="L66" s="38">
        <v>570.26666666666665</v>
      </c>
      <c r="M66" s="28">
        <v>564.20000000000005</v>
      </c>
      <c r="N66" s="28">
        <v>557</v>
      </c>
      <c r="O66" s="39">
        <v>13825000</v>
      </c>
      <c r="P66" s="40">
        <v>3.6179450072358897E-4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1660.1</v>
      </c>
      <c r="F67" s="37">
        <v>1640.8499999999997</v>
      </c>
      <c r="G67" s="38">
        <v>1613.8499999999995</v>
      </c>
      <c r="H67" s="38">
        <v>1567.5999999999997</v>
      </c>
      <c r="I67" s="38">
        <v>1540.5999999999995</v>
      </c>
      <c r="J67" s="38">
        <v>1687.0999999999995</v>
      </c>
      <c r="K67" s="38">
        <v>1714.1</v>
      </c>
      <c r="L67" s="38">
        <v>1760.3499999999995</v>
      </c>
      <c r="M67" s="28">
        <v>1667.85</v>
      </c>
      <c r="N67" s="28">
        <v>1594.6</v>
      </c>
      <c r="O67" s="39">
        <v>1571000</v>
      </c>
      <c r="P67" s="40">
        <v>0.18342749529190208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2318.8000000000002</v>
      </c>
      <c r="F68" s="37">
        <v>2319</v>
      </c>
      <c r="G68" s="38">
        <v>2285.0500000000002</v>
      </c>
      <c r="H68" s="38">
        <v>2251.3000000000002</v>
      </c>
      <c r="I68" s="38">
        <v>2217.3500000000004</v>
      </c>
      <c r="J68" s="38">
        <v>2352.75</v>
      </c>
      <c r="K68" s="38">
        <v>2386.6999999999998</v>
      </c>
      <c r="L68" s="38">
        <v>2420.4499999999998</v>
      </c>
      <c r="M68" s="28">
        <v>2352.9499999999998</v>
      </c>
      <c r="N68" s="28">
        <v>2285.25</v>
      </c>
      <c r="O68" s="39">
        <v>1602000</v>
      </c>
      <c r="P68" s="40">
        <v>1.2002526847757423E-2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223.9</v>
      </c>
      <c r="F69" s="37">
        <v>225.13333333333335</v>
      </c>
      <c r="G69" s="38">
        <v>221.4666666666667</v>
      </c>
      <c r="H69" s="38">
        <v>219.03333333333333</v>
      </c>
      <c r="I69" s="38">
        <v>215.36666666666667</v>
      </c>
      <c r="J69" s="38">
        <v>227.56666666666672</v>
      </c>
      <c r="K69" s="38">
        <v>231.23333333333341</v>
      </c>
      <c r="L69" s="38">
        <v>233.66666666666674</v>
      </c>
      <c r="M69" s="28">
        <v>228.8</v>
      </c>
      <c r="N69" s="28">
        <v>222.7</v>
      </c>
      <c r="O69" s="39">
        <v>17199400</v>
      </c>
      <c r="P69" s="40">
        <v>6.3608479481534613E-2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3794.1</v>
      </c>
      <c r="F70" s="37">
        <v>3785.2833333333333</v>
      </c>
      <c r="G70" s="38">
        <v>3760.9166666666665</v>
      </c>
      <c r="H70" s="38">
        <v>3727.7333333333331</v>
      </c>
      <c r="I70" s="38">
        <v>3703.3666666666663</v>
      </c>
      <c r="J70" s="38">
        <v>3818.4666666666667</v>
      </c>
      <c r="K70" s="38">
        <v>3842.8333333333335</v>
      </c>
      <c r="L70" s="38">
        <v>3876.0166666666669</v>
      </c>
      <c r="M70" s="28">
        <v>3809.65</v>
      </c>
      <c r="N70" s="28">
        <v>3752.1</v>
      </c>
      <c r="O70" s="39">
        <v>2122950</v>
      </c>
      <c r="P70" s="40">
        <v>6.5429201337031508E-3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4553.5</v>
      </c>
      <c r="F71" s="37">
        <v>4563.8499999999995</v>
      </c>
      <c r="G71" s="38">
        <v>4517.6999999999989</v>
      </c>
      <c r="H71" s="38">
        <v>4481.8999999999996</v>
      </c>
      <c r="I71" s="38">
        <v>4435.7499999999991</v>
      </c>
      <c r="J71" s="38">
        <v>4599.6499999999987</v>
      </c>
      <c r="K71" s="38">
        <v>4645.7999999999984</v>
      </c>
      <c r="L71" s="38">
        <v>4681.5999999999985</v>
      </c>
      <c r="M71" s="28">
        <v>4610</v>
      </c>
      <c r="N71" s="28">
        <v>4528.05</v>
      </c>
      <c r="O71" s="39">
        <v>528750</v>
      </c>
      <c r="P71" s="40">
        <v>4.4960474308300392E-2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387.3</v>
      </c>
      <c r="F72" s="37">
        <v>386.76666666666665</v>
      </c>
      <c r="G72" s="38">
        <v>382.73333333333329</v>
      </c>
      <c r="H72" s="38">
        <v>378.16666666666663</v>
      </c>
      <c r="I72" s="38">
        <v>374.13333333333327</v>
      </c>
      <c r="J72" s="38">
        <v>391.33333333333331</v>
      </c>
      <c r="K72" s="38">
        <v>395.36666666666662</v>
      </c>
      <c r="L72" s="38">
        <v>399.93333333333334</v>
      </c>
      <c r="M72" s="28">
        <v>390.8</v>
      </c>
      <c r="N72" s="28">
        <v>382.2</v>
      </c>
      <c r="O72" s="39">
        <v>44315700</v>
      </c>
      <c r="P72" s="40">
        <v>1.7271418831906672E-2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4619.3999999999996</v>
      </c>
      <c r="F73" s="37">
        <v>4602.4666666666662</v>
      </c>
      <c r="G73" s="38">
        <v>4576.9333333333325</v>
      </c>
      <c r="H73" s="38">
        <v>4534.4666666666662</v>
      </c>
      <c r="I73" s="38">
        <v>4508.9333333333325</v>
      </c>
      <c r="J73" s="38">
        <v>4644.9333333333325</v>
      </c>
      <c r="K73" s="38">
        <v>4670.4666666666672</v>
      </c>
      <c r="L73" s="38">
        <v>4712.9333333333325</v>
      </c>
      <c r="M73" s="28">
        <v>4628</v>
      </c>
      <c r="N73" s="28">
        <v>4560</v>
      </c>
      <c r="O73" s="39">
        <v>1987125</v>
      </c>
      <c r="P73" s="40">
        <v>-2.6976160602258468E-3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3653.95</v>
      </c>
      <c r="F74" s="37">
        <v>3669.5666666666671</v>
      </c>
      <c r="G74" s="38">
        <v>3614.1833333333343</v>
      </c>
      <c r="H74" s="38">
        <v>3574.4166666666674</v>
      </c>
      <c r="I74" s="38">
        <v>3519.0333333333347</v>
      </c>
      <c r="J74" s="38">
        <v>3709.3333333333339</v>
      </c>
      <c r="K74" s="38">
        <v>3764.7166666666662</v>
      </c>
      <c r="L74" s="38">
        <v>3804.4833333333336</v>
      </c>
      <c r="M74" s="28">
        <v>3724.95</v>
      </c>
      <c r="N74" s="28">
        <v>3629.8</v>
      </c>
      <c r="O74" s="39">
        <v>3241000</v>
      </c>
      <c r="P74" s="40">
        <v>3.1525008354684192E-2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2005.7</v>
      </c>
      <c r="F75" s="37">
        <v>2006.2833333333335</v>
      </c>
      <c r="G75" s="38">
        <v>1985.5666666666671</v>
      </c>
      <c r="H75" s="38">
        <v>1965.4333333333336</v>
      </c>
      <c r="I75" s="38">
        <v>1944.7166666666672</v>
      </c>
      <c r="J75" s="38">
        <v>2026.416666666667</v>
      </c>
      <c r="K75" s="38">
        <v>2047.1333333333337</v>
      </c>
      <c r="L75" s="38">
        <v>2067.2666666666669</v>
      </c>
      <c r="M75" s="28">
        <v>2027</v>
      </c>
      <c r="N75" s="28">
        <v>1986.15</v>
      </c>
      <c r="O75" s="39">
        <v>1355475</v>
      </c>
      <c r="P75" s="40">
        <v>6.9197396963123645E-2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165.85</v>
      </c>
      <c r="F76" s="37">
        <v>165.91666666666666</v>
      </c>
      <c r="G76" s="38">
        <v>164.63333333333333</v>
      </c>
      <c r="H76" s="38">
        <v>163.41666666666666</v>
      </c>
      <c r="I76" s="38">
        <v>162.13333333333333</v>
      </c>
      <c r="J76" s="38">
        <v>167.13333333333333</v>
      </c>
      <c r="K76" s="38">
        <v>168.41666666666669</v>
      </c>
      <c r="L76" s="38">
        <v>169.63333333333333</v>
      </c>
      <c r="M76" s="28">
        <v>167.2</v>
      </c>
      <c r="N76" s="28">
        <v>164.7</v>
      </c>
      <c r="O76" s="39">
        <v>25779600</v>
      </c>
      <c r="P76" s="40">
        <v>4.2069835927639881E-3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137.65</v>
      </c>
      <c r="F77" s="37">
        <v>136.35</v>
      </c>
      <c r="G77" s="38">
        <v>134.35</v>
      </c>
      <c r="H77" s="38">
        <v>131.05000000000001</v>
      </c>
      <c r="I77" s="38">
        <v>129.05000000000001</v>
      </c>
      <c r="J77" s="38">
        <v>139.64999999999998</v>
      </c>
      <c r="K77" s="38">
        <v>141.64999999999998</v>
      </c>
      <c r="L77" s="38">
        <v>144.94999999999996</v>
      </c>
      <c r="M77" s="28">
        <v>138.35</v>
      </c>
      <c r="N77" s="28">
        <v>133.05000000000001</v>
      </c>
      <c r="O77" s="39">
        <v>86320000</v>
      </c>
      <c r="P77" s="40">
        <v>7.5303643724696362E-2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104</v>
      </c>
      <c r="F78" s="37">
        <v>104.11666666666667</v>
      </c>
      <c r="G78" s="38">
        <v>102.98333333333335</v>
      </c>
      <c r="H78" s="38">
        <v>101.96666666666667</v>
      </c>
      <c r="I78" s="38">
        <v>100.83333333333334</v>
      </c>
      <c r="J78" s="38">
        <v>105.13333333333335</v>
      </c>
      <c r="K78" s="38">
        <v>106.26666666666668</v>
      </c>
      <c r="L78" s="38">
        <v>107.28333333333336</v>
      </c>
      <c r="M78" s="28">
        <v>105.25</v>
      </c>
      <c r="N78" s="28">
        <v>103.1</v>
      </c>
      <c r="O78" s="39">
        <v>16572400</v>
      </c>
      <c r="P78" s="40">
        <v>5.0774810418727334E-2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91.2</v>
      </c>
      <c r="F79" s="37">
        <v>91.216666666666654</v>
      </c>
      <c r="G79" s="38">
        <v>90.683333333333309</v>
      </c>
      <c r="H79" s="38">
        <v>90.166666666666657</v>
      </c>
      <c r="I79" s="38">
        <v>89.633333333333312</v>
      </c>
      <c r="J79" s="38">
        <v>91.733333333333306</v>
      </c>
      <c r="K79" s="38">
        <v>92.266666666666637</v>
      </c>
      <c r="L79" s="38">
        <v>92.783333333333303</v>
      </c>
      <c r="M79" s="28">
        <v>91.75</v>
      </c>
      <c r="N79" s="28">
        <v>90.7</v>
      </c>
      <c r="O79" s="39">
        <v>53353650</v>
      </c>
      <c r="P79" s="40">
        <v>3.0758352483648575E-2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425.75</v>
      </c>
      <c r="F80" s="37">
        <v>424.84999999999997</v>
      </c>
      <c r="G80" s="38">
        <v>420.19999999999993</v>
      </c>
      <c r="H80" s="38">
        <v>414.65</v>
      </c>
      <c r="I80" s="38">
        <v>409.99999999999994</v>
      </c>
      <c r="J80" s="38">
        <v>430.39999999999992</v>
      </c>
      <c r="K80" s="38">
        <v>435.0499999999999</v>
      </c>
      <c r="L80" s="38">
        <v>440.59999999999991</v>
      </c>
      <c r="M80" s="28">
        <v>429.5</v>
      </c>
      <c r="N80" s="28">
        <v>419.3</v>
      </c>
      <c r="O80" s="39">
        <v>8008650</v>
      </c>
      <c r="P80" s="40">
        <v>9.1672022076891083E-3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37.700000000000003</v>
      </c>
      <c r="F81" s="37">
        <v>37.533333333333331</v>
      </c>
      <c r="G81" s="38">
        <v>37.316666666666663</v>
      </c>
      <c r="H81" s="38">
        <v>36.93333333333333</v>
      </c>
      <c r="I81" s="38">
        <v>36.716666666666661</v>
      </c>
      <c r="J81" s="38">
        <v>37.916666666666664</v>
      </c>
      <c r="K81" s="38">
        <v>38.133333333333333</v>
      </c>
      <c r="L81" s="38">
        <v>38.516666666666666</v>
      </c>
      <c r="M81" s="28">
        <v>37.75</v>
      </c>
      <c r="N81" s="28">
        <v>37.15</v>
      </c>
      <c r="O81" s="39">
        <v>112117500</v>
      </c>
      <c r="P81" s="40">
        <v>6.2600969305331182E-3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708.65</v>
      </c>
      <c r="F82" s="37">
        <v>706.41666666666663</v>
      </c>
      <c r="G82" s="38">
        <v>700.83333333333326</v>
      </c>
      <c r="H82" s="38">
        <v>693.01666666666665</v>
      </c>
      <c r="I82" s="38">
        <v>687.43333333333328</v>
      </c>
      <c r="J82" s="38">
        <v>714.23333333333323</v>
      </c>
      <c r="K82" s="38">
        <v>719.81666666666649</v>
      </c>
      <c r="L82" s="38">
        <v>727.63333333333321</v>
      </c>
      <c r="M82" s="28">
        <v>712</v>
      </c>
      <c r="N82" s="28">
        <v>698.6</v>
      </c>
      <c r="O82" s="39">
        <v>5606900</v>
      </c>
      <c r="P82" s="40">
        <v>1.149155722326454E-2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836.15</v>
      </c>
      <c r="F83" s="37">
        <v>835.65</v>
      </c>
      <c r="G83" s="38">
        <v>830.59999999999991</v>
      </c>
      <c r="H83" s="38">
        <v>825.05</v>
      </c>
      <c r="I83" s="38">
        <v>819.99999999999989</v>
      </c>
      <c r="J83" s="38">
        <v>841.19999999999993</v>
      </c>
      <c r="K83" s="38">
        <v>846.24999999999989</v>
      </c>
      <c r="L83" s="38">
        <v>851.8</v>
      </c>
      <c r="M83" s="28">
        <v>840.7</v>
      </c>
      <c r="N83" s="28">
        <v>830.1</v>
      </c>
      <c r="O83" s="39">
        <v>7046000</v>
      </c>
      <c r="P83" s="40">
        <v>2.0715630885122412E-2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1255.6500000000001</v>
      </c>
      <c r="F84" s="37">
        <v>1249.3</v>
      </c>
      <c r="G84" s="38">
        <v>1239.5999999999999</v>
      </c>
      <c r="H84" s="38">
        <v>1223.55</v>
      </c>
      <c r="I84" s="38">
        <v>1213.8499999999999</v>
      </c>
      <c r="J84" s="38">
        <v>1265.3499999999999</v>
      </c>
      <c r="K84" s="38">
        <v>1275.0500000000002</v>
      </c>
      <c r="L84" s="38">
        <v>1291.0999999999999</v>
      </c>
      <c r="M84" s="28">
        <v>1259</v>
      </c>
      <c r="N84" s="28">
        <v>1233.25</v>
      </c>
      <c r="O84" s="39">
        <v>4649925</v>
      </c>
      <c r="P84" s="40">
        <v>2.5657472738935213E-3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380.15</v>
      </c>
      <c r="F85" s="37">
        <v>379.66666666666669</v>
      </c>
      <c r="G85" s="38">
        <v>376.58333333333337</v>
      </c>
      <c r="H85" s="38">
        <v>373.01666666666671</v>
      </c>
      <c r="I85" s="38">
        <v>369.93333333333339</v>
      </c>
      <c r="J85" s="38">
        <v>383.23333333333335</v>
      </c>
      <c r="K85" s="38">
        <v>386.31666666666672</v>
      </c>
      <c r="L85" s="38">
        <v>389.88333333333333</v>
      </c>
      <c r="M85" s="28">
        <v>382.75</v>
      </c>
      <c r="N85" s="28">
        <v>376.1</v>
      </c>
      <c r="O85" s="39">
        <v>7898000</v>
      </c>
      <c r="P85" s="40">
        <v>-5.039052658100277E-3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1756.7</v>
      </c>
      <c r="F86" s="37">
        <v>1760.6000000000001</v>
      </c>
      <c r="G86" s="38">
        <v>1742.4000000000003</v>
      </c>
      <c r="H86" s="38">
        <v>1728.1000000000001</v>
      </c>
      <c r="I86" s="38">
        <v>1709.9000000000003</v>
      </c>
      <c r="J86" s="38">
        <v>1774.9000000000003</v>
      </c>
      <c r="K86" s="38">
        <v>1793.1000000000001</v>
      </c>
      <c r="L86" s="38">
        <v>1807.4000000000003</v>
      </c>
      <c r="M86" s="28">
        <v>1778.8</v>
      </c>
      <c r="N86" s="28">
        <v>1746.3</v>
      </c>
      <c r="O86" s="39">
        <v>7073700</v>
      </c>
      <c r="P86" s="40">
        <v>1.343183344526528E-4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227.05</v>
      </c>
      <c r="F87" s="37">
        <v>227.56666666666669</v>
      </c>
      <c r="G87" s="38">
        <v>225.63333333333338</v>
      </c>
      <c r="H87" s="38">
        <v>224.2166666666667</v>
      </c>
      <c r="I87" s="38">
        <v>222.28333333333339</v>
      </c>
      <c r="J87" s="38">
        <v>228.98333333333338</v>
      </c>
      <c r="K87" s="38">
        <v>230.91666666666671</v>
      </c>
      <c r="L87" s="38">
        <v>232.33333333333337</v>
      </c>
      <c r="M87" s="28">
        <v>229.5</v>
      </c>
      <c r="N87" s="28">
        <v>226.15</v>
      </c>
      <c r="O87" s="39">
        <v>5607500</v>
      </c>
      <c r="P87" s="40">
        <v>2.3266423357664233E-2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517.85</v>
      </c>
      <c r="F88" s="37">
        <v>519.18333333333339</v>
      </c>
      <c r="G88" s="38">
        <v>514.76666666666677</v>
      </c>
      <c r="H88" s="38">
        <v>511.68333333333339</v>
      </c>
      <c r="I88" s="38">
        <v>507.26666666666677</v>
      </c>
      <c r="J88" s="38">
        <v>522.26666666666677</v>
      </c>
      <c r="K88" s="38">
        <v>526.68333333333328</v>
      </c>
      <c r="L88" s="38">
        <v>529.76666666666677</v>
      </c>
      <c r="M88" s="28">
        <v>523.6</v>
      </c>
      <c r="N88" s="28">
        <v>516.1</v>
      </c>
      <c r="O88" s="39">
        <v>4910000</v>
      </c>
      <c r="P88" s="40">
        <v>-1.6770963704630788E-2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2555.1</v>
      </c>
      <c r="F89" s="37">
        <v>2536.6833333333334</v>
      </c>
      <c r="G89" s="38">
        <v>2497.2166666666667</v>
      </c>
      <c r="H89" s="38">
        <v>2439.3333333333335</v>
      </c>
      <c r="I89" s="38">
        <v>2399.8666666666668</v>
      </c>
      <c r="J89" s="38">
        <v>2594.5666666666666</v>
      </c>
      <c r="K89" s="38">
        <v>2634.0333333333338</v>
      </c>
      <c r="L89" s="38">
        <v>2691.9166666666665</v>
      </c>
      <c r="M89" s="28">
        <v>2576.15</v>
      </c>
      <c r="N89" s="28">
        <v>2478.8000000000002</v>
      </c>
      <c r="O89" s="39">
        <v>4046025</v>
      </c>
      <c r="P89" s="40">
        <v>2.490690781974314E-2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1210.75</v>
      </c>
      <c r="F90" s="37">
        <v>1213.3666666666666</v>
      </c>
      <c r="G90" s="38">
        <v>1200.3833333333332</v>
      </c>
      <c r="H90" s="38">
        <v>1190.0166666666667</v>
      </c>
      <c r="I90" s="38">
        <v>1177.0333333333333</v>
      </c>
      <c r="J90" s="38">
        <v>1223.7333333333331</v>
      </c>
      <c r="K90" s="38">
        <v>1236.7166666666662</v>
      </c>
      <c r="L90" s="38">
        <v>1247.083333333333</v>
      </c>
      <c r="M90" s="28">
        <v>1226.3499999999999</v>
      </c>
      <c r="N90" s="28">
        <v>1203</v>
      </c>
      <c r="O90" s="39">
        <v>4257500</v>
      </c>
      <c r="P90" s="40">
        <v>5.8754406580493535E-4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1048.8</v>
      </c>
      <c r="F91" s="37">
        <v>1045.7833333333335</v>
      </c>
      <c r="G91" s="38">
        <v>1039.5666666666671</v>
      </c>
      <c r="H91" s="38">
        <v>1030.3333333333335</v>
      </c>
      <c r="I91" s="38">
        <v>1024.116666666667</v>
      </c>
      <c r="J91" s="38">
        <v>1055.0166666666671</v>
      </c>
      <c r="K91" s="38">
        <v>1061.2333333333338</v>
      </c>
      <c r="L91" s="38">
        <v>1070.4666666666672</v>
      </c>
      <c r="M91" s="28">
        <v>1052</v>
      </c>
      <c r="N91" s="28">
        <v>1036.55</v>
      </c>
      <c r="O91" s="39">
        <v>14730800</v>
      </c>
      <c r="P91" s="40">
        <v>-1.7553688141923436E-2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2504.5500000000002</v>
      </c>
      <c r="F92" s="37">
        <v>2507.1166666666668</v>
      </c>
      <c r="G92" s="38">
        <v>2487.9333333333334</v>
      </c>
      <c r="H92" s="38">
        <v>2471.3166666666666</v>
      </c>
      <c r="I92" s="38">
        <v>2452.1333333333332</v>
      </c>
      <c r="J92" s="38">
        <v>2523.7333333333336</v>
      </c>
      <c r="K92" s="38">
        <v>2542.916666666667</v>
      </c>
      <c r="L92" s="38">
        <v>2559.5333333333338</v>
      </c>
      <c r="M92" s="28">
        <v>2526.3000000000002</v>
      </c>
      <c r="N92" s="28">
        <v>2490.5</v>
      </c>
      <c r="O92" s="39">
        <v>18088800</v>
      </c>
      <c r="P92" s="40">
        <v>8.2931117413876035E-5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2099.5</v>
      </c>
      <c r="F93" s="37">
        <v>2097.6666666666665</v>
      </c>
      <c r="G93" s="38">
        <v>2088.2333333333331</v>
      </c>
      <c r="H93" s="38">
        <v>2076.9666666666667</v>
      </c>
      <c r="I93" s="38">
        <v>2067.5333333333333</v>
      </c>
      <c r="J93" s="38">
        <v>2108.9333333333329</v>
      </c>
      <c r="K93" s="38">
        <v>2118.3666666666663</v>
      </c>
      <c r="L93" s="38">
        <v>2129.6333333333328</v>
      </c>
      <c r="M93" s="28">
        <v>2107.1</v>
      </c>
      <c r="N93" s="28">
        <v>2086.4</v>
      </c>
      <c r="O93" s="39">
        <v>1793100</v>
      </c>
      <c r="P93" s="40">
        <v>1.3402579996649355E-3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1515.4</v>
      </c>
      <c r="F94" s="37">
        <v>1514.25</v>
      </c>
      <c r="G94" s="38">
        <v>1503.85</v>
      </c>
      <c r="H94" s="38">
        <v>1492.3</v>
      </c>
      <c r="I94" s="38">
        <v>1481.8999999999999</v>
      </c>
      <c r="J94" s="38">
        <v>1525.8</v>
      </c>
      <c r="K94" s="38">
        <v>1536.2</v>
      </c>
      <c r="L94" s="38">
        <v>1547.75</v>
      </c>
      <c r="M94" s="28">
        <v>1524.65</v>
      </c>
      <c r="N94" s="28">
        <v>1502.7</v>
      </c>
      <c r="O94" s="39">
        <v>59222350</v>
      </c>
      <c r="P94" s="40">
        <v>-5.1980358850120209E-4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547.70000000000005</v>
      </c>
      <c r="F95" s="37">
        <v>546.2833333333333</v>
      </c>
      <c r="G95" s="38">
        <v>542.66666666666663</v>
      </c>
      <c r="H95" s="38">
        <v>537.63333333333333</v>
      </c>
      <c r="I95" s="38">
        <v>534.01666666666665</v>
      </c>
      <c r="J95" s="38">
        <v>551.31666666666661</v>
      </c>
      <c r="K95" s="38">
        <v>554.93333333333339</v>
      </c>
      <c r="L95" s="38">
        <v>559.96666666666658</v>
      </c>
      <c r="M95" s="28">
        <v>549.9</v>
      </c>
      <c r="N95" s="28">
        <v>541.25</v>
      </c>
      <c r="O95" s="39">
        <v>21241000</v>
      </c>
      <c r="P95" s="40">
        <v>1.2963443090484833E-3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2651.25</v>
      </c>
      <c r="F96" s="37">
        <v>2651.9833333333331</v>
      </c>
      <c r="G96" s="38">
        <v>2633.0166666666664</v>
      </c>
      <c r="H96" s="38">
        <v>2614.7833333333333</v>
      </c>
      <c r="I96" s="38">
        <v>2595.8166666666666</v>
      </c>
      <c r="J96" s="38">
        <v>2670.2166666666662</v>
      </c>
      <c r="K96" s="38">
        <v>2689.1833333333325</v>
      </c>
      <c r="L96" s="38">
        <v>2707.4166666666661</v>
      </c>
      <c r="M96" s="28">
        <v>2670.95</v>
      </c>
      <c r="N96" s="28">
        <v>2633.75</v>
      </c>
      <c r="O96" s="39">
        <v>2563800</v>
      </c>
      <c r="P96" s="40">
        <v>6.0035314891112423E-3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412.1</v>
      </c>
      <c r="F97" s="37">
        <v>413.5</v>
      </c>
      <c r="G97" s="38">
        <v>408.9</v>
      </c>
      <c r="H97" s="38">
        <v>405.7</v>
      </c>
      <c r="I97" s="38">
        <v>401.09999999999997</v>
      </c>
      <c r="J97" s="38">
        <v>416.7</v>
      </c>
      <c r="K97" s="38">
        <v>421.3</v>
      </c>
      <c r="L97" s="38">
        <v>424.5</v>
      </c>
      <c r="M97" s="28">
        <v>418.1</v>
      </c>
      <c r="N97" s="28">
        <v>410.3</v>
      </c>
      <c r="O97" s="39">
        <v>28195925</v>
      </c>
      <c r="P97" s="40">
        <v>3.2405438918905456E-3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105.2</v>
      </c>
      <c r="F98" s="37">
        <v>105.60000000000001</v>
      </c>
      <c r="G98" s="38">
        <v>103.60000000000002</v>
      </c>
      <c r="H98" s="38">
        <v>102.00000000000001</v>
      </c>
      <c r="I98" s="38">
        <v>100.00000000000003</v>
      </c>
      <c r="J98" s="38">
        <v>107.20000000000002</v>
      </c>
      <c r="K98" s="38">
        <v>109.19999999999999</v>
      </c>
      <c r="L98" s="38">
        <v>110.80000000000001</v>
      </c>
      <c r="M98" s="28">
        <v>107.6</v>
      </c>
      <c r="N98" s="28">
        <v>104</v>
      </c>
      <c r="O98" s="39">
        <v>19171900</v>
      </c>
      <c r="P98" s="40">
        <v>3.3854433485583015E-2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211.8</v>
      </c>
      <c r="F99" s="37">
        <v>214.26666666666668</v>
      </c>
      <c r="G99" s="38">
        <v>208.63333333333335</v>
      </c>
      <c r="H99" s="38">
        <v>205.46666666666667</v>
      </c>
      <c r="I99" s="38">
        <v>199.83333333333334</v>
      </c>
      <c r="J99" s="38">
        <v>217.43333333333337</v>
      </c>
      <c r="K99" s="38">
        <v>223.06666666666669</v>
      </c>
      <c r="L99" s="38">
        <v>226.23333333333338</v>
      </c>
      <c r="M99" s="28">
        <v>219.9</v>
      </c>
      <c r="N99" s="28">
        <v>211.1</v>
      </c>
      <c r="O99" s="39">
        <v>20860200</v>
      </c>
      <c r="P99" s="40">
        <v>2.521231422505308E-2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2555.35</v>
      </c>
      <c r="F100" s="37">
        <v>2545.0333333333333</v>
      </c>
      <c r="G100" s="38">
        <v>2532.0666666666666</v>
      </c>
      <c r="H100" s="38">
        <v>2508.7833333333333</v>
      </c>
      <c r="I100" s="38">
        <v>2495.8166666666666</v>
      </c>
      <c r="J100" s="38">
        <v>2568.3166666666666</v>
      </c>
      <c r="K100" s="38">
        <v>2581.2833333333328</v>
      </c>
      <c r="L100" s="38">
        <v>2604.5666666666666</v>
      </c>
      <c r="M100" s="28">
        <v>2558</v>
      </c>
      <c r="N100" s="28">
        <v>2521.75</v>
      </c>
      <c r="O100" s="39">
        <v>7675200</v>
      </c>
      <c r="P100" s="40">
        <v>-2.0295626866814735E-2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40520.6</v>
      </c>
      <c r="F101" s="37">
        <v>40592.166666666664</v>
      </c>
      <c r="G101" s="38">
        <v>40061.933333333327</v>
      </c>
      <c r="H101" s="38">
        <v>39603.266666666663</v>
      </c>
      <c r="I101" s="38">
        <v>39073.033333333326</v>
      </c>
      <c r="J101" s="38">
        <v>41050.833333333328</v>
      </c>
      <c r="K101" s="38">
        <v>41581.066666666666</v>
      </c>
      <c r="L101" s="38">
        <v>42039.73333333333</v>
      </c>
      <c r="M101" s="28">
        <v>41122.400000000001</v>
      </c>
      <c r="N101" s="28">
        <v>40133.5</v>
      </c>
      <c r="O101" s="39">
        <v>29655</v>
      </c>
      <c r="P101" s="40">
        <v>-1.6417910447761194E-2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128.44999999999999</v>
      </c>
      <c r="F102" s="37">
        <v>128.58333333333331</v>
      </c>
      <c r="G102" s="38">
        <v>126.56666666666663</v>
      </c>
      <c r="H102" s="38">
        <v>124.68333333333332</v>
      </c>
      <c r="I102" s="38">
        <v>122.66666666666664</v>
      </c>
      <c r="J102" s="38">
        <v>130.46666666666664</v>
      </c>
      <c r="K102" s="38">
        <v>132.48333333333329</v>
      </c>
      <c r="L102" s="38">
        <v>134.36666666666662</v>
      </c>
      <c r="M102" s="28">
        <v>130.6</v>
      </c>
      <c r="N102" s="28">
        <v>126.7</v>
      </c>
      <c r="O102" s="39">
        <v>41436000</v>
      </c>
      <c r="P102" s="40">
        <v>1.2214188000781709E-2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914.55</v>
      </c>
      <c r="F103" s="37">
        <v>911.6</v>
      </c>
      <c r="G103" s="38">
        <v>905.2</v>
      </c>
      <c r="H103" s="38">
        <v>895.85</v>
      </c>
      <c r="I103" s="38">
        <v>889.45</v>
      </c>
      <c r="J103" s="38">
        <v>920.95</v>
      </c>
      <c r="K103" s="38">
        <v>927.34999999999991</v>
      </c>
      <c r="L103" s="38">
        <v>936.7</v>
      </c>
      <c r="M103" s="28">
        <v>918</v>
      </c>
      <c r="N103" s="28">
        <v>902.25</v>
      </c>
      <c r="O103" s="39">
        <v>82928200</v>
      </c>
      <c r="P103" s="40">
        <v>2.8381872407443002E-2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1171</v>
      </c>
      <c r="F104" s="37">
        <v>1169.6833333333334</v>
      </c>
      <c r="G104" s="38">
        <v>1163.3666666666668</v>
      </c>
      <c r="H104" s="38">
        <v>1155.7333333333333</v>
      </c>
      <c r="I104" s="38">
        <v>1149.4166666666667</v>
      </c>
      <c r="J104" s="38">
        <v>1177.3166666666668</v>
      </c>
      <c r="K104" s="38">
        <v>1183.6333333333334</v>
      </c>
      <c r="L104" s="38">
        <v>1191.2666666666669</v>
      </c>
      <c r="M104" s="28">
        <v>1176</v>
      </c>
      <c r="N104" s="28">
        <v>1162.05</v>
      </c>
      <c r="O104" s="39">
        <v>5038800</v>
      </c>
      <c r="P104" s="40">
        <v>1.1000255819902788E-2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521.65</v>
      </c>
      <c r="F105" s="37">
        <v>522.0333333333333</v>
      </c>
      <c r="G105" s="38">
        <v>516.11666666666656</v>
      </c>
      <c r="H105" s="38">
        <v>510.58333333333326</v>
      </c>
      <c r="I105" s="38">
        <v>504.66666666666652</v>
      </c>
      <c r="J105" s="38">
        <v>527.56666666666661</v>
      </c>
      <c r="K105" s="38">
        <v>533.48333333333335</v>
      </c>
      <c r="L105" s="38">
        <v>539.01666666666665</v>
      </c>
      <c r="M105" s="28">
        <v>527.95000000000005</v>
      </c>
      <c r="N105" s="28">
        <v>516.5</v>
      </c>
      <c r="O105" s="39">
        <v>7389000</v>
      </c>
      <c r="P105" s="40">
        <v>-1.2165450121654502E-3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8.65</v>
      </c>
      <c r="F106" s="37">
        <v>8.65</v>
      </c>
      <c r="G106" s="38">
        <v>8.6000000000000014</v>
      </c>
      <c r="H106" s="38">
        <v>8.5500000000000007</v>
      </c>
      <c r="I106" s="38">
        <v>8.5000000000000018</v>
      </c>
      <c r="J106" s="38">
        <v>8.7000000000000011</v>
      </c>
      <c r="K106" s="38">
        <v>8.7500000000000018</v>
      </c>
      <c r="L106" s="38">
        <v>8.8000000000000007</v>
      </c>
      <c r="M106" s="28">
        <v>8.6999999999999993</v>
      </c>
      <c r="N106" s="28">
        <v>8.6</v>
      </c>
      <c r="O106" s="39">
        <v>569030000</v>
      </c>
      <c r="P106" s="40">
        <v>5.1935204649437372E-3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78.650000000000006</v>
      </c>
      <c r="F107" s="37">
        <v>77.7</v>
      </c>
      <c r="G107" s="38">
        <v>76.400000000000006</v>
      </c>
      <c r="H107" s="38">
        <v>74.150000000000006</v>
      </c>
      <c r="I107" s="38">
        <v>72.850000000000009</v>
      </c>
      <c r="J107" s="38">
        <v>79.95</v>
      </c>
      <c r="K107" s="38">
        <v>81.249999999999986</v>
      </c>
      <c r="L107" s="38">
        <v>83.5</v>
      </c>
      <c r="M107" s="28">
        <v>79</v>
      </c>
      <c r="N107" s="28">
        <v>75.45</v>
      </c>
      <c r="O107" s="39">
        <v>111690000</v>
      </c>
      <c r="P107" s="40">
        <v>8.6697371985911681E-3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57.3</v>
      </c>
      <c r="F108" s="37">
        <v>56.65</v>
      </c>
      <c r="G108" s="38">
        <v>55.55</v>
      </c>
      <c r="H108" s="38">
        <v>53.8</v>
      </c>
      <c r="I108" s="38">
        <v>52.699999999999996</v>
      </c>
      <c r="J108" s="38">
        <v>58.4</v>
      </c>
      <c r="K108" s="38">
        <v>59.500000000000007</v>
      </c>
      <c r="L108" s="38">
        <v>61.25</v>
      </c>
      <c r="M108" s="28">
        <v>57.75</v>
      </c>
      <c r="N108" s="28">
        <v>54.9</v>
      </c>
      <c r="O108" s="39">
        <v>158205000</v>
      </c>
      <c r="P108" s="40">
        <v>-1.5311362151059658E-2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144.5</v>
      </c>
      <c r="F109" s="37">
        <v>144.1</v>
      </c>
      <c r="G109" s="38">
        <v>142.94999999999999</v>
      </c>
      <c r="H109" s="38">
        <v>141.4</v>
      </c>
      <c r="I109" s="38">
        <v>140.25</v>
      </c>
      <c r="J109" s="38">
        <v>145.64999999999998</v>
      </c>
      <c r="K109" s="38">
        <v>146.80000000000001</v>
      </c>
      <c r="L109" s="38">
        <v>148.34999999999997</v>
      </c>
      <c r="M109" s="28">
        <v>145.25</v>
      </c>
      <c r="N109" s="28">
        <v>142.55000000000001</v>
      </c>
      <c r="O109" s="39">
        <v>47595000</v>
      </c>
      <c r="P109" s="40">
        <v>-1.5055098556573025E-2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422.35</v>
      </c>
      <c r="F110" s="37">
        <v>422.83333333333331</v>
      </c>
      <c r="G110" s="38">
        <v>419.31666666666661</v>
      </c>
      <c r="H110" s="38">
        <v>416.2833333333333</v>
      </c>
      <c r="I110" s="38">
        <v>412.76666666666659</v>
      </c>
      <c r="J110" s="38">
        <v>425.86666666666662</v>
      </c>
      <c r="K110" s="38">
        <v>429.38333333333338</v>
      </c>
      <c r="L110" s="38">
        <v>432.41666666666663</v>
      </c>
      <c r="M110" s="28">
        <v>426.35</v>
      </c>
      <c r="N110" s="28">
        <v>419.8</v>
      </c>
      <c r="O110" s="39">
        <v>10474750</v>
      </c>
      <c r="P110" s="40">
        <v>2.5440839951541259E-2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342.2</v>
      </c>
      <c r="F111" s="37">
        <v>343.41666666666669</v>
      </c>
      <c r="G111" s="38">
        <v>338.48333333333335</v>
      </c>
      <c r="H111" s="38">
        <v>334.76666666666665</v>
      </c>
      <c r="I111" s="38">
        <v>329.83333333333331</v>
      </c>
      <c r="J111" s="38">
        <v>347.13333333333338</v>
      </c>
      <c r="K111" s="38">
        <v>352.06666666666666</v>
      </c>
      <c r="L111" s="38">
        <v>355.78333333333342</v>
      </c>
      <c r="M111" s="28">
        <v>348.35</v>
      </c>
      <c r="N111" s="28">
        <v>339.7</v>
      </c>
      <c r="O111" s="39">
        <v>29981878</v>
      </c>
      <c r="P111" s="40">
        <v>-2.9432946383391714E-3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245.35</v>
      </c>
      <c r="F112" s="37">
        <v>245.81666666666669</v>
      </c>
      <c r="G112" s="38">
        <v>243.33333333333337</v>
      </c>
      <c r="H112" s="38">
        <v>241.31666666666669</v>
      </c>
      <c r="I112" s="38">
        <v>238.83333333333337</v>
      </c>
      <c r="J112" s="38">
        <v>247.83333333333337</v>
      </c>
      <c r="K112" s="38">
        <v>250.31666666666666</v>
      </c>
      <c r="L112" s="38">
        <v>252.33333333333337</v>
      </c>
      <c r="M112" s="28">
        <v>248.3</v>
      </c>
      <c r="N112" s="28">
        <v>243.8</v>
      </c>
      <c r="O112" s="39">
        <v>14836400</v>
      </c>
      <c r="P112" s="40">
        <v>8.6750788643533121E-3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4709.75</v>
      </c>
      <c r="F113" s="37">
        <v>4676.3833333333332</v>
      </c>
      <c r="G113" s="38">
        <v>4628.7666666666664</v>
      </c>
      <c r="H113" s="38">
        <v>4547.7833333333328</v>
      </c>
      <c r="I113" s="38">
        <v>4500.1666666666661</v>
      </c>
      <c r="J113" s="38">
        <v>4757.3666666666668</v>
      </c>
      <c r="K113" s="38">
        <v>4804.9833333333336</v>
      </c>
      <c r="L113" s="38">
        <v>4885.9666666666672</v>
      </c>
      <c r="M113" s="28">
        <v>4724</v>
      </c>
      <c r="N113" s="28">
        <v>4595.3999999999996</v>
      </c>
      <c r="O113" s="39">
        <v>289200</v>
      </c>
      <c r="P113" s="40">
        <v>8.8958660387231814E-3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1812.4</v>
      </c>
      <c r="F114" s="37">
        <v>1812.1000000000001</v>
      </c>
      <c r="G114" s="38">
        <v>1799.3000000000002</v>
      </c>
      <c r="H114" s="38">
        <v>1786.2</v>
      </c>
      <c r="I114" s="38">
        <v>1773.4</v>
      </c>
      <c r="J114" s="38">
        <v>1825.2000000000003</v>
      </c>
      <c r="K114" s="38">
        <v>1838</v>
      </c>
      <c r="L114" s="38">
        <v>1851.1000000000004</v>
      </c>
      <c r="M114" s="28">
        <v>1824.9</v>
      </c>
      <c r="N114" s="28">
        <v>1799</v>
      </c>
      <c r="O114" s="39">
        <v>4236000</v>
      </c>
      <c r="P114" s="40">
        <v>1.0375670840787121E-2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1155.3</v>
      </c>
      <c r="F115" s="37">
        <v>1148.1333333333334</v>
      </c>
      <c r="G115" s="38">
        <v>1138.2666666666669</v>
      </c>
      <c r="H115" s="38">
        <v>1121.2333333333333</v>
      </c>
      <c r="I115" s="38">
        <v>1111.3666666666668</v>
      </c>
      <c r="J115" s="38">
        <v>1165.166666666667</v>
      </c>
      <c r="K115" s="38">
        <v>1175.0333333333333</v>
      </c>
      <c r="L115" s="38">
        <v>1192.0666666666671</v>
      </c>
      <c r="M115" s="28">
        <v>1158</v>
      </c>
      <c r="N115" s="28">
        <v>1131.0999999999999</v>
      </c>
      <c r="O115" s="39">
        <v>27447300</v>
      </c>
      <c r="P115" s="40">
        <v>6.5584522052795539E-5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188.75</v>
      </c>
      <c r="F116" s="37">
        <v>188.28333333333333</v>
      </c>
      <c r="G116" s="38">
        <v>185.96666666666667</v>
      </c>
      <c r="H116" s="38">
        <v>183.18333333333334</v>
      </c>
      <c r="I116" s="38">
        <v>180.86666666666667</v>
      </c>
      <c r="J116" s="38">
        <v>191.06666666666666</v>
      </c>
      <c r="K116" s="38">
        <v>193.38333333333333</v>
      </c>
      <c r="L116" s="38">
        <v>196.16666666666666</v>
      </c>
      <c r="M116" s="28">
        <v>190.6</v>
      </c>
      <c r="N116" s="28">
        <v>185.5</v>
      </c>
      <c r="O116" s="39">
        <v>17586800</v>
      </c>
      <c r="P116" s="40">
        <v>-5.0204143353999697E-2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1535.95</v>
      </c>
      <c r="F117" s="37">
        <v>1538.1833333333334</v>
      </c>
      <c r="G117" s="38">
        <v>1526.2166666666667</v>
      </c>
      <c r="H117" s="38">
        <v>1516.4833333333333</v>
      </c>
      <c r="I117" s="38">
        <v>1504.5166666666667</v>
      </c>
      <c r="J117" s="38">
        <v>1547.9166666666667</v>
      </c>
      <c r="K117" s="38">
        <v>1559.8833333333334</v>
      </c>
      <c r="L117" s="38">
        <v>1569.6166666666668</v>
      </c>
      <c r="M117" s="28">
        <v>1550.15</v>
      </c>
      <c r="N117" s="28">
        <v>1528.45</v>
      </c>
      <c r="O117" s="39">
        <v>28573500</v>
      </c>
      <c r="P117" s="40">
        <v>-2.7049666678300934E-3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419.3</v>
      </c>
      <c r="F118" s="37">
        <v>420.40000000000003</v>
      </c>
      <c r="G118" s="38">
        <v>412.90000000000009</v>
      </c>
      <c r="H118" s="38">
        <v>406.50000000000006</v>
      </c>
      <c r="I118" s="38">
        <v>399.00000000000011</v>
      </c>
      <c r="J118" s="38">
        <v>426.80000000000007</v>
      </c>
      <c r="K118" s="38">
        <v>434.29999999999995</v>
      </c>
      <c r="L118" s="38">
        <v>440.70000000000005</v>
      </c>
      <c r="M118" s="28">
        <v>427.9</v>
      </c>
      <c r="N118" s="28">
        <v>414</v>
      </c>
      <c r="O118" s="39">
        <v>4133250</v>
      </c>
      <c r="P118" s="40">
        <v>6.1508828250401285E-2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69.2</v>
      </c>
      <c r="F119" s="37">
        <v>69.13333333333334</v>
      </c>
      <c r="G119" s="38">
        <v>68.716666666666683</v>
      </c>
      <c r="H119" s="38">
        <v>68.233333333333348</v>
      </c>
      <c r="I119" s="38">
        <v>67.816666666666691</v>
      </c>
      <c r="J119" s="38">
        <v>69.616666666666674</v>
      </c>
      <c r="K119" s="38">
        <v>70.033333333333331</v>
      </c>
      <c r="L119" s="38">
        <v>70.516666666666666</v>
      </c>
      <c r="M119" s="28">
        <v>69.55</v>
      </c>
      <c r="N119" s="28">
        <v>68.650000000000006</v>
      </c>
      <c r="O119" s="39">
        <v>81529500</v>
      </c>
      <c r="P119" s="40">
        <v>6.62092211387986E-3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912.25</v>
      </c>
      <c r="F120" s="37">
        <v>914.43333333333339</v>
      </c>
      <c r="G120" s="38">
        <v>900.81666666666683</v>
      </c>
      <c r="H120" s="38">
        <v>889.38333333333344</v>
      </c>
      <c r="I120" s="38">
        <v>875.76666666666688</v>
      </c>
      <c r="J120" s="38">
        <v>925.86666666666679</v>
      </c>
      <c r="K120" s="38">
        <v>939.48333333333335</v>
      </c>
      <c r="L120" s="38">
        <v>950.91666666666674</v>
      </c>
      <c r="M120" s="28">
        <v>928.05</v>
      </c>
      <c r="N120" s="28">
        <v>903</v>
      </c>
      <c r="O120" s="39">
        <v>1395550</v>
      </c>
      <c r="P120" s="40">
        <v>4.7828208882381651E-2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749.15</v>
      </c>
      <c r="F121" s="37">
        <v>749.96666666666658</v>
      </c>
      <c r="G121" s="38">
        <v>740.98333333333312</v>
      </c>
      <c r="H121" s="38">
        <v>732.81666666666649</v>
      </c>
      <c r="I121" s="38">
        <v>723.83333333333303</v>
      </c>
      <c r="J121" s="38">
        <v>758.13333333333321</v>
      </c>
      <c r="K121" s="38">
        <v>767.11666666666656</v>
      </c>
      <c r="L121" s="38">
        <v>775.2833333333333</v>
      </c>
      <c r="M121" s="28">
        <v>758.95</v>
      </c>
      <c r="N121" s="28">
        <v>741.8</v>
      </c>
      <c r="O121" s="39">
        <v>14283500</v>
      </c>
      <c r="P121" s="40">
        <v>7.7420632301498246E-2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355.35</v>
      </c>
      <c r="F122" s="37">
        <v>356.40000000000003</v>
      </c>
      <c r="G122" s="38">
        <v>353.30000000000007</v>
      </c>
      <c r="H122" s="38">
        <v>351.25000000000006</v>
      </c>
      <c r="I122" s="38">
        <v>348.15000000000009</v>
      </c>
      <c r="J122" s="38">
        <v>358.45000000000005</v>
      </c>
      <c r="K122" s="38">
        <v>361.55000000000007</v>
      </c>
      <c r="L122" s="38">
        <v>363.6</v>
      </c>
      <c r="M122" s="28">
        <v>359.5</v>
      </c>
      <c r="N122" s="28">
        <v>354.35</v>
      </c>
      <c r="O122" s="39">
        <v>78088000</v>
      </c>
      <c r="P122" s="40">
        <v>1.1880079615193233E-2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471.85</v>
      </c>
      <c r="F123" s="37">
        <v>471.18333333333339</v>
      </c>
      <c r="G123" s="38">
        <v>465.76666666666677</v>
      </c>
      <c r="H123" s="38">
        <v>459.68333333333339</v>
      </c>
      <c r="I123" s="38">
        <v>454.26666666666677</v>
      </c>
      <c r="J123" s="38">
        <v>477.26666666666677</v>
      </c>
      <c r="K123" s="38">
        <v>482.68333333333339</v>
      </c>
      <c r="L123" s="38">
        <v>488.76666666666677</v>
      </c>
      <c r="M123" s="28">
        <v>476.6</v>
      </c>
      <c r="N123" s="28">
        <v>465.1</v>
      </c>
      <c r="O123" s="39">
        <v>25322500</v>
      </c>
      <c r="P123" s="40">
        <v>-6.9121035344869844E-3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2820.2</v>
      </c>
      <c r="F124" s="37">
        <v>2834.25</v>
      </c>
      <c r="G124" s="38">
        <v>2792.1</v>
      </c>
      <c r="H124" s="38">
        <v>2764</v>
      </c>
      <c r="I124" s="38">
        <v>2721.85</v>
      </c>
      <c r="J124" s="38">
        <v>2862.35</v>
      </c>
      <c r="K124" s="38">
        <v>2904.4999999999995</v>
      </c>
      <c r="L124" s="38">
        <v>2932.6</v>
      </c>
      <c r="M124" s="28">
        <v>2876.4</v>
      </c>
      <c r="N124" s="28">
        <v>2806.15</v>
      </c>
      <c r="O124" s="39">
        <v>478250</v>
      </c>
      <c r="P124" s="40">
        <v>3.0711206896551723E-2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684.7</v>
      </c>
      <c r="F125" s="37">
        <v>685.75</v>
      </c>
      <c r="G125" s="38">
        <v>679.8</v>
      </c>
      <c r="H125" s="38">
        <v>674.9</v>
      </c>
      <c r="I125" s="38">
        <v>668.94999999999993</v>
      </c>
      <c r="J125" s="38">
        <v>690.65</v>
      </c>
      <c r="K125" s="38">
        <v>696.6</v>
      </c>
      <c r="L125" s="38">
        <v>701.5</v>
      </c>
      <c r="M125" s="28">
        <v>691.7</v>
      </c>
      <c r="N125" s="28">
        <v>680.85</v>
      </c>
      <c r="O125" s="39">
        <v>25875450</v>
      </c>
      <c r="P125" s="40">
        <v>7.5697839457498821E-3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612.45000000000005</v>
      </c>
      <c r="F126" s="37">
        <v>615.25</v>
      </c>
      <c r="G126" s="38">
        <v>606.79999999999995</v>
      </c>
      <c r="H126" s="38">
        <v>601.15</v>
      </c>
      <c r="I126" s="38">
        <v>592.69999999999993</v>
      </c>
      <c r="J126" s="38">
        <v>620.9</v>
      </c>
      <c r="K126" s="38">
        <v>629.35</v>
      </c>
      <c r="L126" s="38">
        <v>635</v>
      </c>
      <c r="M126" s="28">
        <v>623.70000000000005</v>
      </c>
      <c r="N126" s="28">
        <v>609.6</v>
      </c>
      <c r="O126" s="39">
        <v>11048750</v>
      </c>
      <c r="P126" s="40">
        <v>6.7198177676537586E-3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1909.45</v>
      </c>
      <c r="F127" s="37">
        <v>1908.8000000000002</v>
      </c>
      <c r="G127" s="38">
        <v>1901.7000000000003</v>
      </c>
      <c r="H127" s="38">
        <v>1893.95</v>
      </c>
      <c r="I127" s="38">
        <v>1886.8500000000001</v>
      </c>
      <c r="J127" s="38">
        <v>1916.5500000000004</v>
      </c>
      <c r="K127" s="38">
        <v>1923.6500000000003</v>
      </c>
      <c r="L127" s="38">
        <v>1931.4000000000005</v>
      </c>
      <c r="M127" s="28">
        <v>1915.9</v>
      </c>
      <c r="N127" s="28">
        <v>1901.05</v>
      </c>
      <c r="O127" s="39">
        <v>21679200</v>
      </c>
      <c r="P127" s="40">
        <v>7.7536676521448092E-3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82.9</v>
      </c>
      <c r="F128" s="37">
        <v>81.933333333333337</v>
      </c>
      <c r="G128" s="38">
        <v>80.366666666666674</v>
      </c>
      <c r="H128" s="38">
        <v>77.833333333333343</v>
      </c>
      <c r="I128" s="38">
        <v>76.26666666666668</v>
      </c>
      <c r="J128" s="38">
        <v>84.466666666666669</v>
      </c>
      <c r="K128" s="38">
        <v>86.033333333333331</v>
      </c>
      <c r="L128" s="38">
        <v>88.566666666666663</v>
      </c>
      <c r="M128" s="28">
        <v>83.5</v>
      </c>
      <c r="N128" s="28">
        <v>79.400000000000006</v>
      </c>
      <c r="O128" s="39">
        <v>54106212</v>
      </c>
      <c r="P128" s="40">
        <v>0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2600.6</v>
      </c>
      <c r="F129" s="37">
        <v>2596.2000000000003</v>
      </c>
      <c r="G129" s="38">
        <v>2572.4000000000005</v>
      </c>
      <c r="H129" s="38">
        <v>2544.2000000000003</v>
      </c>
      <c r="I129" s="38">
        <v>2520.4000000000005</v>
      </c>
      <c r="J129" s="38">
        <v>2624.4000000000005</v>
      </c>
      <c r="K129" s="38">
        <v>2648.2000000000007</v>
      </c>
      <c r="L129" s="38">
        <v>2676.4000000000005</v>
      </c>
      <c r="M129" s="28">
        <v>2620</v>
      </c>
      <c r="N129" s="28">
        <v>2568</v>
      </c>
      <c r="O129" s="39">
        <v>1020500</v>
      </c>
      <c r="P129" s="40">
        <v>7.3547438097572933E-4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479.7</v>
      </c>
      <c r="F130" s="37">
        <v>477.86666666666662</v>
      </c>
      <c r="G130" s="38">
        <v>474.48333333333323</v>
      </c>
      <c r="H130" s="38">
        <v>469.26666666666659</v>
      </c>
      <c r="I130" s="38">
        <v>465.88333333333321</v>
      </c>
      <c r="J130" s="38">
        <v>483.08333333333326</v>
      </c>
      <c r="K130" s="38">
        <v>486.46666666666658</v>
      </c>
      <c r="L130" s="38">
        <v>491.68333333333328</v>
      </c>
      <c r="M130" s="28">
        <v>481.25</v>
      </c>
      <c r="N130" s="28">
        <v>472.65</v>
      </c>
      <c r="O130" s="39">
        <v>7650200</v>
      </c>
      <c r="P130" s="40">
        <v>-2.5034552898531826E-3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361.9</v>
      </c>
      <c r="F131" s="37">
        <v>362.84999999999997</v>
      </c>
      <c r="G131" s="38">
        <v>359.19999999999993</v>
      </c>
      <c r="H131" s="38">
        <v>356.49999999999994</v>
      </c>
      <c r="I131" s="38">
        <v>352.84999999999991</v>
      </c>
      <c r="J131" s="38">
        <v>365.54999999999995</v>
      </c>
      <c r="K131" s="38">
        <v>369.19999999999993</v>
      </c>
      <c r="L131" s="38">
        <v>371.9</v>
      </c>
      <c r="M131" s="28">
        <v>366.5</v>
      </c>
      <c r="N131" s="28">
        <v>360.15</v>
      </c>
      <c r="O131" s="39">
        <v>21058000</v>
      </c>
      <c r="P131" s="40">
        <v>-7.7455533163935858E-2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2015.15</v>
      </c>
      <c r="F132" s="37">
        <v>2014.6000000000001</v>
      </c>
      <c r="G132" s="38">
        <v>2000.7000000000003</v>
      </c>
      <c r="H132" s="38">
        <v>1986.2500000000002</v>
      </c>
      <c r="I132" s="38">
        <v>1972.3500000000004</v>
      </c>
      <c r="J132" s="38">
        <v>2029.0500000000002</v>
      </c>
      <c r="K132" s="38">
        <v>2042.9500000000003</v>
      </c>
      <c r="L132" s="38">
        <v>2057.4</v>
      </c>
      <c r="M132" s="28">
        <v>2028.5</v>
      </c>
      <c r="N132" s="28">
        <v>2000.15</v>
      </c>
      <c r="O132" s="39">
        <v>8980800</v>
      </c>
      <c r="P132" s="40">
        <v>8.5573748399703532E-3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4855.6499999999996</v>
      </c>
      <c r="F133" s="37">
        <v>4837.5666666666666</v>
      </c>
      <c r="G133" s="38">
        <v>4811.1333333333332</v>
      </c>
      <c r="H133" s="38">
        <v>4766.6166666666668</v>
      </c>
      <c r="I133" s="38">
        <v>4740.1833333333334</v>
      </c>
      <c r="J133" s="38">
        <v>4882.083333333333</v>
      </c>
      <c r="K133" s="38">
        <v>4908.5166666666655</v>
      </c>
      <c r="L133" s="38">
        <v>4953.0333333333328</v>
      </c>
      <c r="M133" s="28">
        <v>4864</v>
      </c>
      <c r="N133" s="28">
        <v>4793.05</v>
      </c>
      <c r="O133" s="39">
        <v>1115100</v>
      </c>
      <c r="P133" s="40">
        <v>1.0466222645099905E-2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3609.25</v>
      </c>
      <c r="F134" s="37">
        <v>3588.4166666666665</v>
      </c>
      <c r="G134" s="38">
        <v>3561.8833333333332</v>
      </c>
      <c r="H134" s="38">
        <v>3514.5166666666669</v>
      </c>
      <c r="I134" s="38">
        <v>3487.9833333333336</v>
      </c>
      <c r="J134" s="38">
        <v>3635.7833333333328</v>
      </c>
      <c r="K134" s="38">
        <v>3662.3166666666666</v>
      </c>
      <c r="L134" s="38">
        <v>3709.6833333333325</v>
      </c>
      <c r="M134" s="28">
        <v>3614.95</v>
      </c>
      <c r="N134" s="28">
        <v>3541.05</v>
      </c>
      <c r="O134" s="39">
        <v>1120200</v>
      </c>
      <c r="P134" s="40">
        <v>2.2266837014053659E-2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716.9</v>
      </c>
      <c r="F135" s="37">
        <v>713.36666666666667</v>
      </c>
      <c r="G135" s="38">
        <v>708.38333333333333</v>
      </c>
      <c r="H135" s="38">
        <v>699.86666666666667</v>
      </c>
      <c r="I135" s="38">
        <v>694.88333333333333</v>
      </c>
      <c r="J135" s="38">
        <v>721.88333333333333</v>
      </c>
      <c r="K135" s="38">
        <v>726.86666666666667</v>
      </c>
      <c r="L135" s="38">
        <v>735.38333333333333</v>
      </c>
      <c r="M135" s="28">
        <v>718.35</v>
      </c>
      <c r="N135" s="28">
        <v>704.85</v>
      </c>
      <c r="O135" s="39">
        <v>7454500</v>
      </c>
      <c r="P135" s="40">
        <v>-1.0939438366978685E-2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1341.2</v>
      </c>
      <c r="F136" s="37">
        <v>1346.25</v>
      </c>
      <c r="G136" s="38">
        <v>1330.55</v>
      </c>
      <c r="H136" s="38">
        <v>1319.8999999999999</v>
      </c>
      <c r="I136" s="38">
        <v>1304.1999999999998</v>
      </c>
      <c r="J136" s="38">
        <v>1356.9</v>
      </c>
      <c r="K136" s="38">
        <v>1372.6</v>
      </c>
      <c r="L136" s="38">
        <v>1383.2500000000002</v>
      </c>
      <c r="M136" s="28">
        <v>1361.95</v>
      </c>
      <c r="N136" s="28">
        <v>1335.6</v>
      </c>
      <c r="O136" s="39">
        <v>10727500</v>
      </c>
      <c r="P136" s="40">
        <v>3.7857239604496815E-2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219.3</v>
      </c>
      <c r="F137" s="37">
        <v>213.96666666666667</v>
      </c>
      <c r="G137" s="38">
        <v>207.33333333333334</v>
      </c>
      <c r="H137" s="38">
        <v>195.36666666666667</v>
      </c>
      <c r="I137" s="38">
        <v>188.73333333333335</v>
      </c>
      <c r="J137" s="38">
        <v>225.93333333333334</v>
      </c>
      <c r="K137" s="38">
        <v>232.56666666666666</v>
      </c>
      <c r="L137" s="38">
        <v>244.53333333333333</v>
      </c>
      <c r="M137" s="28">
        <v>220.6</v>
      </c>
      <c r="N137" s="28">
        <v>202</v>
      </c>
      <c r="O137" s="39">
        <v>25068000</v>
      </c>
      <c r="P137" s="40">
        <v>-3.2273008029647929E-2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105.5</v>
      </c>
      <c r="F138" s="37">
        <v>104.85000000000001</v>
      </c>
      <c r="G138" s="38">
        <v>103.85000000000002</v>
      </c>
      <c r="H138" s="38">
        <v>102.20000000000002</v>
      </c>
      <c r="I138" s="38">
        <v>101.20000000000003</v>
      </c>
      <c r="J138" s="38">
        <v>106.50000000000001</v>
      </c>
      <c r="K138" s="38">
        <v>107.49999999999999</v>
      </c>
      <c r="L138" s="38">
        <v>109.15</v>
      </c>
      <c r="M138" s="28">
        <v>105.85</v>
      </c>
      <c r="N138" s="28">
        <v>103.2</v>
      </c>
      <c r="O138" s="39">
        <v>28374000</v>
      </c>
      <c r="P138" s="40">
        <v>1.9840414060815183E-2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540.95000000000005</v>
      </c>
      <c r="F139" s="37">
        <v>538.69999999999993</v>
      </c>
      <c r="G139" s="38">
        <v>534.74999999999989</v>
      </c>
      <c r="H139" s="38">
        <v>528.54999999999995</v>
      </c>
      <c r="I139" s="38">
        <v>524.59999999999991</v>
      </c>
      <c r="J139" s="38">
        <v>544.89999999999986</v>
      </c>
      <c r="K139" s="38">
        <v>548.84999999999991</v>
      </c>
      <c r="L139" s="38">
        <v>555.04999999999984</v>
      </c>
      <c r="M139" s="28">
        <v>542.65</v>
      </c>
      <c r="N139" s="28">
        <v>532.5</v>
      </c>
      <c r="O139" s="39">
        <v>8610000</v>
      </c>
      <c r="P139" s="40">
        <v>6.0291643297812674E-3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9296.0499999999993</v>
      </c>
      <c r="F140" s="37">
        <v>9283.9499999999989</v>
      </c>
      <c r="G140" s="38">
        <v>9224.1999999999971</v>
      </c>
      <c r="H140" s="38">
        <v>9152.3499999999985</v>
      </c>
      <c r="I140" s="38">
        <v>9092.5999999999967</v>
      </c>
      <c r="J140" s="38">
        <v>9355.7999999999975</v>
      </c>
      <c r="K140" s="38">
        <v>9415.5500000000011</v>
      </c>
      <c r="L140" s="38">
        <v>9487.3999999999978</v>
      </c>
      <c r="M140" s="28">
        <v>9343.7000000000007</v>
      </c>
      <c r="N140" s="28">
        <v>9212.1</v>
      </c>
      <c r="O140" s="39">
        <v>2951700</v>
      </c>
      <c r="P140" s="40">
        <v>-1.7181100789131955E-2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896.6</v>
      </c>
      <c r="F141" s="37">
        <v>896.56666666666661</v>
      </c>
      <c r="G141" s="38">
        <v>887.33333333333326</v>
      </c>
      <c r="H141" s="38">
        <v>878.06666666666661</v>
      </c>
      <c r="I141" s="38">
        <v>868.83333333333326</v>
      </c>
      <c r="J141" s="38">
        <v>905.83333333333326</v>
      </c>
      <c r="K141" s="38">
        <v>915.06666666666661</v>
      </c>
      <c r="L141" s="38">
        <v>924.33333333333326</v>
      </c>
      <c r="M141" s="28">
        <v>905.8</v>
      </c>
      <c r="N141" s="28">
        <v>887.3</v>
      </c>
      <c r="O141" s="39">
        <v>18506875</v>
      </c>
      <c r="P141" s="40">
        <v>-4.5384253344987564E-3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1508.95</v>
      </c>
      <c r="F142" s="37">
        <v>1499.05</v>
      </c>
      <c r="G142" s="38">
        <v>1478.1</v>
      </c>
      <c r="H142" s="38">
        <v>1447.25</v>
      </c>
      <c r="I142" s="38">
        <v>1426.3</v>
      </c>
      <c r="J142" s="38">
        <v>1529.8999999999999</v>
      </c>
      <c r="K142" s="38">
        <v>1550.8500000000001</v>
      </c>
      <c r="L142" s="38">
        <v>1581.6999999999998</v>
      </c>
      <c r="M142" s="28">
        <v>1520</v>
      </c>
      <c r="N142" s="28">
        <v>1468.2</v>
      </c>
      <c r="O142" s="39">
        <v>2275200</v>
      </c>
      <c r="P142" s="40">
        <v>-2.6194144838212634E-2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1677.75</v>
      </c>
      <c r="F143" s="37">
        <v>1677.1000000000001</v>
      </c>
      <c r="G143" s="38">
        <v>1658.6500000000003</v>
      </c>
      <c r="H143" s="38">
        <v>1639.5500000000002</v>
      </c>
      <c r="I143" s="38">
        <v>1621.1000000000004</v>
      </c>
      <c r="J143" s="38">
        <v>1696.2000000000003</v>
      </c>
      <c r="K143" s="38">
        <v>1714.65</v>
      </c>
      <c r="L143" s="38">
        <v>1733.7500000000002</v>
      </c>
      <c r="M143" s="28">
        <v>1695.55</v>
      </c>
      <c r="N143" s="28">
        <v>1658</v>
      </c>
      <c r="O143" s="39">
        <v>812400</v>
      </c>
      <c r="P143" s="40">
        <v>-5.6303549571603429E-3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722.8</v>
      </c>
      <c r="F144" s="37">
        <v>726.06666666666661</v>
      </c>
      <c r="G144" s="38">
        <v>717.28333333333319</v>
      </c>
      <c r="H144" s="38">
        <v>711.76666666666654</v>
      </c>
      <c r="I144" s="38">
        <v>702.98333333333312</v>
      </c>
      <c r="J144" s="38">
        <v>731.58333333333326</v>
      </c>
      <c r="K144" s="38">
        <v>740.36666666666656</v>
      </c>
      <c r="L144" s="38">
        <v>745.88333333333333</v>
      </c>
      <c r="M144" s="28">
        <v>734.85</v>
      </c>
      <c r="N144" s="28">
        <v>720.55</v>
      </c>
      <c r="O144" s="39">
        <v>2011100</v>
      </c>
      <c r="P144" s="40">
        <v>-4.9462365591397849E-2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893.1</v>
      </c>
      <c r="F145" s="37">
        <v>887.68333333333339</v>
      </c>
      <c r="G145" s="38">
        <v>880.31666666666683</v>
      </c>
      <c r="H145" s="38">
        <v>867.53333333333342</v>
      </c>
      <c r="I145" s="38">
        <v>860.16666666666686</v>
      </c>
      <c r="J145" s="38">
        <v>900.46666666666681</v>
      </c>
      <c r="K145" s="38">
        <v>907.83333333333337</v>
      </c>
      <c r="L145" s="38">
        <v>920.61666666666679</v>
      </c>
      <c r="M145" s="28">
        <v>895.05</v>
      </c>
      <c r="N145" s="28">
        <v>874.9</v>
      </c>
      <c r="O145" s="39">
        <v>3228000</v>
      </c>
      <c r="P145" s="40">
        <v>2.802547770700637E-2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3512.05</v>
      </c>
      <c r="F146" s="37">
        <v>3492.6000000000004</v>
      </c>
      <c r="G146" s="38">
        <v>3466.8000000000006</v>
      </c>
      <c r="H146" s="38">
        <v>3421.55</v>
      </c>
      <c r="I146" s="38">
        <v>3395.7500000000005</v>
      </c>
      <c r="J146" s="38">
        <v>3537.8500000000008</v>
      </c>
      <c r="K146" s="38">
        <v>3563.65</v>
      </c>
      <c r="L146" s="38">
        <v>3608.900000000001</v>
      </c>
      <c r="M146" s="28">
        <v>3518.4</v>
      </c>
      <c r="N146" s="28">
        <v>3447.35</v>
      </c>
      <c r="O146" s="39">
        <v>2581600</v>
      </c>
      <c r="P146" s="40">
        <v>-9.2879256965944267E-4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44889</v>
      </c>
      <c r="E147" s="37">
        <v>64.900000000000006</v>
      </c>
      <c r="F147" s="37">
        <v>64.766666666666666</v>
      </c>
      <c r="G147" s="38">
        <v>64.433333333333337</v>
      </c>
      <c r="H147" s="38">
        <v>63.966666666666669</v>
      </c>
      <c r="I147" s="38">
        <v>63.63333333333334</v>
      </c>
      <c r="J147" s="38">
        <v>65.233333333333334</v>
      </c>
      <c r="K147" s="38">
        <v>65.566666666666677</v>
      </c>
      <c r="L147" s="38">
        <v>66.033333333333331</v>
      </c>
      <c r="M147" s="28">
        <v>65.099999999999994</v>
      </c>
      <c r="N147" s="28">
        <v>64.3</v>
      </c>
      <c r="O147" s="39">
        <v>99839250</v>
      </c>
      <c r="P147" s="40">
        <v>2.1681685751067147E-3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2002.6</v>
      </c>
      <c r="F148" s="37">
        <v>2004.6333333333332</v>
      </c>
      <c r="G148" s="38">
        <v>1988.7166666666665</v>
      </c>
      <c r="H148" s="38">
        <v>1974.8333333333333</v>
      </c>
      <c r="I148" s="38">
        <v>1958.9166666666665</v>
      </c>
      <c r="J148" s="38">
        <v>2018.5166666666664</v>
      </c>
      <c r="K148" s="38">
        <v>2034.4333333333334</v>
      </c>
      <c r="L148" s="38">
        <v>2048.3166666666666</v>
      </c>
      <c r="M148" s="28">
        <v>2020.55</v>
      </c>
      <c r="N148" s="28">
        <v>1990.75</v>
      </c>
      <c r="O148" s="39">
        <v>2268225</v>
      </c>
      <c r="P148" s="40">
        <v>1.846571774953976E-2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90926.399999999994</v>
      </c>
      <c r="F149" s="37">
        <v>91070.416666666672</v>
      </c>
      <c r="G149" s="38">
        <v>90346.833333333343</v>
      </c>
      <c r="H149" s="38">
        <v>89767.266666666677</v>
      </c>
      <c r="I149" s="38">
        <v>89043.683333333349</v>
      </c>
      <c r="J149" s="38">
        <v>91649.983333333337</v>
      </c>
      <c r="K149" s="38">
        <v>92373.56666666668</v>
      </c>
      <c r="L149" s="38">
        <v>92953.133333333331</v>
      </c>
      <c r="M149" s="28">
        <v>91794</v>
      </c>
      <c r="N149" s="28">
        <v>90490.85</v>
      </c>
      <c r="O149" s="39">
        <v>50460</v>
      </c>
      <c r="P149" s="40">
        <v>1.2033694344163659E-2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1058.45</v>
      </c>
      <c r="F150" s="37">
        <v>1054.5833333333333</v>
      </c>
      <c r="G150" s="38">
        <v>1045.7166666666665</v>
      </c>
      <c r="H150" s="38">
        <v>1032.9833333333331</v>
      </c>
      <c r="I150" s="38">
        <v>1024.1166666666663</v>
      </c>
      <c r="J150" s="38">
        <v>1067.3166666666666</v>
      </c>
      <c r="K150" s="38">
        <v>1076.1833333333334</v>
      </c>
      <c r="L150" s="38">
        <v>1088.9166666666667</v>
      </c>
      <c r="M150" s="28">
        <v>1063.45</v>
      </c>
      <c r="N150" s="28">
        <v>1041.8499999999999</v>
      </c>
      <c r="O150" s="39">
        <v>7464000</v>
      </c>
      <c r="P150" s="40">
        <v>-5.9663328361389302E-3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71.5</v>
      </c>
      <c r="F151" s="37">
        <v>71.433333333333337</v>
      </c>
      <c r="G151" s="38">
        <v>71.01666666666668</v>
      </c>
      <c r="H151" s="38">
        <v>70.533333333333346</v>
      </c>
      <c r="I151" s="38">
        <v>70.116666666666688</v>
      </c>
      <c r="J151" s="38">
        <v>71.916666666666671</v>
      </c>
      <c r="K151" s="38">
        <v>72.333333333333329</v>
      </c>
      <c r="L151" s="38">
        <v>72.816666666666663</v>
      </c>
      <c r="M151" s="28">
        <v>71.849999999999994</v>
      </c>
      <c r="N151" s="28">
        <v>70.95</v>
      </c>
      <c r="O151" s="39">
        <v>66692000</v>
      </c>
      <c r="P151" s="40">
        <v>2.5238181252185809E-2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3935.6</v>
      </c>
      <c r="F152" s="37">
        <v>3935.85</v>
      </c>
      <c r="G152" s="38">
        <v>3892.6499999999996</v>
      </c>
      <c r="H152" s="38">
        <v>3849.7</v>
      </c>
      <c r="I152" s="38">
        <v>3806.4999999999995</v>
      </c>
      <c r="J152" s="38">
        <v>3978.7999999999997</v>
      </c>
      <c r="K152" s="38">
        <v>4021.9999999999995</v>
      </c>
      <c r="L152" s="38">
        <v>4064.95</v>
      </c>
      <c r="M152" s="28">
        <v>3979.05</v>
      </c>
      <c r="N152" s="28">
        <v>3892.9</v>
      </c>
      <c r="O152" s="39">
        <v>1768625</v>
      </c>
      <c r="P152" s="40">
        <v>2.3583881935903928E-2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4521.7</v>
      </c>
      <c r="F153" s="37">
        <v>4532.7833333333328</v>
      </c>
      <c r="G153" s="38">
        <v>4485.6166666666659</v>
      </c>
      <c r="H153" s="38">
        <v>4449.5333333333328</v>
      </c>
      <c r="I153" s="38">
        <v>4402.3666666666659</v>
      </c>
      <c r="J153" s="38">
        <v>4568.8666666666659</v>
      </c>
      <c r="K153" s="38">
        <v>4616.0333333333338</v>
      </c>
      <c r="L153" s="38">
        <v>4652.1166666666659</v>
      </c>
      <c r="M153" s="28">
        <v>4579.95</v>
      </c>
      <c r="N153" s="28">
        <v>4496.7</v>
      </c>
      <c r="O153" s="39">
        <v>448200</v>
      </c>
      <c r="P153" s="40">
        <v>9.11854103343465E-3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20489.75</v>
      </c>
      <c r="F154" s="37">
        <v>20420.350000000002</v>
      </c>
      <c r="G154" s="38">
        <v>20310.650000000005</v>
      </c>
      <c r="H154" s="38">
        <v>20131.550000000003</v>
      </c>
      <c r="I154" s="38">
        <v>20021.850000000006</v>
      </c>
      <c r="J154" s="38">
        <v>20599.450000000004</v>
      </c>
      <c r="K154" s="38">
        <v>20709.150000000001</v>
      </c>
      <c r="L154" s="38">
        <v>20888.250000000004</v>
      </c>
      <c r="M154" s="28">
        <v>20530.05</v>
      </c>
      <c r="N154" s="28">
        <v>20241.25</v>
      </c>
      <c r="O154" s="39">
        <v>254560</v>
      </c>
      <c r="P154" s="40">
        <v>1.693831895174177E-2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111.05</v>
      </c>
      <c r="F155" s="37">
        <v>110.85000000000001</v>
      </c>
      <c r="G155" s="38">
        <v>108.45000000000002</v>
      </c>
      <c r="H155" s="38">
        <v>105.85000000000001</v>
      </c>
      <c r="I155" s="38">
        <v>103.45000000000002</v>
      </c>
      <c r="J155" s="38">
        <v>113.45000000000002</v>
      </c>
      <c r="K155" s="38">
        <v>115.85000000000002</v>
      </c>
      <c r="L155" s="38">
        <v>118.45000000000002</v>
      </c>
      <c r="M155" s="28">
        <v>113.25</v>
      </c>
      <c r="N155" s="28">
        <v>108.25</v>
      </c>
      <c r="O155" s="39">
        <v>21148300</v>
      </c>
      <c r="P155" s="40">
        <v>7.3092887080242336E-2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179.25</v>
      </c>
      <c r="F156" s="37">
        <v>179.98333333333335</v>
      </c>
      <c r="G156" s="38">
        <v>177.51666666666671</v>
      </c>
      <c r="H156" s="38">
        <v>175.78333333333336</v>
      </c>
      <c r="I156" s="38">
        <v>173.31666666666672</v>
      </c>
      <c r="J156" s="38">
        <v>181.7166666666667</v>
      </c>
      <c r="K156" s="38">
        <v>184.18333333333334</v>
      </c>
      <c r="L156" s="38">
        <v>185.91666666666669</v>
      </c>
      <c r="M156" s="28">
        <v>182.45</v>
      </c>
      <c r="N156" s="28">
        <v>178.25</v>
      </c>
      <c r="O156" s="39">
        <v>49954800</v>
      </c>
      <c r="P156" s="40">
        <v>-1.638608305274972E-2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937.3</v>
      </c>
      <c r="F157" s="37">
        <v>930.30000000000007</v>
      </c>
      <c r="G157" s="38">
        <v>918.60000000000014</v>
      </c>
      <c r="H157" s="38">
        <v>899.90000000000009</v>
      </c>
      <c r="I157" s="38">
        <v>888.20000000000016</v>
      </c>
      <c r="J157" s="38">
        <v>949.00000000000011</v>
      </c>
      <c r="K157" s="38">
        <v>960.70000000000016</v>
      </c>
      <c r="L157" s="38">
        <v>979.40000000000009</v>
      </c>
      <c r="M157" s="28">
        <v>942</v>
      </c>
      <c r="N157" s="28">
        <v>911.6</v>
      </c>
      <c r="O157" s="39">
        <v>6029800</v>
      </c>
      <c r="P157" s="40">
        <v>-4.5071073616086907E-3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2988.5</v>
      </c>
      <c r="F158" s="37">
        <v>2990.4</v>
      </c>
      <c r="G158" s="38">
        <v>2975.05</v>
      </c>
      <c r="H158" s="38">
        <v>2961.6</v>
      </c>
      <c r="I158" s="38">
        <v>2946.25</v>
      </c>
      <c r="J158" s="38">
        <v>3003.8500000000004</v>
      </c>
      <c r="K158" s="38">
        <v>3019.2</v>
      </c>
      <c r="L158" s="38">
        <v>3032.6500000000005</v>
      </c>
      <c r="M158" s="28">
        <v>3005.75</v>
      </c>
      <c r="N158" s="28">
        <v>2976.95</v>
      </c>
      <c r="O158" s="39">
        <v>603800</v>
      </c>
      <c r="P158" s="40">
        <v>-5.2718286655683688E-3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137.19999999999999</v>
      </c>
      <c r="F159" s="37">
        <v>136.93333333333334</v>
      </c>
      <c r="G159" s="38">
        <v>136.31666666666666</v>
      </c>
      <c r="H159" s="38">
        <v>135.43333333333334</v>
      </c>
      <c r="I159" s="38">
        <v>134.81666666666666</v>
      </c>
      <c r="J159" s="38">
        <v>137.81666666666666</v>
      </c>
      <c r="K159" s="38">
        <v>138.43333333333334</v>
      </c>
      <c r="L159" s="38">
        <v>139.31666666666666</v>
      </c>
      <c r="M159" s="28">
        <v>137.55000000000001</v>
      </c>
      <c r="N159" s="28">
        <v>136.05000000000001</v>
      </c>
      <c r="O159" s="39">
        <v>43655150</v>
      </c>
      <c r="P159" s="40">
        <v>8.0903271692745384E-3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49427.9</v>
      </c>
      <c r="F160" s="37">
        <v>49622.816666666673</v>
      </c>
      <c r="G160" s="38">
        <v>48920.633333333346</v>
      </c>
      <c r="H160" s="38">
        <v>48413.366666666676</v>
      </c>
      <c r="I160" s="38">
        <v>47711.183333333349</v>
      </c>
      <c r="J160" s="38">
        <v>50130.083333333343</v>
      </c>
      <c r="K160" s="38">
        <v>50832.266666666677</v>
      </c>
      <c r="L160" s="38">
        <v>51339.53333333334</v>
      </c>
      <c r="M160" s="28">
        <v>50325</v>
      </c>
      <c r="N160" s="28">
        <v>49115.55</v>
      </c>
      <c r="O160" s="39">
        <v>112515</v>
      </c>
      <c r="P160" s="40">
        <v>3.4620689655172412E-2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900.9</v>
      </c>
      <c r="F161" s="37">
        <v>881.35</v>
      </c>
      <c r="G161" s="38">
        <v>856.35</v>
      </c>
      <c r="H161" s="38">
        <v>811.8</v>
      </c>
      <c r="I161" s="38">
        <v>786.8</v>
      </c>
      <c r="J161" s="38">
        <v>925.90000000000009</v>
      </c>
      <c r="K161" s="38">
        <v>950.90000000000009</v>
      </c>
      <c r="L161" s="38">
        <v>995.45000000000016</v>
      </c>
      <c r="M161" s="28">
        <v>906.35</v>
      </c>
      <c r="N161" s="28">
        <v>836.8</v>
      </c>
      <c r="O161" s="39">
        <v>5336650</v>
      </c>
      <c r="P161" s="40">
        <v>1.4480631501908097E-2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3772.3</v>
      </c>
      <c r="F162" s="37">
        <v>3752.0833333333335</v>
      </c>
      <c r="G162" s="38">
        <v>3701.3666666666668</v>
      </c>
      <c r="H162" s="38">
        <v>3630.4333333333334</v>
      </c>
      <c r="I162" s="38">
        <v>3579.7166666666667</v>
      </c>
      <c r="J162" s="38">
        <v>3823.0166666666669</v>
      </c>
      <c r="K162" s="38">
        <v>3873.7333333333331</v>
      </c>
      <c r="L162" s="38">
        <v>3944.666666666667</v>
      </c>
      <c r="M162" s="28">
        <v>3802.8</v>
      </c>
      <c r="N162" s="28">
        <v>3681.15</v>
      </c>
      <c r="O162" s="39">
        <v>598600</v>
      </c>
      <c r="P162" s="40">
        <v>-1.6026958165529712E-2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210.55</v>
      </c>
      <c r="F163" s="37">
        <v>210.65</v>
      </c>
      <c r="G163" s="38">
        <v>209.5</v>
      </c>
      <c r="H163" s="38">
        <v>208.45</v>
      </c>
      <c r="I163" s="38">
        <v>207.29999999999998</v>
      </c>
      <c r="J163" s="38">
        <v>211.70000000000002</v>
      </c>
      <c r="K163" s="38">
        <v>212.85000000000005</v>
      </c>
      <c r="L163" s="38">
        <v>213.90000000000003</v>
      </c>
      <c r="M163" s="28">
        <v>211.8</v>
      </c>
      <c r="N163" s="28">
        <v>209.6</v>
      </c>
      <c r="O163" s="39">
        <v>13746000</v>
      </c>
      <c r="P163" s="40">
        <v>1.05866784296427E-2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116.95</v>
      </c>
      <c r="F164" s="37">
        <v>116.46666666666665</v>
      </c>
      <c r="G164" s="38">
        <v>115.48333333333331</v>
      </c>
      <c r="H164" s="38">
        <v>114.01666666666665</v>
      </c>
      <c r="I164" s="38">
        <v>113.0333333333333</v>
      </c>
      <c r="J164" s="38">
        <v>117.93333333333331</v>
      </c>
      <c r="K164" s="38">
        <v>118.91666666666666</v>
      </c>
      <c r="L164" s="38">
        <v>120.38333333333331</v>
      </c>
      <c r="M164" s="28">
        <v>117.45</v>
      </c>
      <c r="N164" s="28">
        <v>115</v>
      </c>
      <c r="O164" s="39">
        <v>49972000</v>
      </c>
      <c r="P164" s="40">
        <v>1.3666293949558951E-3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2639</v>
      </c>
      <c r="F165" s="37">
        <v>2627.7000000000003</v>
      </c>
      <c r="G165" s="38">
        <v>2612.5500000000006</v>
      </c>
      <c r="H165" s="38">
        <v>2586.1000000000004</v>
      </c>
      <c r="I165" s="38">
        <v>2570.9500000000007</v>
      </c>
      <c r="J165" s="38">
        <v>2654.1500000000005</v>
      </c>
      <c r="K165" s="38">
        <v>2669.3</v>
      </c>
      <c r="L165" s="38">
        <v>2695.7500000000005</v>
      </c>
      <c r="M165" s="28">
        <v>2642.85</v>
      </c>
      <c r="N165" s="28">
        <v>2601.25</v>
      </c>
      <c r="O165" s="39">
        <v>3114750</v>
      </c>
      <c r="P165" s="40">
        <v>1.3668537954600928E-2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3266.4</v>
      </c>
      <c r="F166" s="37">
        <v>3264.15</v>
      </c>
      <c r="G166" s="38">
        <v>3243.25</v>
      </c>
      <c r="H166" s="38">
        <v>3220.1</v>
      </c>
      <c r="I166" s="38">
        <v>3199.2</v>
      </c>
      <c r="J166" s="38">
        <v>3287.3</v>
      </c>
      <c r="K166" s="38">
        <v>3308.2000000000007</v>
      </c>
      <c r="L166" s="38">
        <v>3331.3500000000004</v>
      </c>
      <c r="M166" s="28">
        <v>3285.05</v>
      </c>
      <c r="N166" s="28">
        <v>3241</v>
      </c>
      <c r="O166" s="39">
        <v>1663250</v>
      </c>
      <c r="P166" s="40">
        <v>-7.755406413124534E-3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41.5</v>
      </c>
      <c r="F167" s="37">
        <v>40.783333333333331</v>
      </c>
      <c r="G167" s="38">
        <v>39.86666666666666</v>
      </c>
      <c r="H167" s="38">
        <v>38.233333333333327</v>
      </c>
      <c r="I167" s="38">
        <v>37.316666666666656</v>
      </c>
      <c r="J167" s="38">
        <v>42.416666666666664</v>
      </c>
      <c r="K167" s="38">
        <v>43.333333333333336</v>
      </c>
      <c r="L167" s="38">
        <v>44.966666666666669</v>
      </c>
      <c r="M167" s="28">
        <v>41.7</v>
      </c>
      <c r="N167" s="28">
        <v>39.15</v>
      </c>
      <c r="O167" s="39">
        <v>247968000</v>
      </c>
      <c r="P167" s="40">
        <v>-5.7643195913900033E-2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2749.65</v>
      </c>
      <c r="F168" s="37">
        <v>2774.2166666666667</v>
      </c>
      <c r="G168" s="38">
        <v>2705.8333333333335</v>
      </c>
      <c r="H168" s="38">
        <v>2662.0166666666669</v>
      </c>
      <c r="I168" s="38">
        <v>2593.6333333333337</v>
      </c>
      <c r="J168" s="38">
        <v>2818.0333333333333</v>
      </c>
      <c r="K168" s="38">
        <v>2886.4166666666665</v>
      </c>
      <c r="L168" s="38">
        <v>2930.2333333333331</v>
      </c>
      <c r="M168" s="28">
        <v>2842.6</v>
      </c>
      <c r="N168" s="28">
        <v>2730.4</v>
      </c>
      <c r="O168" s="39">
        <v>883500</v>
      </c>
      <c r="P168" s="40">
        <v>8.4315169366715764E-2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227.7</v>
      </c>
      <c r="F169" s="37">
        <v>228.85</v>
      </c>
      <c r="G169" s="38">
        <v>225.04999999999998</v>
      </c>
      <c r="H169" s="38">
        <v>222.39999999999998</v>
      </c>
      <c r="I169" s="38">
        <v>218.59999999999997</v>
      </c>
      <c r="J169" s="38">
        <v>231.5</v>
      </c>
      <c r="K169" s="38">
        <v>235.3</v>
      </c>
      <c r="L169" s="38">
        <v>237.95000000000002</v>
      </c>
      <c r="M169" s="28">
        <v>232.65</v>
      </c>
      <c r="N169" s="28">
        <v>226.2</v>
      </c>
      <c r="O169" s="39">
        <v>32591700</v>
      </c>
      <c r="P169" s="40">
        <v>2.2706091671608912E-2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1783</v>
      </c>
      <c r="F170" s="37">
        <v>1783.9666666666665</v>
      </c>
      <c r="G170" s="38">
        <v>1764.9833333333329</v>
      </c>
      <c r="H170" s="38">
        <v>1746.9666666666665</v>
      </c>
      <c r="I170" s="38">
        <v>1727.9833333333329</v>
      </c>
      <c r="J170" s="38">
        <v>1801.9833333333329</v>
      </c>
      <c r="K170" s="38">
        <v>1820.9666666666665</v>
      </c>
      <c r="L170" s="38">
        <v>1838.9833333333329</v>
      </c>
      <c r="M170" s="28">
        <v>1802.95</v>
      </c>
      <c r="N170" s="28">
        <v>1765.95</v>
      </c>
      <c r="O170" s="39">
        <v>2767193</v>
      </c>
      <c r="P170" s="40">
        <v>5.8866813833701251E-4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171.7</v>
      </c>
      <c r="F171" s="37">
        <v>171.28333333333333</v>
      </c>
      <c r="G171" s="38">
        <v>169.06666666666666</v>
      </c>
      <c r="H171" s="38">
        <v>166.43333333333334</v>
      </c>
      <c r="I171" s="38">
        <v>164.21666666666667</v>
      </c>
      <c r="J171" s="38">
        <v>173.91666666666666</v>
      </c>
      <c r="K171" s="38">
        <v>176.1333333333333</v>
      </c>
      <c r="L171" s="38">
        <v>178.76666666666665</v>
      </c>
      <c r="M171" s="28">
        <v>173.5</v>
      </c>
      <c r="N171" s="28">
        <v>168.65</v>
      </c>
      <c r="O171" s="39">
        <v>13860000</v>
      </c>
      <c r="P171" s="40">
        <v>0.17090479006505027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715.05</v>
      </c>
      <c r="F172" s="37">
        <v>717.75</v>
      </c>
      <c r="G172" s="38">
        <v>707.5</v>
      </c>
      <c r="H172" s="38">
        <v>699.95</v>
      </c>
      <c r="I172" s="38">
        <v>689.7</v>
      </c>
      <c r="J172" s="38">
        <v>725.3</v>
      </c>
      <c r="K172" s="38">
        <v>735.55</v>
      </c>
      <c r="L172" s="38">
        <v>743.09999999999991</v>
      </c>
      <c r="M172" s="28">
        <v>728</v>
      </c>
      <c r="N172" s="28">
        <v>710.2</v>
      </c>
      <c r="O172" s="39">
        <v>3233400</v>
      </c>
      <c r="P172" s="40">
        <v>2.8108108108108109E-2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135.5</v>
      </c>
      <c r="F173" s="37">
        <v>135.21666666666667</v>
      </c>
      <c r="G173" s="38">
        <v>132.68333333333334</v>
      </c>
      <c r="H173" s="38">
        <v>129.86666666666667</v>
      </c>
      <c r="I173" s="38">
        <v>127.33333333333334</v>
      </c>
      <c r="J173" s="38">
        <v>138.03333333333333</v>
      </c>
      <c r="K173" s="38">
        <v>140.56666666666669</v>
      </c>
      <c r="L173" s="38">
        <v>143.38333333333333</v>
      </c>
      <c r="M173" s="28">
        <v>137.75</v>
      </c>
      <c r="N173" s="28">
        <v>132.4</v>
      </c>
      <c r="O173" s="39">
        <v>46760000</v>
      </c>
      <c r="P173" s="40">
        <v>-4.4349070100143065E-2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104.5</v>
      </c>
      <c r="F174" s="37">
        <v>104.05</v>
      </c>
      <c r="G174" s="38">
        <v>103.44999999999999</v>
      </c>
      <c r="H174" s="38">
        <v>102.39999999999999</v>
      </c>
      <c r="I174" s="38">
        <v>101.79999999999998</v>
      </c>
      <c r="J174" s="38">
        <v>105.1</v>
      </c>
      <c r="K174" s="38">
        <v>105.69999999999999</v>
      </c>
      <c r="L174" s="38">
        <v>106.75</v>
      </c>
      <c r="M174" s="28">
        <v>104.65</v>
      </c>
      <c r="N174" s="28">
        <v>103</v>
      </c>
      <c r="O174" s="39">
        <v>41528000</v>
      </c>
      <c r="P174" s="40">
        <v>8.5486691276471724E-3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2564.4499999999998</v>
      </c>
      <c r="F175" s="37">
        <v>2555.8000000000002</v>
      </c>
      <c r="G175" s="38">
        <v>2542.7000000000003</v>
      </c>
      <c r="H175" s="38">
        <v>2520.9500000000003</v>
      </c>
      <c r="I175" s="38">
        <v>2507.8500000000004</v>
      </c>
      <c r="J175" s="38">
        <v>2577.5500000000002</v>
      </c>
      <c r="K175" s="38">
        <v>2590.6500000000005</v>
      </c>
      <c r="L175" s="38">
        <v>2612.4</v>
      </c>
      <c r="M175" s="28">
        <v>2568.9</v>
      </c>
      <c r="N175" s="28">
        <v>2534.0500000000002</v>
      </c>
      <c r="O175" s="39">
        <v>31669500</v>
      </c>
      <c r="P175" s="40">
        <v>5.8519465463987104E-3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81.75</v>
      </c>
      <c r="F176" s="37">
        <v>81.033333333333331</v>
      </c>
      <c r="G176" s="38">
        <v>80.11666666666666</v>
      </c>
      <c r="H176" s="38">
        <v>78.483333333333334</v>
      </c>
      <c r="I176" s="38">
        <v>77.566666666666663</v>
      </c>
      <c r="J176" s="38">
        <v>82.666666666666657</v>
      </c>
      <c r="K176" s="38">
        <v>83.583333333333343</v>
      </c>
      <c r="L176" s="38">
        <v>85.216666666666654</v>
      </c>
      <c r="M176" s="28">
        <v>81.95</v>
      </c>
      <c r="N176" s="28">
        <v>79.400000000000006</v>
      </c>
      <c r="O176" s="39">
        <v>92238000</v>
      </c>
      <c r="P176" s="40">
        <v>-2.1845638295616025E-2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833.7</v>
      </c>
      <c r="F177" s="37">
        <v>834.65</v>
      </c>
      <c r="G177" s="38">
        <v>826.15</v>
      </c>
      <c r="H177" s="38">
        <v>818.6</v>
      </c>
      <c r="I177" s="38">
        <v>810.1</v>
      </c>
      <c r="J177" s="38">
        <v>842.19999999999993</v>
      </c>
      <c r="K177" s="38">
        <v>850.69999999999993</v>
      </c>
      <c r="L177" s="38">
        <v>858.24999999999989</v>
      </c>
      <c r="M177" s="28">
        <v>843.15</v>
      </c>
      <c r="N177" s="28">
        <v>827.1</v>
      </c>
      <c r="O177" s="39">
        <v>5904000</v>
      </c>
      <c r="P177" s="40">
        <v>1.8633540372670808E-2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1280.2</v>
      </c>
      <c r="F178" s="37">
        <v>1278.75</v>
      </c>
      <c r="G178" s="38">
        <v>1271.55</v>
      </c>
      <c r="H178" s="38">
        <v>1262.8999999999999</v>
      </c>
      <c r="I178" s="38">
        <v>1255.6999999999998</v>
      </c>
      <c r="J178" s="38">
        <v>1287.4000000000001</v>
      </c>
      <c r="K178" s="38">
        <v>1294.5999999999999</v>
      </c>
      <c r="L178" s="38">
        <v>1303.2500000000002</v>
      </c>
      <c r="M178" s="28">
        <v>1285.95</v>
      </c>
      <c r="N178" s="28">
        <v>1270.0999999999999</v>
      </c>
      <c r="O178" s="39">
        <v>5353500</v>
      </c>
      <c r="P178" s="40">
        <v>-8.7487848909873628E-3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588</v>
      </c>
      <c r="F179" s="37">
        <v>583.4666666666667</v>
      </c>
      <c r="G179" s="38">
        <v>575.28333333333342</v>
      </c>
      <c r="H179" s="38">
        <v>562.56666666666672</v>
      </c>
      <c r="I179" s="38">
        <v>554.38333333333344</v>
      </c>
      <c r="J179" s="38">
        <v>596.18333333333339</v>
      </c>
      <c r="K179" s="38">
        <v>604.36666666666679</v>
      </c>
      <c r="L179" s="38">
        <v>617.08333333333337</v>
      </c>
      <c r="M179" s="28">
        <v>591.65</v>
      </c>
      <c r="N179" s="28">
        <v>570.75</v>
      </c>
      <c r="O179" s="39">
        <v>66109500</v>
      </c>
      <c r="P179" s="40">
        <v>5.4403215387927938E-2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22654.799999999999</v>
      </c>
      <c r="F180" s="37">
        <v>22615.683333333331</v>
      </c>
      <c r="G180" s="38">
        <v>22331.516666666663</v>
      </c>
      <c r="H180" s="38">
        <v>22008.233333333334</v>
      </c>
      <c r="I180" s="38">
        <v>21724.066666666666</v>
      </c>
      <c r="J180" s="38">
        <v>22938.96666666666</v>
      </c>
      <c r="K180" s="38">
        <v>23223.133333333324</v>
      </c>
      <c r="L180" s="38">
        <v>23546.416666666657</v>
      </c>
      <c r="M180" s="28">
        <v>22899.85</v>
      </c>
      <c r="N180" s="28">
        <v>22292.400000000001</v>
      </c>
      <c r="O180" s="39">
        <v>280650</v>
      </c>
      <c r="P180" s="40">
        <v>6.5692044807290684E-2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2910.4</v>
      </c>
      <c r="F181" s="37">
        <v>2915.1833333333329</v>
      </c>
      <c r="G181" s="38">
        <v>2891.1166666666659</v>
      </c>
      <c r="H181" s="38">
        <v>2871.833333333333</v>
      </c>
      <c r="I181" s="38">
        <v>2847.766666666666</v>
      </c>
      <c r="J181" s="38">
        <v>2934.4666666666658</v>
      </c>
      <c r="K181" s="38">
        <v>2958.5333333333324</v>
      </c>
      <c r="L181" s="38">
        <v>2977.8166666666657</v>
      </c>
      <c r="M181" s="28">
        <v>2939.25</v>
      </c>
      <c r="N181" s="28">
        <v>2895.9</v>
      </c>
      <c r="O181" s="39">
        <v>1525425</v>
      </c>
      <c r="P181" s="40">
        <v>6.8978035941187153E-3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2575.5500000000002</v>
      </c>
      <c r="F182" s="37">
        <v>2568.3833333333337</v>
      </c>
      <c r="G182" s="38">
        <v>2532.2166666666672</v>
      </c>
      <c r="H182" s="38">
        <v>2488.8833333333337</v>
      </c>
      <c r="I182" s="38">
        <v>2452.7166666666672</v>
      </c>
      <c r="J182" s="38">
        <v>2611.7166666666672</v>
      </c>
      <c r="K182" s="38">
        <v>2647.8833333333341</v>
      </c>
      <c r="L182" s="38">
        <v>2691.2166666666672</v>
      </c>
      <c r="M182" s="28">
        <v>2604.5500000000002</v>
      </c>
      <c r="N182" s="28">
        <v>2525.0500000000002</v>
      </c>
      <c r="O182" s="39">
        <v>3891750</v>
      </c>
      <c r="P182" s="40">
        <v>9.7295193617435299E-3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1239.0999999999999</v>
      </c>
      <c r="F183" s="37">
        <v>1225.0666666666668</v>
      </c>
      <c r="G183" s="38">
        <v>1208.1833333333336</v>
      </c>
      <c r="H183" s="38">
        <v>1177.2666666666669</v>
      </c>
      <c r="I183" s="38">
        <v>1160.3833333333337</v>
      </c>
      <c r="J183" s="38">
        <v>1255.9833333333336</v>
      </c>
      <c r="K183" s="38">
        <v>1272.8666666666668</v>
      </c>
      <c r="L183" s="38">
        <v>1303.7833333333335</v>
      </c>
      <c r="M183" s="28">
        <v>1241.95</v>
      </c>
      <c r="N183" s="28">
        <v>1194.1500000000001</v>
      </c>
      <c r="O183" s="39">
        <v>3581400</v>
      </c>
      <c r="P183" s="40">
        <v>-4.6028448138085341E-2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1051.05</v>
      </c>
      <c r="F184" s="37">
        <v>1052.5</v>
      </c>
      <c r="G184" s="38">
        <v>1044.3499999999999</v>
      </c>
      <c r="H184" s="38">
        <v>1037.6499999999999</v>
      </c>
      <c r="I184" s="38">
        <v>1029.4999999999998</v>
      </c>
      <c r="J184" s="38">
        <v>1059.2</v>
      </c>
      <c r="K184" s="38">
        <v>1067.3500000000001</v>
      </c>
      <c r="L184" s="38">
        <v>1074.0500000000002</v>
      </c>
      <c r="M184" s="28">
        <v>1060.6500000000001</v>
      </c>
      <c r="N184" s="28">
        <v>1045.8</v>
      </c>
      <c r="O184" s="39">
        <v>19793200</v>
      </c>
      <c r="P184" s="40">
        <v>-1.3260748185371301E-2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543.1</v>
      </c>
      <c r="F185" s="37">
        <v>543.36666666666667</v>
      </c>
      <c r="G185" s="38">
        <v>538.38333333333333</v>
      </c>
      <c r="H185" s="38">
        <v>533.66666666666663</v>
      </c>
      <c r="I185" s="38">
        <v>528.68333333333328</v>
      </c>
      <c r="J185" s="38">
        <v>548.08333333333337</v>
      </c>
      <c r="K185" s="38">
        <v>553.06666666666672</v>
      </c>
      <c r="L185" s="38">
        <v>557.78333333333342</v>
      </c>
      <c r="M185" s="28">
        <v>548.35</v>
      </c>
      <c r="N185" s="28">
        <v>538.65</v>
      </c>
      <c r="O185" s="39">
        <v>9261000</v>
      </c>
      <c r="P185" s="40">
        <v>1.0143979057591623E-2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643.4</v>
      </c>
      <c r="F186" s="37">
        <v>642.93333333333328</v>
      </c>
      <c r="G186" s="38">
        <v>638.16666666666652</v>
      </c>
      <c r="H186" s="38">
        <v>632.93333333333328</v>
      </c>
      <c r="I186" s="38">
        <v>628.16666666666652</v>
      </c>
      <c r="J186" s="38">
        <v>648.16666666666652</v>
      </c>
      <c r="K186" s="38">
        <v>652.93333333333317</v>
      </c>
      <c r="L186" s="38">
        <v>658.16666666666652</v>
      </c>
      <c r="M186" s="28">
        <v>647.70000000000005</v>
      </c>
      <c r="N186" s="28">
        <v>637.70000000000005</v>
      </c>
      <c r="O186" s="39">
        <v>2267000</v>
      </c>
      <c r="P186" s="40">
        <v>-3.0782761653474055E-3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1139.45</v>
      </c>
      <c r="F187" s="37">
        <v>1137.8833333333332</v>
      </c>
      <c r="G187" s="38">
        <v>1129.7666666666664</v>
      </c>
      <c r="H187" s="38">
        <v>1120.0833333333333</v>
      </c>
      <c r="I187" s="38">
        <v>1111.9666666666665</v>
      </c>
      <c r="J187" s="38">
        <v>1147.5666666666664</v>
      </c>
      <c r="K187" s="38">
        <v>1155.6833333333332</v>
      </c>
      <c r="L187" s="38">
        <v>1165.3666666666663</v>
      </c>
      <c r="M187" s="28">
        <v>1146</v>
      </c>
      <c r="N187" s="28">
        <v>1128.2</v>
      </c>
      <c r="O187" s="39">
        <v>7712000</v>
      </c>
      <c r="P187" s="40">
        <v>2.4374045294547387E-2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1274.5999999999999</v>
      </c>
      <c r="F188" s="37">
        <v>1272.7</v>
      </c>
      <c r="G188" s="38">
        <v>1260.7</v>
      </c>
      <c r="H188" s="38">
        <v>1246.8</v>
      </c>
      <c r="I188" s="38">
        <v>1234.8</v>
      </c>
      <c r="J188" s="38">
        <v>1286.6000000000001</v>
      </c>
      <c r="K188" s="38">
        <v>1298.6000000000001</v>
      </c>
      <c r="L188" s="38">
        <v>1312.5000000000002</v>
      </c>
      <c r="M188" s="28">
        <v>1284.7</v>
      </c>
      <c r="N188" s="28">
        <v>1258.8</v>
      </c>
      <c r="O188" s="39">
        <v>2709500</v>
      </c>
      <c r="P188" s="40">
        <v>4.8210643426664194E-3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767.35</v>
      </c>
      <c r="F189" s="37">
        <v>767.26666666666677</v>
      </c>
      <c r="G189" s="38">
        <v>761.53333333333353</v>
      </c>
      <c r="H189" s="38">
        <v>755.71666666666681</v>
      </c>
      <c r="I189" s="38">
        <v>749.98333333333358</v>
      </c>
      <c r="J189" s="38">
        <v>773.08333333333348</v>
      </c>
      <c r="K189" s="38">
        <v>778.81666666666683</v>
      </c>
      <c r="L189" s="38">
        <v>784.63333333333344</v>
      </c>
      <c r="M189" s="28">
        <v>773</v>
      </c>
      <c r="N189" s="28">
        <v>761.45</v>
      </c>
      <c r="O189" s="39">
        <v>9594900</v>
      </c>
      <c r="P189" s="40">
        <v>3.9083820662768033E-2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418.2</v>
      </c>
      <c r="F190" s="37">
        <v>419.48333333333329</v>
      </c>
      <c r="G190" s="38">
        <v>414.06666666666661</v>
      </c>
      <c r="H190" s="38">
        <v>409.93333333333334</v>
      </c>
      <c r="I190" s="38">
        <v>404.51666666666665</v>
      </c>
      <c r="J190" s="38">
        <v>423.61666666666656</v>
      </c>
      <c r="K190" s="38">
        <v>429.03333333333319</v>
      </c>
      <c r="L190" s="38">
        <v>433.16666666666652</v>
      </c>
      <c r="M190" s="28">
        <v>424.9</v>
      </c>
      <c r="N190" s="28">
        <v>415.35</v>
      </c>
      <c r="O190" s="39">
        <v>65662575</v>
      </c>
      <c r="P190" s="40">
        <v>1.3259741402058229E-2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229</v>
      </c>
      <c r="F191" s="37">
        <v>228.93333333333331</v>
      </c>
      <c r="G191" s="38">
        <v>227.21666666666661</v>
      </c>
      <c r="H191" s="38">
        <v>225.43333333333331</v>
      </c>
      <c r="I191" s="38">
        <v>223.71666666666661</v>
      </c>
      <c r="J191" s="38">
        <v>230.71666666666661</v>
      </c>
      <c r="K191" s="38">
        <v>232.43333333333331</v>
      </c>
      <c r="L191" s="38">
        <v>234.21666666666661</v>
      </c>
      <c r="M191" s="28">
        <v>230.65</v>
      </c>
      <c r="N191" s="28">
        <v>227.15</v>
      </c>
      <c r="O191" s="39">
        <v>99495000</v>
      </c>
      <c r="P191" s="40">
        <v>1.4313239746765759E-2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102.45</v>
      </c>
      <c r="F192" s="37">
        <v>101.98333333333335</v>
      </c>
      <c r="G192" s="38">
        <v>100.8666666666667</v>
      </c>
      <c r="H192" s="38">
        <v>99.28333333333336</v>
      </c>
      <c r="I192" s="38">
        <v>98.166666666666714</v>
      </c>
      <c r="J192" s="38">
        <v>103.56666666666669</v>
      </c>
      <c r="K192" s="38">
        <v>104.68333333333334</v>
      </c>
      <c r="L192" s="38">
        <v>106.26666666666668</v>
      </c>
      <c r="M192" s="28">
        <v>103.1</v>
      </c>
      <c r="N192" s="28">
        <v>100.4</v>
      </c>
      <c r="O192" s="39">
        <v>207577250</v>
      </c>
      <c r="P192" s="40">
        <v>1.7884813416368363E-2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3218.85</v>
      </c>
      <c r="F193" s="37">
        <v>3219.3166666666671</v>
      </c>
      <c r="G193" s="38">
        <v>3203.6333333333341</v>
      </c>
      <c r="H193" s="38">
        <v>3188.416666666667</v>
      </c>
      <c r="I193" s="38">
        <v>3172.733333333334</v>
      </c>
      <c r="J193" s="38">
        <v>3234.5333333333342</v>
      </c>
      <c r="K193" s="38">
        <v>3250.2166666666676</v>
      </c>
      <c r="L193" s="38">
        <v>3265.4333333333343</v>
      </c>
      <c r="M193" s="28">
        <v>3235</v>
      </c>
      <c r="N193" s="28">
        <v>3204.1</v>
      </c>
      <c r="O193" s="39">
        <v>10633475</v>
      </c>
      <c r="P193" s="40">
        <v>1.2557610268911404E-2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1040.75</v>
      </c>
      <c r="F194" s="37">
        <v>1044.3666666666668</v>
      </c>
      <c r="G194" s="38">
        <v>1033.0833333333335</v>
      </c>
      <c r="H194" s="38">
        <v>1025.4166666666667</v>
      </c>
      <c r="I194" s="38">
        <v>1014.1333333333334</v>
      </c>
      <c r="J194" s="38">
        <v>1052.0333333333335</v>
      </c>
      <c r="K194" s="38">
        <v>1063.3166666666668</v>
      </c>
      <c r="L194" s="38">
        <v>1070.9833333333336</v>
      </c>
      <c r="M194" s="28">
        <v>1055.6500000000001</v>
      </c>
      <c r="N194" s="28">
        <v>1036.7</v>
      </c>
      <c r="O194" s="39">
        <v>13796400</v>
      </c>
      <c r="P194" s="40">
        <v>5.7681692732290707E-2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2782.15</v>
      </c>
      <c r="F195" s="37">
        <v>2769.4500000000003</v>
      </c>
      <c r="G195" s="38">
        <v>2744.2000000000007</v>
      </c>
      <c r="H195" s="38">
        <v>2706.2500000000005</v>
      </c>
      <c r="I195" s="38">
        <v>2681.0000000000009</v>
      </c>
      <c r="J195" s="38">
        <v>2807.4000000000005</v>
      </c>
      <c r="K195" s="38">
        <v>2832.6499999999996</v>
      </c>
      <c r="L195" s="38">
        <v>2870.6000000000004</v>
      </c>
      <c r="M195" s="28">
        <v>2794.7</v>
      </c>
      <c r="N195" s="28">
        <v>2731.5</v>
      </c>
      <c r="O195" s="39">
        <v>6484875</v>
      </c>
      <c r="P195" s="40">
        <v>9.463223192809217E-2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1700.85</v>
      </c>
      <c r="F196" s="37">
        <v>1702.2666666666667</v>
      </c>
      <c r="G196" s="38">
        <v>1691.6333333333332</v>
      </c>
      <c r="H196" s="38">
        <v>1682.4166666666665</v>
      </c>
      <c r="I196" s="38">
        <v>1671.7833333333331</v>
      </c>
      <c r="J196" s="38">
        <v>1711.4833333333333</v>
      </c>
      <c r="K196" s="38">
        <v>1722.116666666667</v>
      </c>
      <c r="L196" s="38">
        <v>1731.3333333333335</v>
      </c>
      <c r="M196" s="28">
        <v>1712.9</v>
      </c>
      <c r="N196" s="28">
        <v>1693.05</v>
      </c>
      <c r="O196" s="39">
        <v>1769000</v>
      </c>
      <c r="P196" s="40">
        <v>-1.2834821428571428E-2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512.85</v>
      </c>
      <c r="F197" s="37">
        <v>509.65000000000009</v>
      </c>
      <c r="G197" s="38">
        <v>505.10000000000014</v>
      </c>
      <c r="H197" s="38">
        <v>497.35</v>
      </c>
      <c r="I197" s="38">
        <v>492.80000000000007</v>
      </c>
      <c r="J197" s="38">
        <v>517.4000000000002</v>
      </c>
      <c r="K197" s="38">
        <v>521.95000000000016</v>
      </c>
      <c r="L197" s="38">
        <v>529.70000000000027</v>
      </c>
      <c r="M197" s="28">
        <v>514.20000000000005</v>
      </c>
      <c r="N197" s="28">
        <v>501.9</v>
      </c>
      <c r="O197" s="39">
        <v>4116000</v>
      </c>
      <c r="P197" s="40">
        <v>2.0074349442379184E-2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1552</v>
      </c>
      <c r="F198" s="37">
        <v>1541</v>
      </c>
      <c r="G198" s="38">
        <v>1525</v>
      </c>
      <c r="H198" s="38">
        <v>1498</v>
      </c>
      <c r="I198" s="38">
        <v>1482</v>
      </c>
      <c r="J198" s="38">
        <v>1568</v>
      </c>
      <c r="K198" s="38">
        <v>1584</v>
      </c>
      <c r="L198" s="38">
        <v>1611</v>
      </c>
      <c r="M198" s="28">
        <v>1557</v>
      </c>
      <c r="N198" s="28">
        <v>1514</v>
      </c>
      <c r="O198" s="39">
        <v>4238750</v>
      </c>
      <c r="P198" s="40">
        <v>6.715394343868566E-3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1140</v>
      </c>
      <c r="F199" s="37">
        <v>1134.2166666666665</v>
      </c>
      <c r="G199" s="38">
        <v>1120.4833333333329</v>
      </c>
      <c r="H199" s="38">
        <v>1100.9666666666665</v>
      </c>
      <c r="I199" s="38">
        <v>1087.2333333333329</v>
      </c>
      <c r="J199" s="38">
        <v>1153.7333333333329</v>
      </c>
      <c r="K199" s="38">
        <v>1167.4666666666665</v>
      </c>
      <c r="L199" s="38">
        <v>1186.9833333333329</v>
      </c>
      <c r="M199" s="28">
        <v>1147.95</v>
      </c>
      <c r="N199" s="28">
        <v>1114.7</v>
      </c>
      <c r="O199" s="39">
        <v>5387200</v>
      </c>
      <c r="P199" s="40">
        <v>-3.7540453074433656E-3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1664.5</v>
      </c>
      <c r="F200" s="37">
        <v>1660.4333333333334</v>
      </c>
      <c r="G200" s="38">
        <v>1638.8666666666668</v>
      </c>
      <c r="H200" s="38">
        <v>1613.2333333333333</v>
      </c>
      <c r="I200" s="38">
        <v>1591.6666666666667</v>
      </c>
      <c r="J200" s="38">
        <v>1686.0666666666668</v>
      </c>
      <c r="K200" s="38">
        <v>1707.6333333333334</v>
      </c>
      <c r="L200" s="38">
        <v>1733.2666666666669</v>
      </c>
      <c r="M200" s="28">
        <v>1682</v>
      </c>
      <c r="N200" s="28">
        <v>1634.8</v>
      </c>
      <c r="O200" s="39">
        <v>952800</v>
      </c>
      <c r="P200" s="40">
        <v>-4.3757527097551187E-2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6768.6</v>
      </c>
      <c r="F201" s="37">
        <v>6765.916666666667</v>
      </c>
      <c r="G201" s="38">
        <v>6710.5833333333339</v>
      </c>
      <c r="H201" s="38">
        <v>6652.5666666666666</v>
      </c>
      <c r="I201" s="38">
        <v>6597.2333333333336</v>
      </c>
      <c r="J201" s="38">
        <v>6823.9333333333343</v>
      </c>
      <c r="K201" s="38">
        <v>6879.2666666666682</v>
      </c>
      <c r="L201" s="38">
        <v>6937.2833333333347</v>
      </c>
      <c r="M201" s="28">
        <v>6821.25</v>
      </c>
      <c r="N201" s="28">
        <v>6707.9</v>
      </c>
      <c r="O201" s="39">
        <v>1996600</v>
      </c>
      <c r="P201" s="40">
        <v>-1.1094601287766221E-2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729</v>
      </c>
      <c r="F202" s="37">
        <v>724.63333333333333</v>
      </c>
      <c r="G202" s="38">
        <v>719.26666666666665</v>
      </c>
      <c r="H202" s="38">
        <v>709.5333333333333</v>
      </c>
      <c r="I202" s="38">
        <v>704.16666666666663</v>
      </c>
      <c r="J202" s="38">
        <v>734.36666666666667</v>
      </c>
      <c r="K202" s="38">
        <v>739.73333333333323</v>
      </c>
      <c r="L202" s="38">
        <v>749.4666666666667</v>
      </c>
      <c r="M202" s="28">
        <v>730</v>
      </c>
      <c r="N202" s="28">
        <v>714.9</v>
      </c>
      <c r="O202" s="39">
        <v>23982400</v>
      </c>
      <c r="P202" s="40">
        <v>-2.7978291796195796E-2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304.75</v>
      </c>
      <c r="F203" s="37">
        <v>301.55</v>
      </c>
      <c r="G203" s="38">
        <v>296.8</v>
      </c>
      <c r="H203" s="38">
        <v>288.85000000000002</v>
      </c>
      <c r="I203" s="38">
        <v>284.10000000000002</v>
      </c>
      <c r="J203" s="38">
        <v>309.5</v>
      </c>
      <c r="K203" s="38">
        <v>314.25</v>
      </c>
      <c r="L203" s="38">
        <v>322.2</v>
      </c>
      <c r="M203" s="28">
        <v>306.3</v>
      </c>
      <c r="N203" s="28">
        <v>293.60000000000002</v>
      </c>
      <c r="O203" s="39">
        <v>43230150</v>
      </c>
      <c r="P203" s="40">
        <v>0.14638880822914968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864.2</v>
      </c>
      <c r="F204" s="37">
        <v>887.11666666666667</v>
      </c>
      <c r="G204" s="38">
        <v>839.23333333333335</v>
      </c>
      <c r="H204" s="38">
        <v>814.26666666666665</v>
      </c>
      <c r="I204" s="38">
        <v>766.38333333333333</v>
      </c>
      <c r="J204" s="38">
        <v>912.08333333333337</v>
      </c>
      <c r="K204" s="38">
        <v>959.96666666666681</v>
      </c>
      <c r="L204" s="38">
        <v>984.93333333333339</v>
      </c>
      <c r="M204" s="28">
        <v>935</v>
      </c>
      <c r="N204" s="28">
        <v>862.15</v>
      </c>
      <c r="O204" s="39">
        <v>5815800</v>
      </c>
      <c r="P204" s="40">
        <v>0.42901371074745687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1527.55</v>
      </c>
      <c r="F205" s="37">
        <v>1534.8833333333332</v>
      </c>
      <c r="G205" s="38">
        <v>1511.7666666666664</v>
      </c>
      <c r="H205" s="38">
        <v>1495.9833333333331</v>
      </c>
      <c r="I205" s="38">
        <v>1472.8666666666663</v>
      </c>
      <c r="J205" s="38">
        <v>1550.6666666666665</v>
      </c>
      <c r="K205" s="38">
        <v>1573.7833333333333</v>
      </c>
      <c r="L205" s="38">
        <v>1589.5666666666666</v>
      </c>
      <c r="M205" s="28">
        <v>1558</v>
      </c>
      <c r="N205" s="28">
        <v>1519.1</v>
      </c>
      <c r="O205" s="39">
        <v>695100</v>
      </c>
      <c r="P205" s="40">
        <v>3.7075718015665796E-2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389.85</v>
      </c>
      <c r="F206" s="37">
        <v>390.4666666666667</v>
      </c>
      <c r="G206" s="38">
        <v>385.48333333333341</v>
      </c>
      <c r="H206" s="38">
        <v>381.11666666666673</v>
      </c>
      <c r="I206" s="38">
        <v>376.13333333333344</v>
      </c>
      <c r="J206" s="38">
        <v>394.83333333333337</v>
      </c>
      <c r="K206" s="38">
        <v>399.81666666666672</v>
      </c>
      <c r="L206" s="38">
        <v>404.18333333333334</v>
      </c>
      <c r="M206" s="28">
        <v>395.45</v>
      </c>
      <c r="N206" s="28">
        <v>386.1</v>
      </c>
      <c r="O206" s="39">
        <v>43468000</v>
      </c>
      <c r="P206" s="40">
        <v>7.1339667516975361E-2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268.5</v>
      </c>
      <c r="F207" s="37">
        <v>267.86666666666667</v>
      </c>
      <c r="G207" s="38">
        <v>265.03333333333336</v>
      </c>
      <c r="H207" s="38">
        <v>261.56666666666666</v>
      </c>
      <c r="I207" s="38">
        <v>258.73333333333335</v>
      </c>
      <c r="J207" s="38">
        <v>271.33333333333337</v>
      </c>
      <c r="K207" s="38">
        <v>274.16666666666663</v>
      </c>
      <c r="L207" s="38">
        <v>277.63333333333338</v>
      </c>
      <c r="M207" s="28">
        <v>270.7</v>
      </c>
      <c r="N207" s="28">
        <v>264.39999999999998</v>
      </c>
      <c r="O207" s="39">
        <v>89865000</v>
      </c>
      <c r="P207" s="40">
        <v>5.6784020308637856E-4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44889</v>
      </c>
      <c r="E208" s="37">
        <v>440.3</v>
      </c>
      <c r="F208" s="37">
        <v>438.73333333333335</v>
      </c>
      <c r="G208" s="38">
        <v>436.36666666666667</v>
      </c>
      <c r="H208" s="38">
        <v>432.43333333333334</v>
      </c>
      <c r="I208" s="38">
        <v>430.06666666666666</v>
      </c>
      <c r="J208" s="38">
        <v>442.66666666666669</v>
      </c>
      <c r="K208" s="38">
        <v>445.03333333333336</v>
      </c>
      <c r="L208" s="38">
        <v>448.9666666666667</v>
      </c>
      <c r="M208" s="28">
        <v>441.1</v>
      </c>
      <c r="N208" s="28">
        <v>434.8</v>
      </c>
      <c r="O208" s="39">
        <v>12376800</v>
      </c>
      <c r="P208" s="40">
        <v>-6.5019505851755524E-3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F19" sqref="F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44869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4" t="s">
        <v>16</v>
      </c>
      <c r="B8" s="386"/>
      <c r="C8" s="390" t="s">
        <v>20</v>
      </c>
      <c r="D8" s="390" t="s">
        <v>21</v>
      </c>
      <c r="E8" s="381" t="s">
        <v>22</v>
      </c>
      <c r="F8" s="382"/>
      <c r="G8" s="383"/>
      <c r="H8" s="381" t="s">
        <v>23</v>
      </c>
      <c r="I8" s="382"/>
      <c r="J8" s="383"/>
      <c r="K8" s="23"/>
      <c r="L8" s="50"/>
      <c r="M8" s="50"/>
      <c r="N8" s="1"/>
      <c r="O8" s="1"/>
    </row>
    <row r="9" spans="1:15" ht="36" customHeight="1">
      <c r="A9" s="388"/>
      <c r="B9" s="389"/>
      <c r="C9" s="389"/>
      <c r="D9" s="38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8" t="s">
        <v>230</v>
      </c>
      <c r="C10" s="318">
        <v>18052.7</v>
      </c>
      <c r="D10" s="318">
        <v>18039.399999999998</v>
      </c>
      <c r="E10" s="318">
        <v>17972.499999999996</v>
      </c>
      <c r="F10" s="318">
        <v>17892.3</v>
      </c>
      <c r="G10" s="318">
        <v>17825.399999999998</v>
      </c>
      <c r="H10" s="318">
        <v>18119.599999999995</v>
      </c>
      <c r="I10" s="318">
        <v>18186.499999999996</v>
      </c>
      <c r="J10" s="318">
        <v>18266.699999999993</v>
      </c>
      <c r="K10" s="318">
        <v>18106.3</v>
      </c>
      <c r="L10" s="318">
        <v>17959.2</v>
      </c>
      <c r="M10" s="319"/>
      <c r="N10" s="1"/>
      <c r="O10" s="1"/>
    </row>
    <row r="11" spans="1:15" ht="12.75" customHeight="1">
      <c r="A11" s="227">
        <v>2</v>
      </c>
      <c r="B11" s="326" t="s">
        <v>231</v>
      </c>
      <c r="C11" s="318">
        <v>41298.35</v>
      </c>
      <c r="D11" s="318">
        <v>41198.5</v>
      </c>
      <c r="E11" s="318">
        <v>40919</v>
      </c>
      <c r="F11" s="318">
        <v>40539.65</v>
      </c>
      <c r="G11" s="318">
        <v>40260.15</v>
      </c>
      <c r="H11" s="318">
        <v>41577.85</v>
      </c>
      <c r="I11" s="318">
        <v>41857.35</v>
      </c>
      <c r="J11" s="318">
        <v>42236.7</v>
      </c>
      <c r="K11" s="318">
        <v>41478</v>
      </c>
      <c r="L11" s="318">
        <v>40819.15</v>
      </c>
      <c r="M11" s="319"/>
      <c r="N11" s="1"/>
      <c r="O11" s="1"/>
    </row>
    <row r="12" spans="1:15" ht="12.75" customHeight="1">
      <c r="A12" s="227">
        <v>3</v>
      </c>
      <c r="B12" s="259" t="s">
        <v>232</v>
      </c>
      <c r="C12" s="260">
        <v>2836.9</v>
      </c>
      <c r="D12" s="260">
        <v>2842.7999999999997</v>
      </c>
      <c r="E12" s="260">
        <v>2823.4999999999995</v>
      </c>
      <c r="F12" s="260">
        <v>2810.1</v>
      </c>
      <c r="G12" s="260">
        <v>2790.7999999999997</v>
      </c>
      <c r="H12" s="260">
        <v>2856.1999999999994</v>
      </c>
      <c r="I12" s="260">
        <v>2875.4999999999995</v>
      </c>
      <c r="J12" s="260">
        <v>2888.8999999999992</v>
      </c>
      <c r="K12" s="260">
        <v>2862.1</v>
      </c>
      <c r="L12" s="260">
        <v>2829.4</v>
      </c>
      <c r="M12" s="319"/>
      <c r="N12" s="1"/>
      <c r="O12" s="1"/>
    </row>
    <row r="13" spans="1:15" ht="12.75" customHeight="1">
      <c r="A13" s="227">
        <v>4</v>
      </c>
      <c r="B13" s="259" t="s">
        <v>233</v>
      </c>
      <c r="C13" s="260">
        <v>5236.1000000000004</v>
      </c>
      <c r="D13" s="260">
        <v>5237.25</v>
      </c>
      <c r="E13" s="260">
        <v>5214.8</v>
      </c>
      <c r="F13" s="260">
        <v>5193.5</v>
      </c>
      <c r="G13" s="260">
        <v>5171.05</v>
      </c>
      <c r="H13" s="260">
        <v>5258.55</v>
      </c>
      <c r="I13" s="260">
        <v>5281.0000000000009</v>
      </c>
      <c r="J13" s="260">
        <v>5302.3</v>
      </c>
      <c r="K13" s="260">
        <v>5259.7</v>
      </c>
      <c r="L13" s="260">
        <v>5215.95</v>
      </c>
      <c r="M13" s="319"/>
      <c r="N13" s="1"/>
      <c r="O13" s="1"/>
    </row>
    <row r="14" spans="1:15" ht="12.75" customHeight="1">
      <c r="A14" s="227">
        <v>5</v>
      </c>
      <c r="B14" s="259" t="s">
        <v>234</v>
      </c>
      <c r="C14" s="260">
        <v>28795.75</v>
      </c>
      <c r="D14" s="260">
        <v>28802.816666666666</v>
      </c>
      <c r="E14" s="260">
        <v>28636.433333333331</v>
      </c>
      <c r="F14" s="260">
        <v>28477.116666666665</v>
      </c>
      <c r="G14" s="260">
        <v>28310.73333333333</v>
      </c>
      <c r="H14" s="260">
        <v>28962.133333333331</v>
      </c>
      <c r="I14" s="260">
        <v>29128.516666666663</v>
      </c>
      <c r="J14" s="260">
        <v>29287.833333333332</v>
      </c>
      <c r="K14" s="260">
        <v>28969.200000000001</v>
      </c>
      <c r="L14" s="260">
        <v>28643.5</v>
      </c>
      <c r="M14" s="319"/>
      <c r="N14" s="1"/>
      <c r="O14" s="1"/>
    </row>
    <row r="15" spans="1:15" ht="12.75" customHeight="1">
      <c r="A15" s="227">
        <v>6</v>
      </c>
      <c r="B15" s="259" t="s">
        <v>235</v>
      </c>
      <c r="C15" s="260">
        <v>4323.8500000000004</v>
      </c>
      <c r="D15" s="260">
        <v>4330.416666666667</v>
      </c>
      <c r="E15" s="260">
        <v>4304.0333333333338</v>
      </c>
      <c r="F15" s="260">
        <v>4284.2166666666672</v>
      </c>
      <c r="G15" s="260">
        <v>4257.8333333333339</v>
      </c>
      <c r="H15" s="260">
        <v>4350.2333333333336</v>
      </c>
      <c r="I15" s="260">
        <v>4376.6166666666668</v>
      </c>
      <c r="J15" s="260">
        <v>4396.4333333333334</v>
      </c>
      <c r="K15" s="260">
        <v>4356.8</v>
      </c>
      <c r="L15" s="260">
        <v>4310.6000000000004</v>
      </c>
      <c r="M15" s="319"/>
      <c r="N15" s="1"/>
      <c r="O15" s="1"/>
    </row>
    <row r="16" spans="1:15" ht="12.75" customHeight="1">
      <c r="A16" s="227">
        <v>7</v>
      </c>
      <c r="B16" s="259" t="s">
        <v>236</v>
      </c>
      <c r="C16" s="260">
        <v>8775.1</v>
      </c>
      <c r="D16" s="260">
        <v>8751.8833333333332</v>
      </c>
      <c r="E16" s="260">
        <v>8720.3666666666668</v>
      </c>
      <c r="F16" s="260">
        <v>8665.6333333333332</v>
      </c>
      <c r="G16" s="260">
        <v>8634.1166666666668</v>
      </c>
      <c r="H16" s="260">
        <v>8806.6166666666668</v>
      </c>
      <c r="I16" s="260">
        <v>8838.1333333333332</v>
      </c>
      <c r="J16" s="260">
        <v>8892.8666666666668</v>
      </c>
      <c r="K16" s="260">
        <v>8783.4</v>
      </c>
      <c r="L16" s="260">
        <v>8697.15</v>
      </c>
      <c r="M16" s="319"/>
      <c r="N16" s="1"/>
      <c r="O16" s="1"/>
    </row>
    <row r="17" spans="1:15" ht="12.75" customHeight="1">
      <c r="A17" s="227">
        <v>8</v>
      </c>
      <c r="B17" s="269" t="s">
        <v>288</v>
      </c>
      <c r="C17" s="259">
        <v>3225.25</v>
      </c>
      <c r="D17" s="260">
        <v>3216.1833333333329</v>
      </c>
      <c r="E17" s="260">
        <v>3144.1666666666661</v>
      </c>
      <c r="F17" s="260">
        <v>3063.083333333333</v>
      </c>
      <c r="G17" s="260">
        <v>2991.0666666666662</v>
      </c>
      <c r="H17" s="260">
        <v>3297.266666666666</v>
      </c>
      <c r="I17" s="260">
        <v>3369.2833333333333</v>
      </c>
      <c r="J17" s="260">
        <v>3450.3666666666659</v>
      </c>
      <c r="K17" s="259">
        <v>3288.2</v>
      </c>
      <c r="L17" s="259">
        <v>3135.1</v>
      </c>
      <c r="M17" s="259">
        <v>3.6237900000000001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2455.35</v>
      </c>
      <c r="D18" s="260">
        <v>2446.2999999999997</v>
      </c>
      <c r="E18" s="260">
        <v>2419.0499999999993</v>
      </c>
      <c r="F18" s="260">
        <v>2382.7499999999995</v>
      </c>
      <c r="G18" s="260">
        <v>2355.4999999999991</v>
      </c>
      <c r="H18" s="260">
        <v>2482.5999999999995</v>
      </c>
      <c r="I18" s="260">
        <v>2509.8500000000004</v>
      </c>
      <c r="J18" s="260">
        <v>2546.1499999999996</v>
      </c>
      <c r="K18" s="259">
        <v>2473.5500000000002</v>
      </c>
      <c r="L18" s="259">
        <v>2410</v>
      </c>
      <c r="M18" s="259">
        <v>4.0667200000000001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614.6</v>
      </c>
      <c r="D19" s="260">
        <v>614.81666666666672</v>
      </c>
      <c r="E19" s="260">
        <v>610.83333333333348</v>
      </c>
      <c r="F19" s="260">
        <v>607.06666666666672</v>
      </c>
      <c r="G19" s="260">
        <v>603.08333333333348</v>
      </c>
      <c r="H19" s="260">
        <v>618.58333333333348</v>
      </c>
      <c r="I19" s="260">
        <v>622.56666666666683</v>
      </c>
      <c r="J19" s="260">
        <v>626.33333333333348</v>
      </c>
      <c r="K19" s="259">
        <v>618.79999999999995</v>
      </c>
      <c r="L19" s="259">
        <v>611.04999999999995</v>
      </c>
      <c r="M19" s="259">
        <v>11.34976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19950.650000000001</v>
      </c>
      <c r="D20" s="260">
        <v>19811.05</v>
      </c>
      <c r="E20" s="260">
        <v>19632.099999999999</v>
      </c>
      <c r="F20" s="260">
        <v>19313.55</v>
      </c>
      <c r="G20" s="260">
        <v>19134.599999999999</v>
      </c>
      <c r="H20" s="260">
        <v>20129.599999999999</v>
      </c>
      <c r="I20" s="260">
        <v>20308.550000000003</v>
      </c>
      <c r="J20" s="260">
        <v>20627.099999999999</v>
      </c>
      <c r="K20" s="259">
        <v>19990</v>
      </c>
      <c r="L20" s="259">
        <v>19492.5</v>
      </c>
      <c r="M20" s="259">
        <v>0.26922000000000001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3590.4</v>
      </c>
      <c r="D21" s="260">
        <v>3582.5166666666664</v>
      </c>
      <c r="E21" s="260">
        <v>3550.333333333333</v>
      </c>
      <c r="F21" s="260">
        <v>3510.2666666666664</v>
      </c>
      <c r="G21" s="260">
        <v>3478.083333333333</v>
      </c>
      <c r="H21" s="260">
        <v>3622.583333333333</v>
      </c>
      <c r="I21" s="260">
        <v>3654.7666666666664</v>
      </c>
      <c r="J21" s="260">
        <v>3694.833333333333</v>
      </c>
      <c r="K21" s="259">
        <v>3614.7</v>
      </c>
      <c r="L21" s="259">
        <v>3542.45</v>
      </c>
      <c r="M21" s="259">
        <v>12.75216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2106.6999999999998</v>
      </c>
      <c r="D22" s="260">
        <v>2111.1833333333329</v>
      </c>
      <c r="E22" s="260">
        <v>2090.516666666666</v>
      </c>
      <c r="F22" s="260">
        <v>2074.333333333333</v>
      </c>
      <c r="G22" s="260">
        <v>2053.6666666666661</v>
      </c>
      <c r="H22" s="260">
        <v>2127.3666666666659</v>
      </c>
      <c r="I22" s="260">
        <v>2148.0333333333328</v>
      </c>
      <c r="J22" s="260">
        <v>2164.2166666666658</v>
      </c>
      <c r="K22" s="259">
        <v>2131.85</v>
      </c>
      <c r="L22" s="259">
        <v>2095</v>
      </c>
      <c r="M22" s="259">
        <v>7.0954100000000002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833.85</v>
      </c>
      <c r="D23" s="260">
        <v>831.7166666666667</v>
      </c>
      <c r="E23" s="260">
        <v>825.63333333333344</v>
      </c>
      <c r="F23" s="260">
        <v>817.41666666666674</v>
      </c>
      <c r="G23" s="260">
        <v>811.33333333333348</v>
      </c>
      <c r="H23" s="260">
        <v>839.93333333333339</v>
      </c>
      <c r="I23" s="260">
        <v>846.01666666666665</v>
      </c>
      <c r="J23" s="260">
        <v>854.23333333333335</v>
      </c>
      <c r="K23" s="259">
        <v>837.8</v>
      </c>
      <c r="L23" s="259">
        <v>823.5</v>
      </c>
      <c r="M23" s="259">
        <v>66.328720000000004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3660.9</v>
      </c>
      <c r="D24" s="260">
        <v>3635.4166666666665</v>
      </c>
      <c r="E24" s="260">
        <v>3582.4833333333331</v>
      </c>
      <c r="F24" s="260">
        <v>3504.0666666666666</v>
      </c>
      <c r="G24" s="260">
        <v>3451.1333333333332</v>
      </c>
      <c r="H24" s="260">
        <v>3713.833333333333</v>
      </c>
      <c r="I24" s="260">
        <v>3766.7666666666664</v>
      </c>
      <c r="J24" s="260">
        <v>3845.1833333333329</v>
      </c>
      <c r="K24" s="259">
        <v>3688.35</v>
      </c>
      <c r="L24" s="259">
        <v>3557</v>
      </c>
      <c r="M24" s="259">
        <v>2.56243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3292.15</v>
      </c>
      <c r="D25" s="260">
        <v>3281.4833333333336</v>
      </c>
      <c r="E25" s="260">
        <v>3238.666666666667</v>
      </c>
      <c r="F25" s="260">
        <v>3185.1833333333334</v>
      </c>
      <c r="G25" s="260">
        <v>3142.3666666666668</v>
      </c>
      <c r="H25" s="260">
        <v>3334.9666666666672</v>
      </c>
      <c r="I25" s="260">
        <v>3377.7833333333338</v>
      </c>
      <c r="J25" s="260">
        <v>3431.2666666666673</v>
      </c>
      <c r="K25" s="259">
        <v>3324.3</v>
      </c>
      <c r="L25" s="259">
        <v>3228</v>
      </c>
      <c r="M25" s="259">
        <v>5.3505000000000003</v>
      </c>
      <c r="N25" s="1"/>
      <c r="O25" s="1"/>
    </row>
    <row r="26" spans="1:15" ht="12.75" customHeight="1">
      <c r="A26" s="227">
        <v>17</v>
      </c>
      <c r="B26" s="269" t="s">
        <v>870</v>
      </c>
      <c r="C26" s="259">
        <v>682.3</v>
      </c>
      <c r="D26" s="260">
        <v>689.88333333333333</v>
      </c>
      <c r="E26" s="260">
        <v>671.06666666666661</v>
      </c>
      <c r="F26" s="260">
        <v>659.83333333333326</v>
      </c>
      <c r="G26" s="260">
        <v>641.01666666666654</v>
      </c>
      <c r="H26" s="260">
        <v>701.11666666666667</v>
      </c>
      <c r="I26" s="260">
        <v>719.93333333333351</v>
      </c>
      <c r="J26" s="260">
        <v>731.16666666666674</v>
      </c>
      <c r="K26" s="259">
        <v>708.7</v>
      </c>
      <c r="L26" s="259">
        <v>678.65</v>
      </c>
      <c r="M26" s="259">
        <v>46.536940000000001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119.75</v>
      </c>
      <c r="D27" s="260">
        <v>118.83333333333333</v>
      </c>
      <c r="E27" s="260">
        <v>117.41666666666666</v>
      </c>
      <c r="F27" s="260">
        <v>115.08333333333333</v>
      </c>
      <c r="G27" s="260">
        <v>113.66666666666666</v>
      </c>
      <c r="H27" s="260">
        <v>121.16666666666666</v>
      </c>
      <c r="I27" s="260">
        <v>122.58333333333331</v>
      </c>
      <c r="J27" s="260">
        <v>124.91666666666666</v>
      </c>
      <c r="K27" s="259">
        <v>120.25</v>
      </c>
      <c r="L27" s="259">
        <v>116.5</v>
      </c>
      <c r="M27" s="259">
        <v>34.715699999999998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352.4</v>
      </c>
      <c r="D28" s="260">
        <v>351.39999999999992</v>
      </c>
      <c r="E28" s="260">
        <v>346.59999999999985</v>
      </c>
      <c r="F28" s="260">
        <v>340.79999999999995</v>
      </c>
      <c r="G28" s="260">
        <v>335.99999999999989</v>
      </c>
      <c r="H28" s="260">
        <v>357.19999999999982</v>
      </c>
      <c r="I28" s="260">
        <v>361.99999999999989</v>
      </c>
      <c r="J28" s="260">
        <v>367.79999999999978</v>
      </c>
      <c r="K28" s="259">
        <v>356.2</v>
      </c>
      <c r="L28" s="259">
        <v>345.6</v>
      </c>
      <c r="M28" s="259">
        <v>9.7478099999999994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3296.4</v>
      </c>
      <c r="D29" s="260">
        <v>3300.1</v>
      </c>
      <c r="E29" s="260">
        <v>3277.2</v>
      </c>
      <c r="F29" s="260">
        <v>3258</v>
      </c>
      <c r="G29" s="260">
        <v>3235.1</v>
      </c>
      <c r="H29" s="260">
        <v>3319.2999999999997</v>
      </c>
      <c r="I29" s="260">
        <v>3342.2000000000003</v>
      </c>
      <c r="J29" s="260">
        <v>3361.3999999999996</v>
      </c>
      <c r="K29" s="259">
        <v>3323</v>
      </c>
      <c r="L29" s="259">
        <v>3280.9</v>
      </c>
      <c r="M29" s="259">
        <v>0.71148999999999996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539.5</v>
      </c>
      <c r="D30" s="260">
        <v>541.83333333333337</v>
      </c>
      <c r="E30" s="260">
        <v>536.16666666666674</v>
      </c>
      <c r="F30" s="260">
        <v>532.83333333333337</v>
      </c>
      <c r="G30" s="260">
        <v>527.16666666666674</v>
      </c>
      <c r="H30" s="260">
        <v>545.16666666666674</v>
      </c>
      <c r="I30" s="260">
        <v>550.83333333333348</v>
      </c>
      <c r="J30" s="260">
        <v>554.16666666666674</v>
      </c>
      <c r="K30" s="259">
        <v>547.5</v>
      </c>
      <c r="L30" s="259">
        <v>538.5</v>
      </c>
      <c r="M30" s="259">
        <v>39.450150000000001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4395</v>
      </c>
      <c r="D31" s="260">
        <v>4389.7833333333338</v>
      </c>
      <c r="E31" s="260">
        <v>4354.5666666666675</v>
      </c>
      <c r="F31" s="260">
        <v>4314.1333333333341</v>
      </c>
      <c r="G31" s="260">
        <v>4278.9166666666679</v>
      </c>
      <c r="H31" s="260">
        <v>4430.2166666666672</v>
      </c>
      <c r="I31" s="260">
        <v>4465.4333333333325</v>
      </c>
      <c r="J31" s="260">
        <v>4505.8666666666668</v>
      </c>
      <c r="K31" s="259">
        <v>4425</v>
      </c>
      <c r="L31" s="259">
        <v>4349.3500000000004</v>
      </c>
      <c r="M31" s="259">
        <v>4.5716799999999997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148.05000000000001</v>
      </c>
      <c r="D32" s="260">
        <v>148.54999999999998</v>
      </c>
      <c r="E32" s="260">
        <v>146.74999999999997</v>
      </c>
      <c r="F32" s="260">
        <v>145.44999999999999</v>
      </c>
      <c r="G32" s="260">
        <v>143.64999999999998</v>
      </c>
      <c r="H32" s="260">
        <v>149.84999999999997</v>
      </c>
      <c r="I32" s="260">
        <v>151.64999999999998</v>
      </c>
      <c r="J32" s="260">
        <v>152.94999999999996</v>
      </c>
      <c r="K32" s="259">
        <v>150.35</v>
      </c>
      <c r="L32" s="259">
        <v>147.25</v>
      </c>
      <c r="M32" s="259">
        <v>115.91419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3141.3</v>
      </c>
      <c r="D33" s="260">
        <v>3131.6833333333329</v>
      </c>
      <c r="E33" s="260">
        <v>3114.6166666666659</v>
      </c>
      <c r="F33" s="260">
        <v>3087.9333333333329</v>
      </c>
      <c r="G33" s="260">
        <v>3070.8666666666659</v>
      </c>
      <c r="H33" s="260">
        <v>3158.3666666666659</v>
      </c>
      <c r="I33" s="260">
        <v>3175.4333333333325</v>
      </c>
      <c r="J33" s="260">
        <v>3202.1166666666659</v>
      </c>
      <c r="K33" s="259">
        <v>3148.75</v>
      </c>
      <c r="L33" s="259">
        <v>3105</v>
      </c>
      <c r="M33" s="259">
        <v>5.6379799999999998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2075.5500000000002</v>
      </c>
      <c r="D34" s="260">
        <v>2072</v>
      </c>
      <c r="E34" s="260">
        <v>2058.25</v>
      </c>
      <c r="F34" s="260">
        <v>2040.9499999999998</v>
      </c>
      <c r="G34" s="260">
        <v>2027.1999999999998</v>
      </c>
      <c r="H34" s="260">
        <v>2089.3000000000002</v>
      </c>
      <c r="I34" s="260">
        <v>2103.0500000000002</v>
      </c>
      <c r="J34" s="260">
        <v>2120.3500000000004</v>
      </c>
      <c r="K34" s="259">
        <v>2085.75</v>
      </c>
      <c r="L34" s="259">
        <v>2054.6999999999998</v>
      </c>
      <c r="M34" s="259">
        <v>2.2652899999999998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558.35</v>
      </c>
      <c r="D35" s="260">
        <v>556.68333333333328</v>
      </c>
      <c r="E35" s="260">
        <v>553.46666666666658</v>
      </c>
      <c r="F35" s="260">
        <v>548.58333333333326</v>
      </c>
      <c r="G35" s="260">
        <v>545.36666666666656</v>
      </c>
      <c r="H35" s="260">
        <v>561.56666666666661</v>
      </c>
      <c r="I35" s="260">
        <v>564.7833333333333</v>
      </c>
      <c r="J35" s="260">
        <v>569.66666666666663</v>
      </c>
      <c r="K35" s="259">
        <v>559.9</v>
      </c>
      <c r="L35" s="259">
        <v>551.79999999999995</v>
      </c>
      <c r="M35" s="259">
        <v>5.6725500000000002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4194.2</v>
      </c>
      <c r="D36" s="260">
        <v>4196.4000000000005</v>
      </c>
      <c r="E36" s="260">
        <v>4162.8000000000011</v>
      </c>
      <c r="F36" s="260">
        <v>4131.4000000000005</v>
      </c>
      <c r="G36" s="260">
        <v>4097.8000000000011</v>
      </c>
      <c r="H36" s="260">
        <v>4227.8000000000011</v>
      </c>
      <c r="I36" s="260">
        <v>4261.4000000000015</v>
      </c>
      <c r="J36" s="260">
        <v>4292.8000000000011</v>
      </c>
      <c r="K36" s="259">
        <v>4230</v>
      </c>
      <c r="L36" s="259">
        <v>4165</v>
      </c>
      <c r="M36" s="259">
        <v>1.5317799999999999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864.05</v>
      </c>
      <c r="D37" s="260">
        <v>866.81666666666661</v>
      </c>
      <c r="E37" s="260">
        <v>853.23333333333323</v>
      </c>
      <c r="F37" s="260">
        <v>842.41666666666663</v>
      </c>
      <c r="G37" s="260">
        <v>828.83333333333326</v>
      </c>
      <c r="H37" s="260">
        <v>877.63333333333321</v>
      </c>
      <c r="I37" s="260">
        <v>891.2166666666667</v>
      </c>
      <c r="J37" s="260">
        <v>902.03333333333319</v>
      </c>
      <c r="K37" s="259">
        <v>880.4</v>
      </c>
      <c r="L37" s="259">
        <v>856</v>
      </c>
      <c r="M37" s="259">
        <v>101.85978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3773.5</v>
      </c>
      <c r="D38" s="260">
        <v>3772.85</v>
      </c>
      <c r="E38" s="260">
        <v>3731.7</v>
      </c>
      <c r="F38" s="260">
        <v>3689.9</v>
      </c>
      <c r="G38" s="260">
        <v>3648.75</v>
      </c>
      <c r="H38" s="260">
        <v>3814.6499999999996</v>
      </c>
      <c r="I38" s="260">
        <v>3855.8</v>
      </c>
      <c r="J38" s="260">
        <v>3897.5999999999995</v>
      </c>
      <c r="K38" s="259">
        <v>3814</v>
      </c>
      <c r="L38" s="259">
        <v>3731.05</v>
      </c>
      <c r="M38" s="259">
        <v>6.3788200000000002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7121.6</v>
      </c>
      <c r="D39" s="260">
        <v>7136.2333333333336</v>
      </c>
      <c r="E39" s="260">
        <v>7077.4666666666672</v>
      </c>
      <c r="F39" s="260">
        <v>7033.3333333333339</v>
      </c>
      <c r="G39" s="260">
        <v>6974.5666666666675</v>
      </c>
      <c r="H39" s="260">
        <v>7180.3666666666668</v>
      </c>
      <c r="I39" s="260">
        <v>7239.1333333333332</v>
      </c>
      <c r="J39" s="260">
        <v>7283.2666666666664</v>
      </c>
      <c r="K39" s="259">
        <v>7195</v>
      </c>
      <c r="L39" s="259">
        <v>7092.1</v>
      </c>
      <c r="M39" s="259">
        <v>6.3231299999999999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1723.5</v>
      </c>
      <c r="D40" s="260">
        <v>1716.6666666666667</v>
      </c>
      <c r="E40" s="260">
        <v>1700.8333333333335</v>
      </c>
      <c r="F40" s="260">
        <v>1678.1666666666667</v>
      </c>
      <c r="G40" s="260">
        <v>1662.3333333333335</v>
      </c>
      <c r="H40" s="260">
        <v>1739.3333333333335</v>
      </c>
      <c r="I40" s="260">
        <v>1755.166666666667</v>
      </c>
      <c r="J40" s="260">
        <v>1777.8333333333335</v>
      </c>
      <c r="K40" s="259">
        <v>1732.5</v>
      </c>
      <c r="L40" s="259">
        <v>1694</v>
      </c>
      <c r="M40" s="259">
        <v>22.05874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6740.5</v>
      </c>
      <c r="D41" s="260">
        <v>6742.95</v>
      </c>
      <c r="E41" s="260">
        <v>6683.4</v>
      </c>
      <c r="F41" s="260">
        <v>6626.3</v>
      </c>
      <c r="G41" s="260">
        <v>6566.75</v>
      </c>
      <c r="H41" s="260">
        <v>6800.0499999999993</v>
      </c>
      <c r="I41" s="260">
        <v>6859.6</v>
      </c>
      <c r="J41" s="260">
        <v>6916.6999999999989</v>
      </c>
      <c r="K41" s="259">
        <v>6802.5</v>
      </c>
      <c r="L41" s="259">
        <v>6685.85</v>
      </c>
      <c r="M41" s="259">
        <v>1.93275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1895.6</v>
      </c>
      <c r="D42" s="260">
        <v>1909.5</v>
      </c>
      <c r="E42" s="260">
        <v>1869</v>
      </c>
      <c r="F42" s="260">
        <v>1842.4</v>
      </c>
      <c r="G42" s="260">
        <v>1801.9</v>
      </c>
      <c r="H42" s="260">
        <v>1936.1</v>
      </c>
      <c r="I42" s="260">
        <v>1976.6</v>
      </c>
      <c r="J42" s="260">
        <v>2003.1999999999998</v>
      </c>
      <c r="K42" s="259">
        <v>1950</v>
      </c>
      <c r="L42" s="259">
        <v>1882.9</v>
      </c>
      <c r="M42" s="259">
        <v>2.8216800000000002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233.65</v>
      </c>
      <c r="D43" s="260">
        <v>234.16666666666666</v>
      </c>
      <c r="E43" s="260">
        <v>230.48333333333332</v>
      </c>
      <c r="F43" s="260">
        <v>227.31666666666666</v>
      </c>
      <c r="G43" s="260">
        <v>223.63333333333333</v>
      </c>
      <c r="H43" s="260">
        <v>237.33333333333331</v>
      </c>
      <c r="I43" s="260">
        <v>241.01666666666665</v>
      </c>
      <c r="J43" s="260">
        <v>244.18333333333331</v>
      </c>
      <c r="K43" s="259">
        <v>237.85</v>
      </c>
      <c r="L43" s="259">
        <v>231</v>
      </c>
      <c r="M43" s="259">
        <v>126.58414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148.15</v>
      </c>
      <c r="D44" s="260">
        <v>147.85</v>
      </c>
      <c r="E44" s="260">
        <v>145.79999999999998</v>
      </c>
      <c r="F44" s="260">
        <v>143.44999999999999</v>
      </c>
      <c r="G44" s="260">
        <v>141.39999999999998</v>
      </c>
      <c r="H44" s="260">
        <v>150.19999999999999</v>
      </c>
      <c r="I44" s="260">
        <v>152.25</v>
      </c>
      <c r="J44" s="260">
        <v>154.6</v>
      </c>
      <c r="K44" s="259">
        <v>149.9</v>
      </c>
      <c r="L44" s="259">
        <v>145.5</v>
      </c>
      <c r="M44" s="259">
        <v>180.83411000000001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64</v>
      </c>
      <c r="D45" s="260">
        <v>63.033333333333339</v>
      </c>
      <c r="E45" s="260">
        <v>61.26666666666668</v>
      </c>
      <c r="F45" s="260">
        <v>58.533333333333339</v>
      </c>
      <c r="G45" s="260">
        <v>56.76666666666668</v>
      </c>
      <c r="H45" s="260">
        <v>65.76666666666668</v>
      </c>
      <c r="I45" s="260">
        <v>67.533333333333346</v>
      </c>
      <c r="J45" s="260">
        <v>70.26666666666668</v>
      </c>
      <c r="K45" s="259">
        <v>64.8</v>
      </c>
      <c r="L45" s="259">
        <v>60.3</v>
      </c>
      <c r="M45" s="259">
        <v>457.89812999999998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1832.1</v>
      </c>
      <c r="D46" s="260">
        <v>1841.6333333333332</v>
      </c>
      <c r="E46" s="260">
        <v>1816.5666666666664</v>
      </c>
      <c r="F46" s="260">
        <v>1801.0333333333331</v>
      </c>
      <c r="G46" s="260">
        <v>1775.9666666666662</v>
      </c>
      <c r="H46" s="260">
        <v>1857.1666666666665</v>
      </c>
      <c r="I46" s="260">
        <v>1882.2333333333331</v>
      </c>
      <c r="J46" s="260">
        <v>1897.7666666666667</v>
      </c>
      <c r="K46" s="259">
        <v>1866.7</v>
      </c>
      <c r="L46" s="259">
        <v>1826.1</v>
      </c>
      <c r="M46" s="259">
        <v>2.1661000000000001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606.70000000000005</v>
      </c>
      <c r="D47" s="260">
        <v>601.9</v>
      </c>
      <c r="E47" s="260">
        <v>595.79999999999995</v>
      </c>
      <c r="F47" s="260">
        <v>584.9</v>
      </c>
      <c r="G47" s="260">
        <v>578.79999999999995</v>
      </c>
      <c r="H47" s="260">
        <v>612.79999999999995</v>
      </c>
      <c r="I47" s="260">
        <v>618.90000000000009</v>
      </c>
      <c r="J47" s="260">
        <v>629.79999999999995</v>
      </c>
      <c r="K47" s="259">
        <v>608</v>
      </c>
      <c r="L47" s="259">
        <v>591</v>
      </c>
      <c r="M47" s="259">
        <v>11.082990000000001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109.95</v>
      </c>
      <c r="D48" s="260">
        <v>109.55</v>
      </c>
      <c r="E48" s="260">
        <v>106.89999999999999</v>
      </c>
      <c r="F48" s="260">
        <v>103.85</v>
      </c>
      <c r="G48" s="260">
        <v>101.19999999999999</v>
      </c>
      <c r="H48" s="260">
        <v>112.6</v>
      </c>
      <c r="I48" s="260">
        <v>115.25</v>
      </c>
      <c r="J48" s="260">
        <v>118.3</v>
      </c>
      <c r="K48" s="259">
        <v>112.2</v>
      </c>
      <c r="L48" s="259">
        <v>106.5</v>
      </c>
      <c r="M48" s="259">
        <v>341.73239000000001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857.2</v>
      </c>
      <c r="D49" s="260">
        <v>860.04999999999984</v>
      </c>
      <c r="E49" s="260">
        <v>848.1999999999997</v>
      </c>
      <c r="F49" s="260">
        <v>839.19999999999982</v>
      </c>
      <c r="G49" s="260">
        <v>827.34999999999968</v>
      </c>
      <c r="H49" s="260">
        <v>869.04999999999973</v>
      </c>
      <c r="I49" s="260">
        <v>880.89999999999986</v>
      </c>
      <c r="J49" s="260">
        <v>889.89999999999975</v>
      </c>
      <c r="K49" s="259">
        <v>871.9</v>
      </c>
      <c r="L49" s="259">
        <v>851.05</v>
      </c>
      <c r="M49" s="259">
        <v>27.398430000000001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75.349999999999994</v>
      </c>
      <c r="D50" s="260">
        <v>75.066666666666663</v>
      </c>
      <c r="E50" s="260">
        <v>73.98333333333332</v>
      </c>
      <c r="F50" s="260">
        <v>72.61666666666666</v>
      </c>
      <c r="G50" s="260">
        <v>71.533333333333317</v>
      </c>
      <c r="H50" s="260">
        <v>76.433333333333323</v>
      </c>
      <c r="I50" s="260">
        <v>77.516666666666666</v>
      </c>
      <c r="J50" s="260">
        <v>78.883333333333326</v>
      </c>
      <c r="K50" s="259">
        <v>76.150000000000006</v>
      </c>
      <c r="L50" s="259">
        <v>73.7</v>
      </c>
      <c r="M50" s="259">
        <v>226.52091999999999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305.10000000000002</v>
      </c>
      <c r="D51" s="260">
        <v>305.43333333333334</v>
      </c>
      <c r="E51" s="260">
        <v>303.16666666666669</v>
      </c>
      <c r="F51" s="260">
        <v>301.23333333333335</v>
      </c>
      <c r="G51" s="260">
        <v>298.9666666666667</v>
      </c>
      <c r="H51" s="260">
        <v>307.36666666666667</v>
      </c>
      <c r="I51" s="260">
        <v>309.63333333333333</v>
      </c>
      <c r="J51" s="260">
        <v>311.56666666666666</v>
      </c>
      <c r="K51" s="259">
        <v>307.7</v>
      </c>
      <c r="L51" s="259">
        <v>303.5</v>
      </c>
      <c r="M51" s="259">
        <v>22.940740000000002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818.65</v>
      </c>
      <c r="D52" s="260">
        <v>815.75</v>
      </c>
      <c r="E52" s="260">
        <v>807.1</v>
      </c>
      <c r="F52" s="260">
        <v>795.55000000000007</v>
      </c>
      <c r="G52" s="260">
        <v>786.90000000000009</v>
      </c>
      <c r="H52" s="260">
        <v>827.3</v>
      </c>
      <c r="I52" s="260">
        <v>835.95</v>
      </c>
      <c r="J52" s="260">
        <v>847.49999999999989</v>
      </c>
      <c r="K52" s="259">
        <v>824.4</v>
      </c>
      <c r="L52" s="259">
        <v>804.2</v>
      </c>
      <c r="M52" s="259">
        <v>58.978400000000001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279.75</v>
      </c>
      <c r="D53" s="260">
        <v>276.06666666666666</v>
      </c>
      <c r="E53" s="260">
        <v>270.88333333333333</v>
      </c>
      <c r="F53" s="260">
        <v>262.01666666666665</v>
      </c>
      <c r="G53" s="260">
        <v>256.83333333333331</v>
      </c>
      <c r="H53" s="260">
        <v>284.93333333333334</v>
      </c>
      <c r="I53" s="260">
        <v>290.11666666666662</v>
      </c>
      <c r="J53" s="260">
        <v>298.98333333333335</v>
      </c>
      <c r="K53" s="259">
        <v>281.25</v>
      </c>
      <c r="L53" s="259">
        <v>267.2</v>
      </c>
      <c r="M53" s="259">
        <v>52.987200000000001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16557.900000000001</v>
      </c>
      <c r="D54" s="260">
        <v>16555.7</v>
      </c>
      <c r="E54" s="260">
        <v>16452.2</v>
      </c>
      <c r="F54" s="260">
        <v>16346.5</v>
      </c>
      <c r="G54" s="260">
        <v>16243</v>
      </c>
      <c r="H54" s="260">
        <v>16661.400000000001</v>
      </c>
      <c r="I54" s="260">
        <v>16764.900000000001</v>
      </c>
      <c r="J54" s="260">
        <v>16870.600000000002</v>
      </c>
      <c r="K54" s="259">
        <v>16659.2</v>
      </c>
      <c r="L54" s="259">
        <v>16450</v>
      </c>
      <c r="M54" s="259">
        <v>0.19015000000000001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3748.05</v>
      </c>
      <c r="D55" s="260">
        <v>3738.0166666666664</v>
      </c>
      <c r="E55" s="260">
        <v>3715.4833333333327</v>
      </c>
      <c r="F55" s="260">
        <v>3682.9166666666661</v>
      </c>
      <c r="G55" s="260">
        <v>3660.3833333333323</v>
      </c>
      <c r="H55" s="260">
        <v>3770.583333333333</v>
      </c>
      <c r="I55" s="260">
        <v>3793.1166666666668</v>
      </c>
      <c r="J55" s="260">
        <v>3825.6833333333334</v>
      </c>
      <c r="K55" s="259">
        <v>3760.55</v>
      </c>
      <c r="L55" s="259">
        <v>3705.45</v>
      </c>
      <c r="M55" s="259">
        <v>1.40994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295.05</v>
      </c>
      <c r="D56" s="260">
        <v>293.83333333333331</v>
      </c>
      <c r="E56" s="260">
        <v>289.36666666666662</v>
      </c>
      <c r="F56" s="260">
        <v>283.68333333333328</v>
      </c>
      <c r="G56" s="260">
        <v>279.21666666666658</v>
      </c>
      <c r="H56" s="260">
        <v>299.51666666666665</v>
      </c>
      <c r="I56" s="260">
        <v>303.98333333333335</v>
      </c>
      <c r="J56" s="260">
        <v>309.66666666666669</v>
      </c>
      <c r="K56" s="259">
        <v>298.3</v>
      </c>
      <c r="L56" s="259">
        <v>288.14999999999998</v>
      </c>
      <c r="M56" s="259">
        <v>125.25371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758.6</v>
      </c>
      <c r="D57" s="260">
        <v>752.56666666666661</v>
      </c>
      <c r="E57" s="260">
        <v>744.33333333333326</v>
      </c>
      <c r="F57" s="260">
        <v>730.06666666666661</v>
      </c>
      <c r="G57" s="260">
        <v>721.83333333333326</v>
      </c>
      <c r="H57" s="260">
        <v>766.83333333333326</v>
      </c>
      <c r="I57" s="260">
        <v>775.06666666666661</v>
      </c>
      <c r="J57" s="260">
        <v>789.33333333333326</v>
      </c>
      <c r="K57" s="259">
        <v>760.8</v>
      </c>
      <c r="L57" s="259">
        <v>738.3</v>
      </c>
      <c r="M57" s="259">
        <v>18.657509999999998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1163.0999999999999</v>
      </c>
      <c r="D58" s="260">
        <v>1163.3999999999999</v>
      </c>
      <c r="E58" s="260">
        <v>1150.7999999999997</v>
      </c>
      <c r="F58" s="260">
        <v>1138.4999999999998</v>
      </c>
      <c r="G58" s="260">
        <v>1125.8999999999996</v>
      </c>
      <c r="H58" s="260">
        <v>1175.6999999999998</v>
      </c>
      <c r="I58" s="260">
        <v>1188.2999999999997</v>
      </c>
      <c r="J58" s="260">
        <v>1200.5999999999999</v>
      </c>
      <c r="K58" s="259">
        <v>1176</v>
      </c>
      <c r="L58" s="259">
        <v>1151.0999999999999</v>
      </c>
      <c r="M58" s="259">
        <v>19.926970000000001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1593.7</v>
      </c>
      <c r="D59" s="260">
        <v>1592.5666666666666</v>
      </c>
      <c r="E59" s="260">
        <v>1587.1333333333332</v>
      </c>
      <c r="F59" s="260">
        <v>1580.5666666666666</v>
      </c>
      <c r="G59" s="260">
        <v>1575.1333333333332</v>
      </c>
      <c r="H59" s="260">
        <v>1599.1333333333332</v>
      </c>
      <c r="I59" s="260">
        <v>1604.5666666666666</v>
      </c>
      <c r="J59" s="260">
        <v>1611.1333333333332</v>
      </c>
      <c r="K59" s="259">
        <v>1598</v>
      </c>
      <c r="L59" s="259">
        <v>1586</v>
      </c>
      <c r="M59" s="259">
        <v>0.30730000000000002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246.2</v>
      </c>
      <c r="D60" s="260">
        <v>244.93333333333331</v>
      </c>
      <c r="E60" s="260">
        <v>242.26666666666662</v>
      </c>
      <c r="F60" s="260">
        <v>238.33333333333331</v>
      </c>
      <c r="G60" s="260">
        <v>235.66666666666663</v>
      </c>
      <c r="H60" s="260">
        <v>248.86666666666662</v>
      </c>
      <c r="I60" s="260">
        <v>251.5333333333333</v>
      </c>
      <c r="J60" s="260">
        <v>255.46666666666661</v>
      </c>
      <c r="K60" s="259">
        <v>247.6</v>
      </c>
      <c r="L60" s="259">
        <v>241</v>
      </c>
      <c r="M60" s="259">
        <v>67.546539999999993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3794.4</v>
      </c>
      <c r="D61" s="260">
        <v>3797.1333333333332</v>
      </c>
      <c r="E61" s="260">
        <v>3765.3666666666663</v>
      </c>
      <c r="F61" s="260">
        <v>3736.333333333333</v>
      </c>
      <c r="G61" s="260">
        <v>3704.5666666666662</v>
      </c>
      <c r="H61" s="260">
        <v>3826.1666666666665</v>
      </c>
      <c r="I61" s="260">
        <v>3857.9333333333329</v>
      </c>
      <c r="J61" s="260">
        <v>3886.9666666666667</v>
      </c>
      <c r="K61" s="259">
        <v>3828.9</v>
      </c>
      <c r="L61" s="259">
        <v>3768.1</v>
      </c>
      <c r="M61" s="259">
        <v>0.96877000000000002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1589.1</v>
      </c>
      <c r="D62" s="260">
        <v>1598.95</v>
      </c>
      <c r="E62" s="260">
        <v>1573.95</v>
      </c>
      <c r="F62" s="260">
        <v>1558.8</v>
      </c>
      <c r="G62" s="260">
        <v>1533.8</v>
      </c>
      <c r="H62" s="260">
        <v>1614.1000000000001</v>
      </c>
      <c r="I62" s="260">
        <v>1639.1000000000001</v>
      </c>
      <c r="J62" s="260">
        <v>1654.2500000000002</v>
      </c>
      <c r="K62" s="259">
        <v>1623.95</v>
      </c>
      <c r="L62" s="259">
        <v>1583.8</v>
      </c>
      <c r="M62" s="259">
        <v>2.4022399999999999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796.05</v>
      </c>
      <c r="D63" s="260">
        <v>797.51666666666677</v>
      </c>
      <c r="E63" s="260">
        <v>785.08333333333348</v>
      </c>
      <c r="F63" s="260">
        <v>774.11666666666667</v>
      </c>
      <c r="G63" s="260">
        <v>761.68333333333339</v>
      </c>
      <c r="H63" s="260">
        <v>808.48333333333358</v>
      </c>
      <c r="I63" s="260">
        <v>820.91666666666674</v>
      </c>
      <c r="J63" s="260">
        <v>831.88333333333367</v>
      </c>
      <c r="K63" s="259">
        <v>809.95</v>
      </c>
      <c r="L63" s="259">
        <v>786.55</v>
      </c>
      <c r="M63" s="259">
        <v>10.497640000000001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983.95</v>
      </c>
      <c r="D64" s="260">
        <v>978.0333333333333</v>
      </c>
      <c r="E64" s="260">
        <v>949.06666666666661</v>
      </c>
      <c r="F64" s="260">
        <v>914.18333333333328</v>
      </c>
      <c r="G64" s="260">
        <v>885.21666666666658</v>
      </c>
      <c r="H64" s="260">
        <v>1012.9166666666666</v>
      </c>
      <c r="I64" s="260">
        <v>1041.8833333333332</v>
      </c>
      <c r="J64" s="260">
        <v>1076.7666666666667</v>
      </c>
      <c r="K64" s="259">
        <v>1007</v>
      </c>
      <c r="L64" s="259">
        <v>943.15</v>
      </c>
      <c r="M64" s="259">
        <v>22.458850000000002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363.45</v>
      </c>
      <c r="D65" s="260">
        <v>363.5333333333333</v>
      </c>
      <c r="E65" s="260">
        <v>361.21666666666658</v>
      </c>
      <c r="F65" s="260">
        <v>358.98333333333329</v>
      </c>
      <c r="G65" s="260">
        <v>356.66666666666657</v>
      </c>
      <c r="H65" s="260">
        <v>365.76666666666659</v>
      </c>
      <c r="I65" s="260">
        <v>368.08333333333331</v>
      </c>
      <c r="J65" s="260">
        <v>370.31666666666661</v>
      </c>
      <c r="K65" s="259">
        <v>365.85</v>
      </c>
      <c r="L65" s="259">
        <v>361.3</v>
      </c>
      <c r="M65" s="259">
        <v>10.191229999999999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1330.9</v>
      </c>
      <c r="D66" s="260">
        <v>1327.6833333333334</v>
      </c>
      <c r="E66" s="260">
        <v>1319.7166666666667</v>
      </c>
      <c r="F66" s="260">
        <v>1308.5333333333333</v>
      </c>
      <c r="G66" s="260">
        <v>1300.5666666666666</v>
      </c>
      <c r="H66" s="260">
        <v>1338.8666666666668</v>
      </c>
      <c r="I66" s="260">
        <v>1346.8333333333335</v>
      </c>
      <c r="J66" s="260">
        <v>1358.0166666666669</v>
      </c>
      <c r="K66" s="259">
        <v>1335.65</v>
      </c>
      <c r="L66" s="259">
        <v>1316.5</v>
      </c>
      <c r="M66" s="259">
        <v>4.0865400000000003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384.75</v>
      </c>
      <c r="D67" s="260">
        <v>384.61666666666662</v>
      </c>
      <c r="E67" s="260">
        <v>380.73333333333323</v>
      </c>
      <c r="F67" s="260">
        <v>376.71666666666664</v>
      </c>
      <c r="G67" s="260">
        <v>372.83333333333326</v>
      </c>
      <c r="H67" s="260">
        <v>388.63333333333321</v>
      </c>
      <c r="I67" s="260">
        <v>392.51666666666654</v>
      </c>
      <c r="J67" s="260">
        <v>396.53333333333319</v>
      </c>
      <c r="K67" s="259">
        <v>388.5</v>
      </c>
      <c r="L67" s="259">
        <v>380.6</v>
      </c>
      <c r="M67" s="259">
        <v>38.052520000000001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555.9</v>
      </c>
      <c r="D68" s="260">
        <v>557.66666666666663</v>
      </c>
      <c r="E68" s="260">
        <v>552.73333333333323</v>
      </c>
      <c r="F68" s="260">
        <v>549.56666666666661</v>
      </c>
      <c r="G68" s="260">
        <v>544.63333333333321</v>
      </c>
      <c r="H68" s="260">
        <v>560.83333333333326</v>
      </c>
      <c r="I68" s="260">
        <v>565.76666666666665</v>
      </c>
      <c r="J68" s="260">
        <v>568.93333333333328</v>
      </c>
      <c r="K68" s="259">
        <v>562.6</v>
      </c>
      <c r="L68" s="259">
        <v>554.5</v>
      </c>
      <c r="M68" s="259">
        <v>8.0740200000000009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1653.7</v>
      </c>
      <c r="D69" s="260">
        <v>1637.3999999999999</v>
      </c>
      <c r="E69" s="260">
        <v>1601.2999999999997</v>
      </c>
      <c r="F69" s="260">
        <v>1548.8999999999999</v>
      </c>
      <c r="G69" s="260">
        <v>1512.7999999999997</v>
      </c>
      <c r="H69" s="260">
        <v>1689.7999999999997</v>
      </c>
      <c r="I69" s="260">
        <v>1725.8999999999996</v>
      </c>
      <c r="J69" s="260">
        <v>1778.2999999999997</v>
      </c>
      <c r="K69" s="259">
        <v>1673.5</v>
      </c>
      <c r="L69" s="259">
        <v>1585</v>
      </c>
      <c r="M69" s="259">
        <v>6.4243499999999996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2319.3000000000002</v>
      </c>
      <c r="D70" s="260">
        <v>2318.6333333333332</v>
      </c>
      <c r="E70" s="260">
        <v>2280.6666666666665</v>
      </c>
      <c r="F70" s="260">
        <v>2242.0333333333333</v>
      </c>
      <c r="G70" s="260">
        <v>2204.0666666666666</v>
      </c>
      <c r="H70" s="260">
        <v>2357.2666666666664</v>
      </c>
      <c r="I70" s="260">
        <v>2395.2333333333336</v>
      </c>
      <c r="J70" s="260">
        <v>2433.8666666666663</v>
      </c>
      <c r="K70" s="259">
        <v>2356.6</v>
      </c>
      <c r="L70" s="259">
        <v>2280</v>
      </c>
      <c r="M70" s="259">
        <v>6.4070600000000004</v>
      </c>
      <c r="N70" s="1"/>
      <c r="O70" s="1"/>
    </row>
    <row r="71" spans="1:15" ht="12.75" customHeight="1">
      <c r="A71" s="227">
        <v>62</v>
      </c>
      <c r="B71" s="269" t="s">
        <v>871</v>
      </c>
      <c r="C71" s="259">
        <v>385.2</v>
      </c>
      <c r="D71" s="260">
        <v>384.51666666666665</v>
      </c>
      <c r="E71" s="260">
        <v>378.68333333333328</v>
      </c>
      <c r="F71" s="260">
        <v>372.16666666666663</v>
      </c>
      <c r="G71" s="260">
        <v>366.33333333333326</v>
      </c>
      <c r="H71" s="260">
        <v>391.0333333333333</v>
      </c>
      <c r="I71" s="260">
        <v>396.86666666666667</v>
      </c>
      <c r="J71" s="260">
        <v>403.38333333333333</v>
      </c>
      <c r="K71" s="259">
        <v>390.35</v>
      </c>
      <c r="L71" s="259">
        <v>378</v>
      </c>
      <c r="M71" s="259">
        <v>5.8928000000000003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3781.45</v>
      </c>
      <c r="D72" s="260">
        <v>3770.4833333333336</v>
      </c>
      <c r="E72" s="260">
        <v>3745.9666666666672</v>
      </c>
      <c r="F72" s="260">
        <v>3710.4833333333336</v>
      </c>
      <c r="G72" s="260">
        <v>3685.9666666666672</v>
      </c>
      <c r="H72" s="260">
        <v>3805.9666666666672</v>
      </c>
      <c r="I72" s="260">
        <v>3830.4833333333336</v>
      </c>
      <c r="J72" s="260">
        <v>3865.9666666666672</v>
      </c>
      <c r="K72" s="259">
        <v>3795</v>
      </c>
      <c r="L72" s="259">
        <v>3735</v>
      </c>
      <c r="M72" s="259">
        <v>4.3216799999999997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4533.6499999999996</v>
      </c>
      <c r="D73" s="260">
        <v>4541.2166666666662</v>
      </c>
      <c r="E73" s="260">
        <v>4494.4333333333325</v>
      </c>
      <c r="F73" s="260">
        <v>4455.2166666666662</v>
      </c>
      <c r="G73" s="260">
        <v>4408.4333333333325</v>
      </c>
      <c r="H73" s="260">
        <v>4580.4333333333325</v>
      </c>
      <c r="I73" s="260">
        <v>4627.2166666666672</v>
      </c>
      <c r="J73" s="260">
        <v>4666.4333333333325</v>
      </c>
      <c r="K73" s="259">
        <v>4588</v>
      </c>
      <c r="L73" s="259">
        <v>4502</v>
      </c>
      <c r="M73" s="259">
        <v>1.1199600000000001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2616.85</v>
      </c>
      <c r="D74" s="260">
        <v>2617.3000000000002</v>
      </c>
      <c r="E74" s="260">
        <v>2594.6000000000004</v>
      </c>
      <c r="F74" s="260">
        <v>2572.3500000000004</v>
      </c>
      <c r="G74" s="260">
        <v>2549.6500000000005</v>
      </c>
      <c r="H74" s="260">
        <v>2639.55</v>
      </c>
      <c r="I74" s="260">
        <v>2662.25</v>
      </c>
      <c r="J74" s="260">
        <v>2684.5</v>
      </c>
      <c r="K74" s="259">
        <v>2640</v>
      </c>
      <c r="L74" s="259">
        <v>2595.0500000000002</v>
      </c>
      <c r="M74" s="259">
        <v>0.85114000000000001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4589.8999999999996</v>
      </c>
      <c r="D75" s="260">
        <v>4572.416666666667</v>
      </c>
      <c r="E75" s="260">
        <v>4544.8333333333339</v>
      </c>
      <c r="F75" s="260">
        <v>4499.7666666666673</v>
      </c>
      <c r="G75" s="260">
        <v>4472.1833333333343</v>
      </c>
      <c r="H75" s="260">
        <v>4617.4833333333336</v>
      </c>
      <c r="I75" s="260">
        <v>4645.0666666666675</v>
      </c>
      <c r="J75" s="260">
        <v>4690.1333333333332</v>
      </c>
      <c r="K75" s="259">
        <v>4600</v>
      </c>
      <c r="L75" s="259">
        <v>4527.3500000000004</v>
      </c>
      <c r="M75" s="259">
        <v>3.5321500000000001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3675.25</v>
      </c>
      <c r="D76" s="260">
        <v>3690.2000000000003</v>
      </c>
      <c r="E76" s="260">
        <v>3633.4000000000005</v>
      </c>
      <c r="F76" s="260">
        <v>3591.55</v>
      </c>
      <c r="G76" s="260">
        <v>3534.7500000000005</v>
      </c>
      <c r="H76" s="260">
        <v>3732.0500000000006</v>
      </c>
      <c r="I76" s="260">
        <v>3788.8500000000008</v>
      </c>
      <c r="J76" s="260">
        <v>3830.7000000000007</v>
      </c>
      <c r="K76" s="259">
        <v>3747</v>
      </c>
      <c r="L76" s="259">
        <v>3648.35</v>
      </c>
      <c r="M76" s="259">
        <v>7.38117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477.15</v>
      </c>
      <c r="D77" s="260">
        <v>475.91666666666669</v>
      </c>
      <c r="E77" s="260">
        <v>469.03333333333336</v>
      </c>
      <c r="F77" s="260">
        <v>460.91666666666669</v>
      </c>
      <c r="G77" s="260">
        <v>454.03333333333336</v>
      </c>
      <c r="H77" s="260">
        <v>484.03333333333336</v>
      </c>
      <c r="I77" s="260">
        <v>490.91666666666669</v>
      </c>
      <c r="J77" s="260">
        <v>499.03333333333336</v>
      </c>
      <c r="K77" s="259">
        <v>482.8</v>
      </c>
      <c r="L77" s="259">
        <v>467.8</v>
      </c>
      <c r="M77" s="259">
        <v>1.40605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2013.1</v>
      </c>
      <c r="D78" s="260">
        <v>2012.3166666666666</v>
      </c>
      <c r="E78" s="260">
        <v>1991.7833333333333</v>
      </c>
      <c r="F78" s="260">
        <v>1970.4666666666667</v>
      </c>
      <c r="G78" s="260">
        <v>1949.9333333333334</v>
      </c>
      <c r="H78" s="260">
        <v>2033.6333333333332</v>
      </c>
      <c r="I78" s="260">
        <v>2054.1666666666665</v>
      </c>
      <c r="J78" s="260">
        <v>2075.4833333333331</v>
      </c>
      <c r="K78" s="259">
        <v>2032.85</v>
      </c>
      <c r="L78" s="259">
        <v>1991</v>
      </c>
      <c r="M78" s="259">
        <v>2.18981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1128.0999999999999</v>
      </c>
      <c r="D79" s="260">
        <v>1137.3999999999999</v>
      </c>
      <c r="E79" s="260">
        <v>1106.7999999999997</v>
      </c>
      <c r="F79" s="260">
        <v>1085.4999999999998</v>
      </c>
      <c r="G79" s="260">
        <v>1054.8999999999996</v>
      </c>
      <c r="H79" s="260">
        <v>1158.6999999999998</v>
      </c>
      <c r="I79" s="260">
        <v>1189.2999999999997</v>
      </c>
      <c r="J79" s="260">
        <v>1210.5999999999999</v>
      </c>
      <c r="K79" s="259">
        <v>1168</v>
      </c>
      <c r="L79" s="259">
        <v>1116.0999999999999</v>
      </c>
      <c r="M79" s="259">
        <v>19.530069999999998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137.25</v>
      </c>
      <c r="D80" s="260">
        <v>135.75</v>
      </c>
      <c r="E80" s="260">
        <v>133.6</v>
      </c>
      <c r="F80" s="260">
        <v>129.94999999999999</v>
      </c>
      <c r="G80" s="260">
        <v>127.79999999999998</v>
      </c>
      <c r="H80" s="260">
        <v>139.4</v>
      </c>
      <c r="I80" s="260">
        <v>141.54999999999998</v>
      </c>
      <c r="J80" s="260">
        <v>145.20000000000002</v>
      </c>
      <c r="K80" s="259">
        <v>137.9</v>
      </c>
      <c r="L80" s="259">
        <v>132.1</v>
      </c>
      <c r="M80" s="259">
        <v>227.29155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283.39999999999998</v>
      </c>
      <c r="D81" s="260">
        <v>282.65000000000003</v>
      </c>
      <c r="E81" s="260">
        <v>279.30000000000007</v>
      </c>
      <c r="F81" s="260">
        <v>275.20000000000005</v>
      </c>
      <c r="G81" s="260">
        <v>271.85000000000008</v>
      </c>
      <c r="H81" s="260">
        <v>286.75000000000006</v>
      </c>
      <c r="I81" s="260">
        <v>290.10000000000008</v>
      </c>
      <c r="J81" s="260">
        <v>294.20000000000005</v>
      </c>
      <c r="K81" s="259">
        <v>286</v>
      </c>
      <c r="L81" s="259">
        <v>278.55</v>
      </c>
      <c r="M81" s="259">
        <v>7.5638500000000004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90.55</v>
      </c>
      <c r="D82" s="260">
        <v>90.649999999999991</v>
      </c>
      <c r="E82" s="260">
        <v>90.09999999999998</v>
      </c>
      <c r="F82" s="260">
        <v>89.649999999999991</v>
      </c>
      <c r="G82" s="260">
        <v>89.09999999999998</v>
      </c>
      <c r="H82" s="260">
        <v>91.09999999999998</v>
      </c>
      <c r="I82" s="260">
        <v>91.649999999999991</v>
      </c>
      <c r="J82" s="260">
        <v>92.09999999999998</v>
      </c>
      <c r="K82" s="259">
        <v>91.2</v>
      </c>
      <c r="L82" s="259">
        <v>90.2</v>
      </c>
      <c r="M82" s="259">
        <v>128.21695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1845.35</v>
      </c>
      <c r="D83" s="260">
        <v>1847.7333333333336</v>
      </c>
      <c r="E83" s="260">
        <v>1821.0166666666671</v>
      </c>
      <c r="F83" s="260">
        <v>1796.6833333333336</v>
      </c>
      <c r="G83" s="260">
        <v>1769.9666666666672</v>
      </c>
      <c r="H83" s="260">
        <v>1872.0666666666671</v>
      </c>
      <c r="I83" s="260">
        <v>1898.7833333333333</v>
      </c>
      <c r="J83" s="260">
        <v>1923.116666666667</v>
      </c>
      <c r="K83" s="259">
        <v>1874.45</v>
      </c>
      <c r="L83" s="259">
        <v>1823.4</v>
      </c>
      <c r="M83" s="259">
        <v>6.2508600000000003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831.75</v>
      </c>
      <c r="D84" s="260">
        <v>831.76666666666677</v>
      </c>
      <c r="E84" s="260">
        <v>825.98333333333358</v>
      </c>
      <c r="F84" s="260">
        <v>820.21666666666681</v>
      </c>
      <c r="G84" s="260">
        <v>814.43333333333362</v>
      </c>
      <c r="H84" s="260">
        <v>837.53333333333353</v>
      </c>
      <c r="I84" s="260">
        <v>843.31666666666661</v>
      </c>
      <c r="J84" s="260">
        <v>849.08333333333348</v>
      </c>
      <c r="K84" s="259">
        <v>837.55</v>
      </c>
      <c r="L84" s="259">
        <v>826</v>
      </c>
      <c r="M84" s="259">
        <v>3.3391700000000002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1250.3499999999999</v>
      </c>
      <c r="D85" s="260">
        <v>1243.6833333333332</v>
      </c>
      <c r="E85" s="260">
        <v>1233.5166666666664</v>
      </c>
      <c r="F85" s="260">
        <v>1216.6833333333332</v>
      </c>
      <c r="G85" s="260">
        <v>1206.5166666666664</v>
      </c>
      <c r="H85" s="260">
        <v>1260.5166666666664</v>
      </c>
      <c r="I85" s="260">
        <v>1270.6833333333329</v>
      </c>
      <c r="J85" s="260">
        <v>1287.5166666666664</v>
      </c>
      <c r="K85" s="259">
        <v>1253.8499999999999</v>
      </c>
      <c r="L85" s="259">
        <v>1226.8499999999999</v>
      </c>
      <c r="M85" s="259">
        <v>4.5302100000000003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1745.65</v>
      </c>
      <c r="D86" s="260">
        <v>1751.0500000000002</v>
      </c>
      <c r="E86" s="260">
        <v>1730.1500000000003</v>
      </c>
      <c r="F86" s="260">
        <v>1714.65</v>
      </c>
      <c r="G86" s="260">
        <v>1693.7500000000002</v>
      </c>
      <c r="H86" s="260">
        <v>1766.5500000000004</v>
      </c>
      <c r="I86" s="260">
        <v>1787.45</v>
      </c>
      <c r="J86" s="260">
        <v>1802.9500000000005</v>
      </c>
      <c r="K86" s="259">
        <v>1771.95</v>
      </c>
      <c r="L86" s="259">
        <v>1735.55</v>
      </c>
      <c r="M86" s="259">
        <v>3.6947399999999999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516.6</v>
      </c>
      <c r="D87" s="260">
        <v>518.06666666666672</v>
      </c>
      <c r="E87" s="260">
        <v>513.53333333333342</v>
      </c>
      <c r="F87" s="260">
        <v>510.4666666666667</v>
      </c>
      <c r="G87" s="260">
        <v>505.93333333333339</v>
      </c>
      <c r="H87" s="260">
        <v>521.13333333333344</v>
      </c>
      <c r="I87" s="260">
        <v>525.66666666666674</v>
      </c>
      <c r="J87" s="260">
        <v>528.73333333333346</v>
      </c>
      <c r="K87" s="259">
        <v>522.6</v>
      </c>
      <c r="L87" s="259">
        <v>515</v>
      </c>
      <c r="M87" s="259">
        <v>2.7178900000000001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225.35</v>
      </c>
      <c r="D88" s="260">
        <v>226.15</v>
      </c>
      <c r="E88" s="260">
        <v>223.8</v>
      </c>
      <c r="F88" s="260">
        <v>222.25</v>
      </c>
      <c r="G88" s="260">
        <v>219.9</v>
      </c>
      <c r="H88" s="260">
        <v>227.70000000000002</v>
      </c>
      <c r="I88" s="260">
        <v>230.04999999999998</v>
      </c>
      <c r="J88" s="260">
        <v>231.60000000000002</v>
      </c>
      <c r="K88" s="259">
        <v>228.5</v>
      </c>
      <c r="L88" s="259">
        <v>224.6</v>
      </c>
      <c r="M88" s="259">
        <v>5.3917400000000004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1045.1500000000001</v>
      </c>
      <c r="D89" s="260">
        <v>1042.4833333333333</v>
      </c>
      <c r="E89" s="260">
        <v>1035.7666666666667</v>
      </c>
      <c r="F89" s="260">
        <v>1026.3833333333332</v>
      </c>
      <c r="G89" s="260">
        <v>1019.6666666666665</v>
      </c>
      <c r="H89" s="260">
        <v>1051.8666666666668</v>
      </c>
      <c r="I89" s="260">
        <v>1058.5833333333335</v>
      </c>
      <c r="J89" s="260">
        <v>1067.9666666666669</v>
      </c>
      <c r="K89" s="259">
        <v>1049.2</v>
      </c>
      <c r="L89" s="259">
        <v>1033.0999999999999</v>
      </c>
      <c r="M89" s="259">
        <v>23.961639999999999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2098.1999999999998</v>
      </c>
      <c r="D90" s="260">
        <v>2096.7333333333331</v>
      </c>
      <c r="E90" s="260">
        <v>2081.5166666666664</v>
      </c>
      <c r="F90" s="260">
        <v>2064.8333333333335</v>
      </c>
      <c r="G90" s="260">
        <v>2049.6166666666668</v>
      </c>
      <c r="H90" s="260">
        <v>2113.4166666666661</v>
      </c>
      <c r="I90" s="260">
        <v>2128.6333333333323</v>
      </c>
      <c r="J90" s="260">
        <v>2145.3166666666657</v>
      </c>
      <c r="K90" s="259">
        <v>2111.9499999999998</v>
      </c>
      <c r="L90" s="259">
        <v>2080.0500000000002</v>
      </c>
      <c r="M90" s="259">
        <v>1.70383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1507.55</v>
      </c>
      <c r="D91" s="260">
        <v>1508.2666666666667</v>
      </c>
      <c r="E91" s="260">
        <v>1496.2833333333333</v>
      </c>
      <c r="F91" s="260">
        <v>1485.0166666666667</v>
      </c>
      <c r="G91" s="260">
        <v>1473.0333333333333</v>
      </c>
      <c r="H91" s="260">
        <v>1519.5333333333333</v>
      </c>
      <c r="I91" s="260">
        <v>1531.5166666666664</v>
      </c>
      <c r="J91" s="260">
        <v>1542.7833333333333</v>
      </c>
      <c r="K91" s="259">
        <v>1520.25</v>
      </c>
      <c r="L91" s="259">
        <v>1497</v>
      </c>
      <c r="M91" s="259">
        <v>51.661760000000001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545.4</v>
      </c>
      <c r="D92" s="260">
        <v>543.94999999999993</v>
      </c>
      <c r="E92" s="260">
        <v>539.59999999999991</v>
      </c>
      <c r="F92" s="260">
        <v>533.79999999999995</v>
      </c>
      <c r="G92" s="260">
        <v>529.44999999999993</v>
      </c>
      <c r="H92" s="260">
        <v>549.74999999999989</v>
      </c>
      <c r="I92" s="260">
        <v>554.1</v>
      </c>
      <c r="J92" s="260">
        <v>559.89999999999986</v>
      </c>
      <c r="K92" s="259">
        <v>548.29999999999995</v>
      </c>
      <c r="L92" s="259">
        <v>538.15</v>
      </c>
      <c r="M92" s="259">
        <v>17.827570000000001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1207.0999999999999</v>
      </c>
      <c r="D93" s="260">
        <v>1208.1666666666667</v>
      </c>
      <c r="E93" s="260">
        <v>1196.9333333333334</v>
      </c>
      <c r="F93" s="260">
        <v>1186.7666666666667</v>
      </c>
      <c r="G93" s="260">
        <v>1175.5333333333333</v>
      </c>
      <c r="H93" s="260">
        <v>1218.3333333333335</v>
      </c>
      <c r="I93" s="260">
        <v>1229.5666666666666</v>
      </c>
      <c r="J93" s="260">
        <v>1239.7333333333336</v>
      </c>
      <c r="K93" s="259">
        <v>1219.4000000000001</v>
      </c>
      <c r="L93" s="259">
        <v>1198</v>
      </c>
      <c r="M93" s="259">
        <v>4.9595399999999996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2646.35</v>
      </c>
      <c r="D94" s="260">
        <v>2647.5833333333335</v>
      </c>
      <c r="E94" s="260">
        <v>2626.7666666666669</v>
      </c>
      <c r="F94" s="260">
        <v>2607.1833333333334</v>
      </c>
      <c r="G94" s="260">
        <v>2586.3666666666668</v>
      </c>
      <c r="H94" s="260">
        <v>2667.166666666667</v>
      </c>
      <c r="I94" s="260">
        <v>2687.9833333333336</v>
      </c>
      <c r="J94" s="260">
        <v>2707.5666666666671</v>
      </c>
      <c r="K94" s="259">
        <v>2668.4</v>
      </c>
      <c r="L94" s="259">
        <v>2628</v>
      </c>
      <c r="M94" s="259">
        <v>3.1140099999999999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410.35</v>
      </c>
      <c r="D95" s="260">
        <v>411.73333333333335</v>
      </c>
      <c r="E95" s="260">
        <v>407.56666666666672</v>
      </c>
      <c r="F95" s="260">
        <v>404.78333333333336</v>
      </c>
      <c r="G95" s="260">
        <v>400.61666666666673</v>
      </c>
      <c r="H95" s="260">
        <v>414.51666666666671</v>
      </c>
      <c r="I95" s="260">
        <v>418.68333333333334</v>
      </c>
      <c r="J95" s="260">
        <v>421.4666666666667</v>
      </c>
      <c r="K95" s="259">
        <v>415.9</v>
      </c>
      <c r="L95" s="259">
        <v>408.95</v>
      </c>
      <c r="M95" s="259">
        <v>73.044719999999998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2545.15</v>
      </c>
      <c r="D96" s="260">
        <v>2524.0499999999997</v>
      </c>
      <c r="E96" s="260">
        <v>2481.0999999999995</v>
      </c>
      <c r="F96" s="260">
        <v>2417.0499999999997</v>
      </c>
      <c r="G96" s="260">
        <v>2374.0999999999995</v>
      </c>
      <c r="H96" s="260">
        <v>2588.0999999999995</v>
      </c>
      <c r="I96" s="260">
        <v>2631.0499999999993</v>
      </c>
      <c r="J96" s="260">
        <v>2695.0999999999995</v>
      </c>
      <c r="K96" s="259">
        <v>2567</v>
      </c>
      <c r="L96" s="259">
        <v>2460</v>
      </c>
      <c r="M96" s="259">
        <v>9.6537600000000001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211.05</v>
      </c>
      <c r="D97" s="260">
        <v>213.4</v>
      </c>
      <c r="E97" s="260">
        <v>208.20000000000002</v>
      </c>
      <c r="F97" s="260">
        <v>205.35000000000002</v>
      </c>
      <c r="G97" s="260">
        <v>200.15000000000003</v>
      </c>
      <c r="H97" s="260">
        <v>216.25</v>
      </c>
      <c r="I97" s="260">
        <v>221.45</v>
      </c>
      <c r="J97" s="260">
        <v>224.29999999999998</v>
      </c>
      <c r="K97" s="259">
        <v>218.6</v>
      </c>
      <c r="L97" s="259">
        <v>210.55</v>
      </c>
      <c r="M97" s="259">
        <v>36.575830000000003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2546.35</v>
      </c>
      <c r="D98" s="260">
        <v>2534.5500000000002</v>
      </c>
      <c r="E98" s="260">
        <v>2520.1000000000004</v>
      </c>
      <c r="F98" s="260">
        <v>2493.8500000000004</v>
      </c>
      <c r="G98" s="260">
        <v>2479.4000000000005</v>
      </c>
      <c r="H98" s="260">
        <v>2560.8000000000002</v>
      </c>
      <c r="I98" s="260">
        <v>2575.25</v>
      </c>
      <c r="J98" s="260">
        <v>2601.5</v>
      </c>
      <c r="K98" s="259">
        <v>2549</v>
      </c>
      <c r="L98" s="259">
        <v>2508.3000000000002</v>
      </c>
      <c r="M98" s="259">
        <v>7.3044399999999996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285.85000000000002</v>
      </c>
      <c r="D99" s="260">
        <v>287.3</v>
      </c>
      <c r="E99" s="260">
        <v>283.70000000000005</v>
      </c>
      <c r="F99" s="260">
        <v>281.55</v>
      </c>
      <c r="G99" s="260">
        <v>277.95000000000005</v>
      </c>
      <c r="H99" s="260">
        <v>289.45000000000005</v>
      </c>
      <c r="I99" s="260">
        <v>293.05000000000007</v>
      </c>
      <c r="J99" s="260">
        <v>295.20000000000005</v>
      </c>
      <c r="K99" s="259">
        <v>290.89999999999998</v>
      </c>
      <c r="L99" s="259">
        <v>285.14999999999998</v>
      </c>
      <c r="M99" s="259">
        <v>3.1764399999999999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40282.35</v>
      </c>
      <c r="D100" s="260">
        <v>40370.783333333333</v>
      </c>
      <c r="E100" s="260">
        <v>39896.416666666664</v>
      </c>
      <c r="F100" s="260">
        <v>39510.48333333333</v>
      </c>
      <c r="G100" s="260">
        <v>39036.116666666661</v>
      </c>
      <c r="H100" s="260">
        <v>40756.716666666667</v>
      </c>
      <c r="I100" s="260">
        <v>41231.083333333336</v>
      </c>
      <c r="J100" s="260">
        <v>41617.01666666667</v>
      </c>
      <c r="K100" s="259">
        <v>40845.15</v>
      </c>
      <c r="L100" s="259">
        <v>39984.85</v>
      </c>
      <c r="M100" s="259">
        <v>3.3070000000000002E-2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2489.4</v>
      </c>
      <c r="D101" s="260">
        <v>2493.3833333333332</v>
      </c>
      <c r="E101" s="260">
        <v>2472.7666666666664</v>
      </c>
      <c r="F101" s="260">
        <v>2456.1333333333332</v>
      </c>
      <c r="G101" s="260">
        <v>2435.5166666666664</v>
      </c>
      <c r="H101" s="260">
        <v>2510.0166666666664</v>
      </c>
      <c r="I101" s="260">
        <v>2530.6333333333332</v>
      </c>
      <c r="J101" s="260">
        <v>2547.2666666666664</v>
      </c>
      <c r="K101" s="259">
        <v>2514</v>
      </c>
      <c r="L101" s="259">
        <v>2476.75</v>
      </c>
      <c r="M101" s="259">
        <v>25.82845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908.65</v>
      </c>
      <c r="D102" s="260">
        <v>906.51666666666677</v>
      </c>
      <c r="E102" s="260">
        <v>899.18333333333351</v>
      </c>
      <c r="F102" s="260">
        <v>889.7166666666667</v>
      </c>
      <c r="G102" s="260">
        <v>882.38333333333344</v>
      </c>
      <c r="H102" s="260">
        <v>915.98333333333358</v>
      </c>
      <c r="I102" s="260">
        <v>923.31666666666683</v>
      </c>
      <c r="J102" s="260">
        <v>932.78333333333364</v>
      </c>
      <c r="K102" s="259">
        <v>913.85</v>
      </c>
      <c r="L102" s="259">
        <v>897.05</v>
      </c>
      <c r="M102" s="259">
        <v>90.223659999999995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1165.2</v>
      </c>
      <c r="D103" s="260">
        <v>1163.9333333333334</v>
      </c>
      <c r="E103" s="260">
        <v>1157.9166666666667</v>
      </c>
      <c r="F103" s="260">
        <v>1150.6333333333334</v>
      </c>
      <c r="G103" s="260">
        <v>1144.6166666666668</v>
      </c>
      <c r="H103" s="260">
        <v>1171.2166666666667</v>
      </c>
      <c r="I103" s="260">
        <v>1177.2333333333331</v>
      </c>
      <c r="J103" s="260">
        <v>1184.5166666666667</v>
      </c>
      <c r="K103" s="259">
        <v>1169.95</v>
      </c>
      <c r="L103" s="259">
        <v>1156.6500000000001</v>
      </c>
      <c r="M103" s="259">
        <v>3.9130500000000001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519.15</v>
      </c>
      <c r="D104" s="260">
        <v>518.65</v>
      </c>
      <c r="E104" s="260">
        <v>512.54999999999995</v>
      </c>
      <c r="F104" s="260">
        <v>505.94999999999993</v>
      </c>
      <c r="G104" s="260">
        <v>499.84999999999991</v>
      </c>
      <c r="H104" s="260">
        <v>525.25</v>
      </c>
      <c r="I104" s="260">
        <v>531.35000000000014</v>
      </c>
      <c r="J104" s="260">
        <v>537.95000000000005</v>
      </c>
      <c r="K104" s="259">
        <v>524.75</v>
      </c>
      <c r="L104" s="259">
        <v>512.04999999999995</v>
      </c>
      <c r="M104" s="259">
        <v>4.6031399999999998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521.85</v>
      </c>
      <c r="D105" s="260">
        <v>516.7833333333333</v>
      </c>
      <c r="E105" s="260">
        <v>507.06666666666661</v>
      </c>
      <c r="F105" s="260">
        <v>492.2833333333333</v>
      </c>
      <c r="G105" s="260">
        <v>482.56666666666661</v>
      </c>
      <c r="H105" s="260">
        <v>531.56666666666661</v>
      </c>
      <c r="I105" s="260">
        <v>541.2833333333333</v>
      </c>
      <c r="J105" s="260">
        <v>556.06666666666661</v>
      </c>
      <c r="K105" s="259">
        <v>526.5</v>
      </c>
      <c r="L105" s="259">
        <v>502</v>
      </c>
      <c r="M105" s="259">
        <v>6.1064800000000004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57.2</v>
      </c>
      <c r="D106" s="260">
        <v>56.54999999999999</v>
      </c>
      <c r="E106" s="260">
        <v>55.449999999999982</v>
      </c>
      <c r="F106" s="260">
        <v>53.699999999999989</v>
      </c>
      <c r="G106" s="260">
        <v>52.59999999999998</v>
      </c>
      <c r="H106" s="260">
        <v>58.299999999999983</v>
      </c>
      <c r="I106" s="260">
        <v>59.399999999999991</v>
      </c>
      <c r="J106" s="260">
        <v>61.149999999999984</v>
      </c>
      <c r="K106" s="259">
        <v>57.65</v>
      </c>
      <c r="L106" s="259">
        <v>54.8</v>
      </c>
      <c r="M106" s="259">
        <v>595.48262999999997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353.7</v>
      </c>
      <c r="D107" s="260">
        <v>355.06666666666666</v>
      </c>
      <c r="E107" s="260">
        <v>351.63333333333333</v>
      </c>
      <c r="F107" s="260">
        <v>349.56666666666666</v>
      </c>
      <c r="G107" s="260">
        <v>346.13333333333333</v>
      </c>
      <c r="H107" s="260">
        <v>357.13333333333333</v>
      </c>
      <c r="I107" s="260">
        <v>360.56666666666661</v>
      </c>
      <c r="J107" s="260">
        <v>362.63333333333333</v>
      </c>
      <c r="K107" s="259">
        <v>358.5</v>
      </c>
      <c r="L107" s="259">
        <v>353</v>
      </c>
      <c r="M107" s="259">
        <v>107.36154999999999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4717.3999999999996</v>
      </c>
      <c r="D108" s="260">
        <v>4676.1333333333332</v>
      </c>
      <c r="E108" s="260">
        <v>4622.2666666666664</v>
      </c>
      <c r="F108" s="260">
        <v>4527.1333333333332</v>
      </c>
      <c r="G108" s="260">
        <v>4473.2666666666664</v>
      </c>
      <c r="H108" s="260">
        <v>4771.2666666666664</v>
      </c>
      <c r="I108" s="260">
        <v>4825.1333333333332</v>
      </c>
      <c r="J108" s="260">
        <v>4920.2666666666664</v>
      </c>
      <c r="K108" s="259">
        <v>4730</v>
      </c>
      <c r="L108" s="259">
        <v>4581</v>
      </c>
      <c r="M108" s="259">
        <v>1.6855800000000001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251.65</v>
      </c>
      <c r="D109" s="260">
        <v>249.15</v>
      </c>
      <c r="E109" s="260">
        <v>244.3</v>
      </c>
      <c r="F109" s="260">
        <v>236.95000000000002</v>
      </c>
      <c r="G109" s="260">
        <v>232.10000000000002</v>
      </c>
      <c r="H109" s="260">
        <v>256.5</v>
      </c>
      <c r="I109" s="260">
        <v>261.34999999999997</v>
      </c>
      <c r="J109" s="260">
        <v>268.7</v>
      </c>
      <c r="K109" s="259">
        <v>254</v>
      </c>
      <c r="L109" s="259">
        <v>241.8</v>
      </c>
      <c r="M109" s="259">
        <v>46.62274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143.94999999999999</v>
      </c>
      <c r="D110" s="260">
        <v>143.64999999999998</v>
      </c>
      <c r="E110" s="260">
        <v>142.44999999999996</v>
      </c>
      <c r="F110" s="260">
        <v>140.94999999999999</v>
      </c>
      <c r="G110" s="260">
        <v>139.74999999999997</v>
      </c>
      <c r="H110" s="260">
        <v>145.14999999999995</v>
      </c>
      <c r="I110" s="260">
        <v>146.35</v>
      </c>
      <c r="J110" s="260">
        <v>147.84999999999994</v>
      </c>
      <c r="K110" s="259">
        <v>144.85</v>
      </c>
      <c r="L110" s="259">
        <v>142.15</v>
      </c>
      <c r="M110" s="259">
        <v>38.192259999999997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339.95</v>
      </c>
      <c r="D111" s="260">
        <v>341.40000000000003</v>
      </c>
      <c r="E111" s="260">
        <v>336.05000000000007</v>
      </c>
      <c r="F111" s="260">
        <v>332.15000000000003</v>
      </c>
      <c r="G111" s="260">
        <v>326.80000000000007</v>
      </c>
      <c r="H111" s="260">
        <v>345.30000000000007</v>
      </c>
      <c r="I111" s="260">
        <v>350.65000000000009</v>
      </c>
      <c r="J111" s="260">
        <v>354.55000000000007</v>
      </c>
      <c r="K111" s="259">
        <v>346.75</v>
      </c>
      <c r="L111" s="259">
        <v>337.5</v>
      </c>
      <c r="M111" s="259">
        <v>35.840879999999999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68.7</v>
      </c>
      <c r="D112" s="260">
        <v>68.783333333333346</v>
      </c>
      <c r="E112" s="260">
        <v>68.416666666666686</v>
      </c>
      <c r="F112" s="260">
        <v>68.13333333333334</v>
      </c>
      <c r="G112" s="260">
        <v>67.76666666666668</v>
      </c>
      <c r="H112" s="260">
        <v>69.066666666666691</v>
      </c>
      <c r="I112" s="260">
        <v>69.433333333333337</v>
      </c>
      <c r="J112" s="260">
        <v>69.716666666666697</v>
      </c>
      <c r="K112" s="259">
        <v>69.150000000000006</v>
      </c>
      <c r="L112" s="259">
        <v>68.5</v>
      </c>
      <c r="M112" s="259">
        <v>64.666880000000006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751.4</v>
      </c>
      <c r="D113" s="260">
        <v>752.4666666666667</v>
      </c>
      <c r="E113" s="260">
        <v>744.93333333333339</v>
      </c>
      <c r="F113" s="260">
        <v>738.4666666666667</v>
      </c>
      <c r="G113" s="260">
        <v>730.93333333333339</v>
      </c>
      <c r="H113" s="260">
        <v>758.93333333333339</v>
      </c>
      <c r="I113" s="260">
        <v>766.4666666666667</v>
      </c>
      <c r="J113" s="260">
        <v>772.93333333333339</v>
      </c>
      <c r="K113" s="259">
        <v>760</v>
      </c>
      <c r="L113" s="259">
        <v>746</v>
      </c>
      <c r="M113" s="259">
        <v>28.285620000000002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419.65</v>
      </c>
      <c r="D114" s="260">
        <v>420.33333333333331</v>
      </c>
      <c r="E114" s="260">
        <v>416.41666666666663</v>
      </c>
      <c r="F114" s="260">
        <v>413.18333333333334</v>
      </c>
      <c r="G114" s="260">
        <v>409.26666666666665</v>
      </c>
      <c r="H114" s="260">
        <v>423.56666666666661</v>
      </c>
      <c r="I114" s="260">
        <v>427.48333333333323</v>
      </c>
      <c r="J114" s="260">
        <v>430.71666666666658</v>
      </c>
      <c r="K114" s="259">
        <v>424.25</v>
      </c>
      <c r="L114" s="259">
        <v>417.1</v>
      </c>
      <c r="M114" s="259">
        <v>12.056190000000001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187.8</v>
      </c>
      <c r="D115" s="260">
        <v>187.11666666666667</v>
      </c>
      <c r="E115" s="260">
        <v>184.68333333333334</v>
      </c>
      <c r="F115" s="260">
        <v>181.56666666666666</v>
      </c>
      <c r="G115" s="260">
        <v>179.13333333333333</v>
      </c>
      <c r="H115" s="260">
        <v>190.23333333333335</v>
      </c>
      <c r="I115" s="260">
        <v>192.66666666666669</v>
      </c>
      <c r="J115" s="260">
        <v>195.78333333333336</v>
      </c>
      <c r="K115" s="259">
        <v>189.55</v>
      </c>
      <c r="L115" s="259">
        <v>184</v>
      </c>
      <c r="M115" s="259">
        <v>23.255659999999999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1148</v>
      </c>
      <c r="D116" s="260">
        <v>1141.3999999999999</v>
      </c>
      <c r="E116" s="260">
        <v>1131.8499999999997</v>
      </c>
      <c r="F116" s="260">
        <v>1115.6999999999998</v>
      </c>
      <c r="G116" s="260">
        <v>1106.1499999999996</v>
      </c>
      <c r="H116" s="260">
        <v>1157.5499999999997</v>
      </c>
      <c r="I116" s="260">
        <v>1167.0999999999999</v>
      </c>
      <c r="J116" s="260">
        <v>1183.2499999999998</v>
      </c>
      <c r="K116" s="259">
        <v>1150.95</v>
      </c>
      <c r="L116" s="259">
        <v>1125.25</v>
      </c>
      <c r="M116" s="259">
        <v>17.42221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3931.75</v>
      </c>
      <c r="D117" s="260">
        <v>3928.3000000000006</v>
      </c>
      <c r="E117" s="260">
        <v>3889.0000000000014</v>
      </c>
      <c r="F117" s="260">
        <v>3846.2500000000009</v>
      </c>
      <c r="G117" s="260">
        <v>3806.9500000000016</v>
      </c>
      <c r="H117" s="260">
        <v>3971.0500000000011</v>
      </c>
      <c r="I117" s="260">
        <v>4010.3500000000004</v>
      </c>
      <c r="J117" s="260">
        <v>4053.1000000000008</v>
      </c>
      <c r="K117" s="259">
        <v>3967.6</v>
      </c>
      <c r="L117" s="259">
        <v>3885.55</v>
      </c>
      <c r="M117" s="259">
        <v>2.1295600000000001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1530.75</v>
      </c>
      <c r="D118" s="260">
        <v>1532.1000000000001</v>
      </c>
      <c r="E118" s="260">
        <v>1520.3000000000002</v>
      </c>
      <c r="F118" s="260">
        <v>1509.8500000000001</v>
      </c>
      <c r="G118" s="260">
        <v>1498.0500000000002</v>
      </c>
      <c r="H118" s="260">
        <v>1542.5500000000002</v>
      </c>
      <c r="I118" s="260">
        <v>1554.35</v>
      </c>
      <c r="J118" s="260">
        <v>1564.8000000000002</v>
      </c>
      <c r="K118" s="259">
        <v>1543.9</v>
      </c>
      <c r="L118" s="259">
        <v>1521.65</v>
      </c>
      <c r="M118" s="259">
        <v>31.740269999999999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1803.2</v>
      </c>
      <c r="D119" s="260">
        <v>1802.8666666666668</v>
      </c>
      <c r="E119" s="260">
        <v>1788.5833333333335</v>
      </c>
      <c r="F119" s="260">
        <v>1773.9666666666667</v>
      </c>
      <c r="G119" s="260">
        <v>1759.6833333333334</v>
      </c>
      <c r="H119" s="260">
        <v>1817.4833333333336</v>
      </c>
      <c r="I119" s="260">
        <v>1831.7666666666669</v>
      </c>
      <c r="J119" s="260">
        <v>1846.3833333333337</v>
      </c>
      <c r="K119" s="259">
        <v>1817.15</v>
      </c>
      <c r="L119" s="259">
        <v>1788.25</v>
      </c>
      <c r="M119" s="259">
        <v>2.0632199999999998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908.4</v>
      </c>
      <c r="D120" s="260">
        <v>913.18333333333339</v>
      </c>
      <c r="E120" s="260">
        <v>898.36666666666679</v>
      </c>
      <c r="F120" s="260">
        <v>888.33333333333337</v>
      </c>
      <c r="G120" s="260">
        <v>873.51666666666677</v>
      </c>
      <c r="H120" s="260">
        <v>923.21666666666681</v>
      </c>
      <c r="I120" s="260">
        <v>938.03333333333342</v>
      </c>
      <c r="J120" s="260">
        <v>948.06666666666683</v>
      </c>
      <c r="K120" s="259">
        <v>928</v>
      </c>
      <c r="L120" s="259">
        <v>903.15</v>
      </c>
      <c r="M120" s="259">
        <v>5.0189700000000004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330.9</v>
      </c>
      <c r="D121" s="260">
        <v>332.40000000000003</v>
      </c>
      <c r="E121" s="260">
        <v>328.00000000000006</v>
      </c>
      <c r="F121" s="260">
        <v>325.10000000000002</v>
      </c>
      <c r="G121" s="260">
        <v>320.70000000000005</v>
      </c>
      <c r="H121" s="260">
        <v>335.30000000000007</v>
      </c>
      <c r="I121" s="260">
        <v>339.70000000000005</v>
      </c>
      <c r="J121" s="260">
        <v>342.60000000000008</v>
      </c>
      <c r="K121" s="259">
        <v>336.8</v>
      </c>
      <c r="L121" s="259">
        <v>329.5</v>
      </c>
      <c r="M121" s="259">
        <v>8.2653800000000004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680.2</v>
      </c>
      <c r="D122" s="260">
        <v>682.05000000000007</v>
      </c>
      <c r="E122" s="260">
        <v>676.10000000000014</v>
      </c>
      <c r="F122" s="260">
        <v>672.00000000000011</v>
      </c>
      <c r="G122" s="260">
        <v>666.05000000000018</v>
      </c>
      <c r="H122" s="260">
        <v>686.15000000000009</v>
      </c>
      <c r="I122" s="260">
        <v>692.10000000000014</v>
      </c>
      <c r="J122" s="260">
        <v>696.2</v>
      </c>
      <c r="K122" s="259">
        <v>688</v>
      </c>
      <c r="L122" s="259">
        <v>677.95</v>
      </c>
      <c r="M122" s="259">
        <v>16.39039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468.85</v>
      </c>
      <c r="D123" s="260">
        <v>468.88333333333338</v>
      </c>
      <c r="E123" s="260">
        <v>463.46666666666675</v>
      </c>
      <c r="F123" s="260">
        <v>458.08333333333337</v>
      </c>
      <c r="G123" s="260">
        <v>452.66666666666674</v>
      </c>
      <c r="H123" s="260">
        <v>474.26666666666677</v>
      </c>
      <c r="I123" s="260">
        <v>479.68333333333339</v>
      </c>
      <c r="J123" s="260">
        <v>485.06666666666678</v>
      </c>
      <c r="K123" s="259">
        <v>474.3</v>
      </c>
      <c r="L123" s="259">
        <v>463.5</v>
      </c>
      <c r="M123" s="259">
        <v>23.14376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608.4</v>
      </c>
      <c r="D124" s="260">
        <v>611.76666666666665</v>
      </c>
      <c r="E124" s="260">
        <v>603.63333333333333</v>
      </c>
      <c r="F124" s="260">
        <v>598.86666666666667</v>
      </c>
      <c r="G124" s="260">
        <v>590.73333333333335</v>
      </c>
      <c r="H124" s="260">
        <v>616.5333333333333</v>
      </c>
      <c r="I124" s="260">
        <v>624.66666666666652</v>
      </c>
      <c r="J124" s="260">
        <v>629.43333333333328</v>
      </c>
      <c r="K124" s="259">
        <v>619.9</v>
      </c>
      <c r="L124" s="259">
        <v>607</v>
      </c>
      <c r="M124" s="259">
        <v>15.208080000000001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1900.15</v>
      </c>
      <c r="D125" s="260">
        <v>1902.25</v>
      </c>
      <c r="E125" s="260">
        <v>1891.5</v>
      </c>
      <c r="F125" s="260">
        <v>1882.85</v>
      </c>
      <c r="G125" s="260">
        <v>1872.1</v>
      </c>
      <c r="H125" s="260">
        <v>1910.9</v>
      </c>
      <c r="I125" s="260">
        <v>1921.65</v>
      </c>
      <c r="J125" s="260">
        <v>1930.3000000000002</v>
      </c>
      <c r="K125" s="259">
        <v>1913</v>
      </c>
      <c r="L125" s="259">
        <v>1893.6</v>
      </c>
      <c r="M125" s="259">
        <v>15.918710000000001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82.35</v>
      </c>
      <c r="D126" s="260">
        <v>81.350000000000009</v>
      </c>
      <c r="E126" s="260">
        <v>79.750000000000014</v>
      </c>
      <c r="F126" s="260">
        <v>77.150000000000006</v>
      </c>
      <c r="G126" s="260">
        <v>75.550000000000011</v>
      </c>
      <c r="H126" s="260">
        <v>83.950000000000017</v>
      </c>
      <c r="I126" s="260">
        <v>85.550000000000011</v>
      </c>
      <c r="J126" s="260">
        <v>88.15000000000002</v>
      </c>
      <c r="K126" s="259">
        <v>82.95</v>
      </c>
      <c r="L126" s="259">
        <v>78.75</v>
      </c>
      <c r="M126" s="259">
        <v>118.53353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3624</v>
      </c>
      <c r="D127" s="260">
        <v>3605.65</v>
      </c>
      <c r="E127" s="260">
        <v>3578.3500000000004</v>
      </c>
      <c r="F127" s="260">
        <v>3532.7000000000003</v>
      </c>
      <c r="G127" s="260">
        <v>3505.4000000000005</v>
      </c>
      <c r="H127" s="260">
        <v>3651.3</v>
      </c>
      <c r="I127" s="260">
        <v>3678.6000000000004</v>
      </c>
      <c r="J127" s="260">
        <v>3724.25</v>
      </c>
      <c r="K127" s="259">
        <v>3632.95</v>
      </c>
      <c r="L127" s="259">
        <v>3560</v>
      </c>
      <c r="M127" s="259">
        <v>1.41526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369.9</v>
      </c>
      <c r="D128" s="260">
        <v>368.61666666666662</v>
      </c>
      <c r="E128" s="260">
        <v>365.28333333333325</v>
      </c>
      <c r="F128" s="260">
        <v>360.66666666666663</v>
      </c>
      <c r="G128" s="260">
        <v>357.33333333333326</v>
      </c>
      <c r="H128" s="260">
        <v>373.23333333333323</v>
      </c>
      <c r="I128" s="260">
        <v>376.56666666666661</v>
      </c>
      <c r="J128" s="260">
        <v>381.18333333333322</v>
      </c>
      <c r="K128" s="259">
        <v>371.95</v>
      </c>
      <c r="L128" s="259">
        <v>364</v>
      </c>
      <c r="M128" s="259">
        <v>43.41037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4839</v>
      </c>
      <c r="D129" s="260">
        <v>4820.166666666667</v>
      </c>
      <c r="E129" s="260">
        <v>4794.3833333333341</v>
      </c>
      <c r="F129" s="260">
        <v>4749.7666666666673</v>
      </c>
      <c r="G129" s="260">
        <v>4723.9833333333345</v>
      </c>
      <c r="H129" s="260">
        <v>4864.7833333333338</v>
      </c>
      <c r="I129" s="260">
        <v>4890.5666666666666</v>
      </c>
      <c r="J129" s="260">
        <v>4935.1833333333334</v>
      </c>
      <c r="K129" s="259">
        <v>4845.95</v>
      </c>
      <c r="L129" s="259">
        <v>4775.55</v>
      </c>
      <c r="M129" s="259">
        <v>1.2301500000000001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2008.7</v>
      </c>
      <c r="D130" s="260">
        <v>2008.0666666666666</v>
      </c>
      <c r="E130" s="260">
        <v>1993.6333333333332</v>
      </c>
      <c r="F130" s="260">
        <v>1978.5666666666666</v>
      </c>
      <c r="G130" s="260">
        <v>1964.1333333333332</v>
      </c>
      <c r="H130" s="260">
        <v>2023.1333333333332</v>
      </c>
      <c r="I130" s="260">
        <v>2037.5666666666666</v>
      </c>
      <c r="J130" s="260">
        <v>2052.6333333333332</v>
      </c>
      <c r="K130" s="259">
        <v>2022.5</v>
      </c>
      <c r="L130" s="259">
        <v>1993</v>
      </c>
      <c r="M130" s="259">
        <v>10.522410000000001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477.95</v>
      </c>
      <c r="D131" s="260">
        <v>475.91666666666669</v>
      </c>
      <c r="E131" s="260">
        <v>472.48333333333335</v>
      </c>
      <c r="F131" s="260">
        <v>467.01666666666665</v>
      </c>
      <c r="G131" s="260">
        <v>463.58333333333331</v>
      </c>
      <c r="H131" s="260">
        <v>481.38333333333338</v>
      </c>
      <c r="I131" s="260">
        <v>484.81666666666666</v>
      </c>
      <c r="J131" s="260">
        <v>490.28333333333342</v>
      </c>
      <c r="K131" s="259">
        <v>479.35</v>
      </c>
      <c r="L131" s="259">
        <v>470.45</v>
      </c>
      <c r="M131" s="259">
        <v>7.9848600000000003</v>
      </c>
      <c r="N131" s="1"/>
      <c r="O131" s="1"/>
    </row>
    <row r="132" spans="1:15" ht="12.75" customHeight="1">
      <c r="A132" s="227">
        <v>123</v>
      </c>
      <c r="B132" s="269" t="s">
        <v>872</v>
      </c>
      <c r="C132" s="259">
        <v>625.65</v>
      </c>
      <c r="D132" s="260">
        <v>623.55000000000007</v>
      </c>
      <c r="E132" s="260">
        <v>618.10000000000014</v>
      </c>
      <c r="F132" s="260">
        <v>610.55000000000007</v>
      </c>
      <c r="G132" s="260">
        <v>605.10000000000014</v>
      </c>
      <c r="H132" s="260">
        <v>631.10000000000014</v>
      </c>
      <c r="I132" s="260">
        <v>636.55000000000018</v>
      </c>
      <c r="J132" s="260">
        <v>644.10000000000014</v>
      </c>
      <c r="K132" s="259">
        <v>629</v>
      </c>
      <c r="L132" s="259">
        <v>616</v>
      </c>
      <c r="M132" s="259">
        <v>16.048690000000001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3075.6</v>
      </c>
      <c r="D133" s="260">
        <v>3062.6166666666668</v>
      </c>
      <c r="E133" s="260">
        <v>3017.3333333333335</v>
      </c>
      <c r="F133" s="260">
        <v>2959.0666666666666</v>
      </c>
      <c r="G133" s="260">
        <v>2913.7833333333333</v>
      </c>
      <c r="H133" s="260">
        <v>3120.8833333333337</v>
      </c>
      <c r="I133" s="260">
        <v>3166.1666666666665</v>
      </c>
      <c r="J133" s="260">
        <v>3224.4333333333338</v>
      </c>
      <c r="K133" s="259">
        <v>3107.9</v>
      </c>
      <c r="L133" s="259">
        <v>3004.35</v>
      </c>
      <c r="M133" s="259">
        <v>0.38851999999999998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712.15</v>
      </c>
      <c r="D134" s="260">
        <v>709.15</v>
      </c>
      <c r="E134" s="260">
        <v>704.3</v>
      </c>
      <c r="F134" s="260">
        <v>696.44999999999993</v>
      </c>
      <c r="G134" s="260">
        <v>691.59999999999991</v>
      </c>
      <c r="H134" s="260">
        <v>717</v>
      </c>
      <c r="I134" s="260">
        <v>721.85000000000014</v>
      </c>
      <c r="J134" s="260">
        <v>729.7</v>
      </c>
      <c r="K134" s="259">
        <v>714</v>
      </c>
      <c r="L134" s="259">
        <v>701.3</v>
      </c>
      <c r="M134" s="259">
        <v>5.0214699999999999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90658.15</v>
      </c>
      <c r="D135" s="260">
        <v>90819.05</v>
      </c>
      <c r="E135" s="260">
        <v>90139.1</v>
      </c>
      <c r="F135" s="260">
        <v>89620.05</v>
      </c>
      <c r="G135" s="260">
        <v>88940.1</v>
      </c>
      <c r="H135" s="260">
        <v>91338.1</v>
      </c>
      <c r="I135" s="260">
        <v>92018.049999999988</v>
      </c>
      <c r="J135" s="260">
        <v>92537.1</v>
      </c>
      <c r="K135" s="259">
        <v>91499</v>
      </c>
      <c r="L135" s="259">
        <v>90300</v>
      </c>
      <c r="M135" s="259">
        <v>8.2669999999999993E-2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219.9</v>
      </c>
      <c r="D136" s="260">
        <v>215.41666666666666</v>
      </c>
      <c r="E136" s="260">
        <v>208.93333333333331</v>
      </c>
      <c r="F136" s="260">
        <v>197.96666666666664</v>
      </c>
      <c r="G136" s="260">
        <v>191.48333333333329</v>
      </c>
      <c r="H136" s="260">
        <v>226.38333333333333</v>
      </c>
      <c r="I136" s="260">
        <v>232.86666666666667</v>
      </c>
      <c r="J136" s="260">
        <v>243.83333333333334</v>
      </c>
      <c r="K136" s="259">
        <v>221.9</v>
      </c>
      <c r="L136" s="259">
        <v>204.45</v>
      </c>
      <c r="M136" s="259">
        <v>456.38567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1335.4</v>
      </c>
      <c r="D137" s="260">
        <v>1339.6499999999999</v>
      </c>
      <c r="E137" s="260">
        <v>1324.2999999999997</v>
      </c>
      <c r="F137" s="260">
        <v>1313.1999999999998</v>
      </c>
      <c r="G137" s="260">
        <v>1297.8499999999997</v>
      </c>
      <c r="H137" s="260">
        <v>1350.7499999999998</v>
      </c>
      <c r="I137" s="260">
        <v>1366.0999999999997</v>
      </c>
      <c r="J137" s="260">
        <v>1377.1999999999998</v>
      </c>
      <c r="K137" s="259">
        <v>1355</v>
      </c>
      <c r="L137" s="259">
        <v>1328.55</v>
      </c>
      <c r="M137" s="259">
        <v>19.31917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539.65</v>
      </c>
      <c r="D138" s="260">
        <v>536.63333333333333</v>
      </c>
      <c r="E138" s="260">
        <v>532.01666666666665</v>
      </c>
      <c r="F138" s="260">
        <v>524.38333333333333</v>
      </c>
      <c r="G138" s="260">
        <v>519.76666666666665</v>
      </c>
      <c r="H138" s="260">
        <v>544.26666666666665</v>
      </c>
      <c r="I138" s="260">
        <v>548.88333333333321</v>
      </c>
      <c r="J138" s="260">
        <v>556.51666666666665</v>
      </c>
      <c r="K138" s="259">
        <v>541.25</v>
      </c>
      <c r="L138" s="259">
        <v>529</v>
      </c>
      <c r="M138" s="259">
        <v>12.991809999999999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9239.1</v>
      </c>
      <c r="D139" s="260">
        <v>9237.8333333333339</v>
      </c>
      <c r="E139" s="260">
        <v>9165.6666666666679</v>
      </c>
      <c r="F139" s="260">
        <v>9092.2333333333336</v>
      </c>
      <c r="G139" s="260">
        <v>9020.0666666666675</v>
      </c>
      <c r="H139" s="260">
        <v>9311.2666666666682</v>
      </c>
      <c r="I139" s="260">
        <v>9383.4333333333361</v>
      </c>
      <c r="J139" s="260">
        <v>9456.8666666666686</v>
      </c>
      <c r="K139" s="259">
        <v>9310</v>
      </c>
      <c r="L139" s="259">
        <v>9164.4</v>
      </c>
      <c r="M139" s="259">
        <v>6.1685999999999996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720.2</v>
      </c>
      <c r="D140" s="260">
        <v>721.11666666666679</v>
      </c>
      <c r="E140" s="260">
        <v>710.63333333333355</v>
      </c>
      <c r="F140" s="260">
        <v>701.06666666666672</v>
      </c>
      <c r="G140" s="260">
        <v>690.58333333333348</v>
      </c>
      <c r="H140" s="260">
        <v>730.68333333333362</v>
      </c>
      <c r="I140" s="260">
        <v>741.16666666666674</v>
      </c>
      <c r="J140" s="260">
        <v>750.73333333333369</v>
      </c>
      <c r="K140" s="259">
        <v>731.6</v>
      </c>
      <c r="L140" s="259">
        <v>711.55</v>
      </c>
      <c r="M140" s="259">
        <v>3.3865699999999999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462.05</v>
      </c>
      <c r="D141" s="260">
        <v>464.0333333333333</v>
      </c>
      <c r="E141" s="260">
        <v>451.66666666666663</v>
      </c>
      <c r="F141" s="260">
        <v>441.2833333333333</v>
      </c>
      <c r="G141" s="260">
        <v>428.91666666666663</v>
      </c>
      <c r="H141" s="260">
        <v>474.41666666666663</v>
      </c>
      <c r="I141" s="260">
        <v>486.7833333333333</v>
      </c>
      <c r="J141" s="260">
        <v>497.16666666666663</v>
      </c>
      <c r="K141" s="259">
        <v>476.4</v>
      </c>
      <c r="L141" s="259">
        <v>453.65</v>
      </c>
      <c r="M141" s="259">
        <v>34.211379999999998</v>
      </c>
      <c r="N141" s="1"/>
      <c r="O141" s="1"/>
    </row>
    <row r="142" spans="1:15" ht="12.75" customHeight="1">
      <c r="A142" s="227">
        <v>133</v>
      </c>
      <c r="B142" s="269" t="s">
        <v>873</v>
      </c>
      <c r="C142" s="259">
        <v>81.25</v>
      </c>
      <c r="D142" s="260">
        <v>81.466666666666669</v>
      </c>
      <c r="E142" s="260">
        <v>80.13333333333334</v>
      </c>
      <c r="F142" s="260">
        <v>79.016666666666666</v>
      </c>
      <c r="G142" s="260">
        <v>77.683333333333337</v>
      </c>
      <c r="H142" s="260">
        <v>82.583333333333343</v>
      </c>
      <c r="I142" s="260">
        <v>83.916666666666657</v>
      </c>
      <c r="J142" s="260">
        <v>85.033333333333346</v>
      </c>
      <c r="K142" s="259">
        <v>82.8</v>
      </c>
      <c r="L142" s="259">
        <v>80.349999999999994</v>
      </c>
      <c r="M142" s="259">
        <v>53.423000000000002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1989.7</v>
      </c>
      <c r="D143" s="260">
        <v>1993.2333333333333</v>
      </c>
      <c r="E143" s="260">
        <v>1977.4666666666667</v>
      </c>
      <c r="F143" s="260">
        <v>1965.2333333333333</v>
      </c>
      <c r="G143" s="260">
        <v>1949.4666666666667</v>
      </c>
      <c r="H143" s="260">
        <v>2005.4666666666667</v>
      </c>
      <c r="I143" s="260">
        <v>2021.2333333333336</v>
      </c>
      <c r="J143" s="260">
        <v>2033.4666666666667</v>
      </c>
      <c r="K143" s="259">
        <v>2009</v>
      </c>
      <c r="L143" s="259">
        <v>1981</v>
      </c>
      <c r="M143" s="259">
        <v>4.6676399999999996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1058.25</v>
      </c>
      <c r="D144" s="260">
        <v>1057.7833333333333</v>
      </c>
      <c r="E144" s="260">
        <v>1047.7166666666667</v>
      </c>
      <c r="F144" s="260">
        <v>1037.1833333333334</v>
      </c>
      <c r="G144" s="260">
        <v>1027.1166666666668</v>
      </c>
      <c r="H144" s="260">
        <v>1068.3166666666666</v>
      </c>
      <c r="I144" s="260">
        <v>1078.3833333333332</v>
      </c>
      <c r="J144" s="260">
        <v>1088.9166666666665</v>
      </c>
      <c r="K144" s="259">
        <v>1067.8499999999999</v>
      </c>
      <c r="L144" s="259">
        <v>1047.25</v>
      </c>
      <c r="M144" s="259">
        <v>3.3197199999999998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178.15</v>
      </c>
      <c r="D145" s="260">
        <v>179.08333333333334</v>
      </c>
      <c r="E145" s="260">
        <v>176.31666666666669</v>
      </c>
      <c r="F145" s="260">
        <v>174.48333333333335</v>
      </c>
      <c r="G145" s="260">
        <v>171.7166666666667</v>
      </c>
      <c r="H145" s="260">
        <v>180.91666666666669</v>
      </c>
      <c r="I145" s="260">
        <v>183.68333333333334</v>
      </c>
      <c r="J145" s="260">
        <v>185.51666666666668</v>
      </c>
      <c r="K145" s="259">
        <v>181.85</v>
      </c>
      <c r="L145" s="259">
        <v>177.25</v>
      </c>
      <c r="M145" s="259">
        <v>167.19953000000001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71</v>
      </c>
      <c r="D146" s="260">
        <v>71</v>
      </c>
      <c r="E146" s="260">
        <v>70.55</v>
      </c>
      <c r="F146" s="260">
        <v>70.099999999999994</v>
      </c>
      <c r="G146" s="260">
        <v>69.649999999999991</v>
      </c>
      <c r="H146" s="260">
        <v>71.45</v>
      </c>
      <c r="I146" s="260">
        <v>71.899999999999991</v>
      </c>
      <c r="J146" s="260">
        <v>72.350000000000009</v>
      </c>
      <c r="K146" s="259">
        <v>71.45</v>
      </c>
      <c r="L146" s="259">
        <v>70.55</v>
      </c>
      <c r="M146" s="259">
        <v>127.21120000000001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4497.6499999999996</v>
      </c>
      <c r="D147" s="260">
        <v>4518.0166666666664</v>
      </c>
      <c r="E147" s="260">
        <v>4469.6333333333332</v>
      </c>
      <c r="F147" s="260">
        <v>4441.6166666666668</v>
      </c>
      <c r="G147" s="260">
        <v>4393.2333333333336</v>
      </c>
      <c r="H147" s="260">
        <v>4546.0333333333328</v>
      </c>
      <c r="I147" s="260">
        <v>4594.4166666666661</v>
      </c>
      <c r="J147" s="260">
        <v>4622.4333333333325</v>
      </c>
      <c r="K147" s="259">
        <v>4566.3999999999996</v>
      </c>
      <c r="L147" s="259">
        <v>4490</v>
      </c>
      <c r="M147" s="259">
        <v>1.09666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20423.45</v>
      </c>
      <c r="D148" s="260">
        <v>20349.5</v>
      </c>
      <c r="E148" s="260">
        <v>20224</v>
      </c>
      <c r="F148" s="260">
        <v>20024.55</v>
      </c>
      <c r="G148" s="260">
        <v>19899.05</v>
      </c>
      <c r="H148" s="260">
        <v>20548.95</v>
      </c>
      <c r="I148" s="260">
        <v>20674.45</v>
      </c>
      <c r="J148" s="260">
        <v>20873.900000000001</v>
      </c>
      <c r="K148" s="259">
        <v>20475</v>
      </c>
      <c r="L148" s="259">
        <v>20150.05</v>
      </c>
      <c r="M148" s="259">
        <v>0.35327999999999998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264.55</v>
      </c>
      <c r="D149" s="260">
        <v>265.83333333333331</v>
      </c>
      <c r="E149" s="260">
        <v>261.91666666666663</v>
      </c>
      <c r="F149" s="260">
        <v>259.2833333333333</v>
      </c>
      <c r="G149" s="260">
        <v>255.36666666666662</v>
      </c>
      <c r="H149" s="260">
        <v>268.46666666666664</v>
      </c>
      <c r="I149" s="260">
        <v>272.38333333333327</v>
      </c>
      <c r="J149" s="260">
        <v>275.01666666666665</v>
      </c>
      <c r="K149" s="259">
        <v>269.75</v>
      </c>
      <c r="L149" s="259">
        <v>263.2</v>
      </c>
      <c r="M149" s="259">
        <v>4.0801400000000001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931.4</v>
      </c>
      <c r="D150" s="260">
        <v>923.38333333333333</v>
      </c>
      <c r="E150" s="260">
        <v>910.41666666666663</v>
      </c>
      <c r="F150" s="260">
        <v>889.43333333333328</v>
      </c>
      <c r="G150" s="260">
        <v>876.46666666666658</v>
      </c>
      <c r="H150" s="260">
        <v>944.36666666666667</v>
      </c>
      <c r="I150" s="260">
        <v>957.33333333333337</v>
      </c>
      <c r="J150" s="260">
        <v>978.31666666666672</v>
      </c>
      <c r="K150" s="259">
        <v>936.35</v>
      </c>
      <c r="L150" s="259">
        <v>902.4</v>
      </c>
      <c r="M150" s="259">
        <v>3.8622899999999998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136.4</v>
      </c>
      <c r="D151" s="260">
        <v>136.11666666666667</v>
      </c>
      <c r="E151" s="260">
        <v>135.53333333333336</v>
      </c>
      <c r="F151" s="260">
        <v>134.66666666666669</v>
      </c>
      <c r="G151" s="260">
        <v>134.08333333333337</v>
      </c>
      <c r="H151" s="260">
        <v>136.98333333333335</v>
      </c>
      <c r="I151" s="260">
        <v>137.56666666666666</v>
      </c>
      <c r="J151" s="260">
        <v>138.43333333333334</v>
      </c>
      <c r="K151" s="259">
        <v>136.69999999999999</v>
      </c>
      <c r="L151" s="259">
        <v>135.25</v>
      </c>
      <c r="M151" s="259">
        <v>75.615340000000003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195.1</v>
      </c>
      <c r="D152" s="260">
        <v>194.70000000000002</v>
      </c>
      <c r="E152" s="260">
        <v>193.65000000000003</v>
      </c>
      <c r="F152" s="260">
        <v>192.20000000000002</v>
      </c>
      <c r="G152" s="260">
        <v>191.15000000000003</v>
      </c>
      <c r="H152" s="260">
        <v>196.15000000000003</v>
      </c>
      <c r="I152" s="260">
        <v>197.20000000000005</v>
      </c>
      <c r="J152" s="260">
        <v>198.65000000000003</v>
      </c>
      <c r="K152" s="259">
        <v>195.75</v>
      </c>
      <c r="L152" s="259">
        <v>193.25</v>
      </c>
      <c r="M152" s="259">
        <v>5.9708500000000004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643.04999999999995</v>
      </c>
      <c r="D153" s="260">
        <v>642.94999999999993</v>
      </c>
      <c r="E153" s="260">
        <v>637.14999999999986</v>
      </c>
      <c r="F153" s="260">
        <v>631.24999999999989</v>
      </c>
      <c r="G153" s="260">
        <v>625.44999999999982</v>
      </c>
      <c r="H153" s="260">
        <v>648.84999999999991</v>
      </c>
      <c r="I153" s="260">
        <v>654.64999999999986</v>
      </c>
      <c r="J153" s="260">
        <v>660.55</v>
      </c>
      <c r="K153" s="259">
        <v>648.75</v>
      </c>
      <c r="L153" s="259">
        <v>637.04999999999995</v>
      </c>
      <c r="M153" s="259">
        <v>4.9853500000000004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2975.35</v>
      </c>
      <c r="D154" s="260">
        <v>2979.3166666666671</v>
      </c>
      <c r="E154" s="260">
        <v>2965.0333333333342</v>
      </c>
      <c r="F154" s="260">
        <v>2954.7166666666672</v>
      </c>
      <c r="G154" s="260">
        <v>2940.4333333333343</v>
      </c>
      <c r="H154" s="260">
        <v>2989.6333333333341</v>
      </c>
      <c r="I154" s="260">
        <v>3003.916666666667</v>
      </c>
      <c r="J154" s="260">
        <v>3014.233333333334</v>
      </c>
      <c r="K154" s="259">
        <v>2993.6</v>
      </c>
      <c r="L154" s="259">
        <v>2969</v>
      </c>
      <c r="M154" s="259">
        <v>0.56876000000000004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381.05</v>
      </c>
      <c r="D155" s="260">
        <v>381.45</v>
      </c>
      <c r="E155" s="260">
        <v>376.4</v>
      </c>
      <c r="F155" s="260">
        <v>371.75</v>
      </c>
      <c r="G155" s="260">
        <v>366.7</v>
      </c>
      <c r="H155" s="260">
        <v>386.09999999999997</v>
      </c>
      <c r="I155" s="260">
        <v>391.15000000000003</v>
      </c>
      <c r="J155" s="260">
        <v>395.79999999999995</v>
      </c>
      <c r="K155" s="259">
        <v>386.5</v>
      </c>
      <c r="L155" s="259">
        <v>376.8</v>
      </c>
      <c r="M155" s="259">
        <v>3.9069799999999999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3245.55</v>
      </c>
      <c r="D156" s="260">
        <v>3253.2666666666664</v>
      </c>
      <c r="E156" s="260">
        <v>3222.2833333333328</v>
      </c>
      <c r="F156" s="260">
        <v>3199.0166666666664</v>
      </c>
      <c r="G156" s="260">
        <v>3168.0333333333328</v>
      </c>
      <c r="H156" s="260">
        <v>3276.5333333333328</v>
      </c>
      <c r="I156" s="260">
        <v>3307.5166666666664</v>
      </c>
      <c r="J156" s="260">
        <v>3330.7833333333328</v>
      </c>
      <c r="K156" s="259">
        <v>3284.25</v>
      </c>
      <c r="L156" s="259">
        <v>3230</v>
      </c>
      <c r="M156" s="259">
        <v>1.6580699999999999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49530.3</v>
      </c>
      <c r="D157" s="260">
        <v>49796.466666666667</v>
      </c>
      <c r="E157" s="260">
        <v>49092.933333333334</v>
      </c>
      <c r="F157" s="260">
        <v>48655.566666666666</v>
      </c>
      <c r="G157" s="260">
        <v>47952.033333333333</v>
      </c>
      <c r="H157" s="260">
        <v>50233.833333333336</v>
      </c>
      <c r="I157" s="260">
        <v>50937.366666666676</v>
      </c>
      <c r="J157" s="260">
        <v>51374.733333333337</v>
      </c>
      <c r="K157" s="259">
        <v>50500</v>
      </c>
      <c r="L157" s="259">
        <v>49359.1</v>
      </c>
      <c r="M157" s="259">
        <v>0.16974</v>
      </c>
      <c r="N157" s="1"/>
      <c r="O157" s="1"/>
    </row>
    <row r="158" spans="1:15" ht="12.75" customHeight="1">
      <c r="A158" s="227">
        <v>149</v>
      </c>
      <c r="B158" s="269" t="s">
        <v>874</v>
      </c>
      <c r="C158" s="259">
        <v>1356.95</v>
      </c>
      <c r="D158" s="260">
        <v>1369.6499999999999</v>
      </c>
      <c r="E158" s="260">
        <v>1339.2999999999997</v>
      </c>
      <c r="F158" s="260">
        <v>1321.6499999999999</v>
      </c>
      <c r="G158" s="260">
        <v>1291.2999999999997</v>
      </c>
      <c r="H158" s="260">
        <v>1387.2999999999997</v>
      </c>
      <c r="I158" s="260">
        <v>1417.6499999999996</v>
      </c>
      <c r="J158" s="260">
        <v>1435.2999999999997</v>
      </c>
      <c r="K158" s="259">
        <v>1400</v>
      </c>
      <c r="L158" s="259">
        <v>1352</v>
      </c>
      <c r="M158" s="259">
        <v>3.4945300000000001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3755.35</v>
      </c>
      <c r="D159" s="260">
        <v>3739.1166666666668</v>
      </c>
      <c r="E159" s="260">
        <v>3688.2333333333336</v>
      </c>
      <c r="F159" s="260">
        <v>3621.1166666666668</v>
      </c>
      <c r="G159" s="260">
        <v>3570.2333333333336</v>
      </c>
      <c r="H159" s="260">
        <v>3806.2333333333336</v>
      </c>
      <c r="I159" s="260">
        <v>3857.1166666666668</v>
      </c>
      <c r="J159" s="260">
        <v>3924.2333333333336</v>
      </c>
      <c r="K159" s="259">
        <v>3790</v>
      </c>
      <c r="L159" s="259">
        <v>3672</v>
      </c>
      <c r="M159" s="259">
        <v>1.8157000000000001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209.15</v>
      </c>
      <c r="D160" s="260">
        <v>209.33333333333334</v>
      </c>
      <c r="E160" s="260">
        <v>208.16666666666669</v>
      </c>
      <c r="F160" s="260">
        <v>207.18333333333334</v>
      </c>
      <c r="G160" s="260">
        <v>206.01666666666668</v>
      </c>
      <c r="H160" s="260">
        <v>210.31666666666669</v>
      </c>
      <c r="I160" s="260">
        <v>211.48333333333338</v>
      </c>
      <c r="J160" s="260">
        <v>212.4666666666667</v>
      </c>
      <c r="K160" s="259">
        <v>210.5</v>
      </c>
      <c r="L160" s="259">
        <v>208.35</v>
      </c>
      <c r="M160" s="259">
        <v>9.7785299999999999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2643.55</v>
      </c>
      <c r="D161" s="260">
        <v>2632.25</v>
      </c>
      <c r="E161" s="260">
        <v>2616.3000000000002</v>
      </c>
      <c r="F161" s="260">
        <v>2589.0500000000002</v>
      </c>
      <c r="G161" s="260">
        <v>2573.1000000000004</v>
      </c>
      <c r="H161" s="260">
        <v>2659.5</v>
      </c>
      <c r="I161" s="260">
        <v>2675.45</v>
      </c>
      <c r="J161" s="260">
        <v>2702.7</v>
      </c>
      <c r="K161" s="259">
        <v>2648.2</v>
      </c>
      <c r="L161" s="259">
        <v>2605</v>
      </c>
      <c r="M161" s="259">
        <v>2.3420999999999998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2750.75</v>
      </c>
      <c r="D162" s="260">
        <v>2775.6</v>
      </c>
      <c r="E162" s="260">
        <v>2704.7999999999997</v>
      </c>
      <c r="F162" s="260">
        <v>2658.85</v>
      </c>
      <c r="G162" s="260">
        <v>2588.0499999999997</v>
      </c>
      <c r="H162" s="260">
        <v>2821.5499999999997</v>
      </c>
      <c r="I162" s="260">
        <v>2892.35</v>
      </c>
      <c r="J162" s="260">
        <v>2938.2999999999997</v>
      </c>
      <c r="K162" s="259">
        <v>2846.4</v>
      </c>
      <c r="L162" s="259">
        <v>2729.65</v>
      </c>
      <c r="M162" s="259">
        <v>3.6976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306.7</v>
      </c>
      <c r="D163" s="260">
        <v>308.59999999999997</v>
      </c>
      <c r="E163" s="260">
        <v>303.49999999999994</v>
      </c>
      <c r="F163" s="260">
        <v>300.29999999999995</v>
      </c>
      <c r="G163" s="260">
        <v>295.19999999999993</v>
      </c>
      <c r="H163" s="260">
        <v>311.79999999999995</v>
      </c>
      <c r="I163" s="260">
        <v>316.89999999999998</v>
      </c>
      <c r="J163" s="260">
        <v>320.09999999999997</v>
      </c>
      <c r="K163" s="259">
        <v>313.7</v>
      </c>
      <c r="L163" s="259">
        <v>305.39999999999998</v>
      </c>
      <c r="M163" s="259">
        <v>24.867509999999999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116.8</v>
      </c>
      <c r="D164" s="260">
        <v>116.35000000000001</v>
      </c>
      <c r="E164" s="260">
        <v>115.65000000000002</v>
      </c>
      <c r="F164" s="260">
        <v>114.50000000000001</v>
      </c>
      <c r="G164" s="260">
        <v>113.80000000000003</v>
      </c>
      <c r="H164" s="260">
        <v>117.50000000000001</v>
      </c>
      <c r="I164" s="260">
        <v>118.2</v>
      </c>
      <c r="J164" s="260">
        <v>119.35000000000001</v>
      </c>
      <c r="K164" s="259">
        <v>117.05</v>
      </c>
      <c r="L164" s="259">
        <v>115.2</v>
      </c>
      <c r="M164" s="259">
        <v>30.362549999999999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228.05</v>
      </c>
      <c r="D165" s="260">
        <v>229.44999999999996</v>
      </c>
      <c r="E165" s="260">
        <v>225.29999999999993</v>
      </c>
      <c r="F165" s="260">
        <v>222.54999999999995</v>
      </c>
      <c r="G165" s="260">
        <v>218.39999999999992</v>
      </c>
      <c r="H165" s="260">
        <v>232.19999999999993</v>
      </c>
      <c r="I165" s="260">
        <v>236.34999999999997</v>
      </c>
      <c r="J165" s="260">
        <v>239.09999999999994</v>
      </c>
      <c r="K165" s="259">
        <v>233.6</v>
      </c>
      <c r="L165" s="259">
        <v>226.7</v>
      </c>
      <c r="M165" s="259">
        <v>70.186620000000005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443.15</v>
      </c>
      <c r="D166" s="260">
        <v>444.68333333333334</v>
      </c>
      <c r="E166" s="260">
        <v>439.4666666666667</v>
      </c>
      <c r="F166" s="260">
        <v>435.78333333333336</v>
      </c>
      <c r="G166" s="260">
        <v>430.56666666666672</v>
      </c>
      <c r="H166" s="260">
        <v>448.36666666666667</v>
      </c>
      <c r="I166" s="260">
        <v>453.58333333333326</v>
      </c>
      <c r="J166" s="260">
        <v>457.26666666666665</v>
      </c>
      <c r="K166" s="259">
        <v>449.9</v>
      </c>
      <c r="L166" s="259">
        <v>441</v>
      </c>
      <c r="M166" s="259">
        <v>1.59527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13991.75</v>
      </c>
      <c r="D167" s="260">
        <v>14027.800000000001</v>
      </c>
      <c r="E167" s="260">
        <v>13921.950000000003</v>
      </c>
      <c r="F167" s="260">
        <v>13852.150000000001</v>
      </c>
      <c r="G167" s="260">
        <v>13746.300000000003</v>
      </c>
      <c r="H167" s="260">
        <v>14097.600000000002</v>
      </c>
      <c r="I167" s="260">
        <v>14203.45</v>
      </c>
      <c r="J167" s="260">
        <v>14273.250000000002</v>
      </c>
      <c r="K167" s="259">
        <v>14133.65</v>
      </c>
      <c r="L167" s="259">
        <v>13958</v>
      </c>
      <c r="M167" s="259">
        <v>0.27550000000000002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41.3</v>
      </c>
      <c r="D168" s="260">
        <v>40.6</v>
      </c>
      <c r="E168" s="260">
        <v>39.6</v>
      </c>
      <c r="F168" s="260">
        <v>37.9</v>
      </c>
      <c r="G168" s="260">
        <v>36.9</v>
      </c>
      <c r="H168" s="260">
        <v>42.300000000000004</v>
      </c>
      <c r="I168" s="260">
        <v>43.300000000000004</v>
      </c>
      <c r="J168" s="260">
        <v>45.000000000000007</v>
      </c>
      <c r="K168" s="259">
        <v>41.6</v>
      </c>
      <c r="L168" s="259">
        <v>38.9</v>
      </c>
      <c r="M168" s="259">
        <v>1042.26875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104.15</v>
      </c>
      <c r="D169" s="260">
        <v>103.73333333333333</v>
      </c>
      <c r="E169" s="260">
        <v>103.16666666666667</v>
      </c>
      <c r="F169" s="260">
        <v>102.18333333333334</v>
      </c>
      <c r="G169" s="260">
        <v>101.61666666666667</v>
      </c>
      <c r="H169" s="260">
        <v>104.71666666666667</v>
      </c>
      <c r="I169" s="260">
        <v>105.28333333333333</v>
      </c>
      <c r="J169" s="260">
        <v>106.26666666666667</v>
      </c>
      <c r="K169" s="259">
        <v>104.3</v>
      </c>
      <c r="L169" s="259">
        <v>102.75</v>
      </c>
      <c r="M169" s="259">
        <v>131.17383000000001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2555.15</v>
      </c>
      <c r="D170" s="260">
        <v>2546.5833333333335</v>
      </c>
      <c r="E170" s="260">
        <v>2533.6166666666668</v>
      </c>
      <c r="F170" s="260">
        <v>2512.0833333333335</v>
      </c>
      <c r="G170" s="260">
        <v>2499.1166666666668</v>
      </c>
      <c r="H170" s="260">
        <v>2568.1166666666668</v>
      </c>
      <c r="I170" s="260">
        <v>2581.083333333333</v>
      </c>
      <c r="J170" s="260">
        <v>2602.6166666666668</v>
      </c>
      <c r="K170" s="259">
        <v>2559.5500000000002</v>
      </c>
      <c r="L170" s="259">
        <v>2525.0500000000002</v>
      </c>
      <c r="M170" s="259">
        <v>30.890260000000001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829.15</v>
      </c>
      <c r="D171" s="260">
        <v>832.23333333333323</v>
      </c>
      <c r="E171" s="260">
        <v>823.91666666666652</v>
      </c>
      <c r="F171" s="260">
        <v>818.68333333333328</v>
      </c>
      <c r="G171" s="260">
        <v>810.36666666666656</v>
      </c>
      <c r="H171" s="260">
        <v>837.46666666666647</v>
      </c>
      <c r="I171" s="260">
        <v>845.7833333333333</v>
      </c>
      <c r="J171" s="260">
        <v>851.01666666666642</v>
      </c>
      <c r="K171" s="259">
        <v>840.55</v>
      </c>
      <c r="L171" s="259">
        <v>827</v>
      </c>
      <c r="M171" s="259">
        <v>12.296989999999999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1276.05</v>
      </c>
      <c r="D172" s="260">
        <v>1273.3500000000001</v>
      </c>
      <c r="E172" s="260">
        <v>1265.7000000000003</v>
      </c>
      <c r="F172" s="260">
        <v>1255.3500000000001</v>
      </c>
      <c r="G172" s="260">
        <v>1247.7000000000003</v>
      </c>
      <c r="H172" s="260">
        <v>1283.7000000000003</v>
      </c>
      <c r="I172" s="260">
        <v>1291.3500000000004</v>
      </c>
      <c r="J172" s="260">
        <v>1301.7000000000003</v>
      </c>
      <c r="K172" s="259">
        <v>1281</v>
      </c>
      <c r="L172" s="259">
        <v>1263</v>
      </c>
      <c r="M172" s="259">
        <v>4.3160999999999996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2554.1</v>
      </c>
      <c r="D173" s="260">
        <v>2551.6833333333329</v>
      </c>
      <c r="E173" s="260">
        <v>2515.4166666666661</v>
      </c>
      <c r="F173" s="260">
        <v>2476.7333333333331</v>
      </c>
      <c r="G173" s="260">
        <v>2440.4666666666662</v>
      </c>
      <c r="H173" s="260">
        <v>2590.3666666666659</v>
      </c>
      <c r="I173" s="260">
        <v>2626.6333333333332</v>
      </c>
      <c r="J173" s="260">
        <v>2665.3166666666657</v>
      </c>
      <c r="K173" s="259">
        <v>2587.9499999999998</v>
      </c>
      <c r="L173" s="259">
        <v>2513</v>
      </c>
      <c r="M173" s="259">
        <v>11.01948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64.55</v>
      </c>
      <c r="D174" s="260">
        <v>64.533333333333331</v>
      </c>
      <c r="E174" s="260">
        <v>64.11666666666666</v>
      </c>
      <c r="F174" s="260">
        <v>63.683333333333323</v>
      </c>
      <c r="G174" s="260">
        <v>63.266666666666652</v>
      </c>
      <c r="H174" s="260">
        <v>64.966666666666669</v>
      </c>
      <c r="I174" s="260">
        <v>65.383333333333354</v>
      </c>
      <c r="J174" s="260">
        <v>65.816666666666677</v>
      </c>
      <c r="K174" s="259">
        <v>64.95</v>
      </c>
      <c r="L174" s="259">
        <v>64.099999999999994</v>
      </c>
      <c r="M174" s="259">
        <v>59.077979999999997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22815.3</v>
      </c>
      <c r="D175" s="260">
        <v>22694.350000000002</v>
      </c>
      <c r="E175" s="260">
        <v>22351.500000000004</v>
      </c>
      <c r="F175" s="260">
        <v>21887.7</v>
      </c>
      <c r="G175" s="260">
        <v>21544.850000000002</v>
      </c>
      <c r="H175" s="260">
        <v>23158.150000000005</v>
      </c>
      <c r="I175" s="260">
        <v>23501.000000000004</v>
      </c>
      <c r="J175" s="260">
        <v>23964.800000000007</v>
      </c>
      <c r="K175" s="259">
        <v>23037.200000000001</v>
      </c>
      <c r="L175" s="259">
        <v>22230.55</v>
      </c>
      <c r="M175" s="259">
        <v>1.29148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1240.25</v>
      </c>
      <c r="D176" s="260">
        <v>1226.4833333333333</v>
      </c>
      <c r="E176" s="260">
        <v>1209.6166666666668</v>
      </c>
      <c r="F176" s="260">
        <v>1178.9833333333333</v>
      </c>
      <c r="G176" s="260">
        <v>1162.1166666666668</v>
      </c>
      <c r="H176" s="260">
        <v>1257.1166666666668</v>
      </c>
      <c r="I176" s="260">
        <v>1273.9833333333331</v>
      </c>
      <c r="J176" s="260">
        <v>1304.6166666666668</v>
      </c>
      <c r="K176" s="259">
        <v>1243.3499999999999</v>
      </c>
      <c r="L176" s="259">
        <v>1195.8499999999999</v>
      </c>
      <c r="M176" s="259">
        <v>7.2725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2891.55</v>
      </c>
      <c r="D177" s="260">
        <v>2903.2833333333333</v>
      </c>
      <c r="E177" s="260">
        <v>2873.0666666666666</v>
      </c>
      <c r="F177" s="260">
        <v>2854.5833333333335</v>
      </c>
      <c r="G177" s="260">
        <v>2824.3666666666668</v>
      </c>
      <c r="H177" s="260">
        <v>2921.7666666666664</v>
      </c>
      <c r="I177" s="260">
        <v>2951.9833333333327</v>
      </c>
      <c r="J177" s="260">
        <v>2970.4666666666662</v>
      </c>
      <c r="K177" s="259">
        <v>2933.5</v>
      </c>
      <c r="L177" s="259">
        <v>2884.8</v>
      </c>
      <c r="M177" s="259">
        <v>1.64558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466.15</v>
      </c>
      <c r="D178" s="260">
        <v>467.25</v>
      </c>
      <c r="E178" s="260">
        <v>463.9</v>
      </c>
      <c r="F178" s="260">
        <v>461.65</v>
      </c>
      <c r="G178" s="260">
        <v>458.29999999999995</v>
      </c>
      <c r="H178" s="260">
        <v>469.5</v>
      </c>
      <c r="I178" s="260">
        <v>472.85</v>
      </c>
      <c r="J178" s="260">
        <v>475.1</v>
      </c>
      <c r="K178" s="259">
        <v>470.6</v>
      </c>
      <c r="L178" s="259">
        <v>465</v>
      </c>
      <c r="M178" s="259">
        <v>4.8610600000000002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584.9</v>
      </c>
      <c r="D179" s="260">
        <v>580.2833333333333</v>
      </c>
      <c r="E179" s="260">
        <v>572.61666666666656</v>
      </c>
      <c r="F179" s="260">
        <v>560.33333333333326</v>
      </c>
      <c r="G179" s="260">
        <v>552.66666666666652</v>
      </c>
      <c r="H179" s="260">
        <v>592.56666666666661</v>
      </c>
      <c r="I179" s="260">
        <v>600.23333333333335</v>
      </c>
      <c r="J179" s="260">
        <v>612.51666666666665</v>
      </c>
      <c r="K179" s="259">
        <v>587.95000000000005</v>
      </c>
      <c r="L179" s="259">
        <v>568</v>
      </c>
      <c r="M179" s="259">
        <v>175.57998000000001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81.3</v>
      </c>
      <c r="D180" s="260">
        <v>80.683333333333337</v>
      </c>
      <c r="E180" s="260">
        <v>79.916666666666671</v>
      </c>
      <c r="F180" s="260">
        <v>78.533333333333331</v>
      </c>
      <c r="G180" s="260">
        <v>77.766666666666666</v>
      </c>
      <c r="H180" s="260">
        <v>82.066666666666677</v>
      </c>
      <c r="I180" s="260">
        <v>82.833333333333329</v>
      </c>
      <c r="J180" s="260">
        <v>84.216666666666683</v>
      </c>
      <c r="K180" s="259">
        <v>81.45</v>
      </c>
      <c r="L180" s="259">
        <v>79.3</v>
      </c>
      <c r="M180" s="259">
        <v>152.0949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1044.2</v>
      </c>
      <c r="D181" s="260">
        <v>1046.45</v>
      </c>
      <c r="E181" s="260">
        <v>1037.3000000000002</v>
      </c>
      <c r="F181" s="260">
        <v>1030.4000000000001</v>
      </c>
      <c r="G181" s="260">
        <v>1021.2500000000002</v>
      </c>
      <c r="H181" s="260">
        <v>1053.3500000000001</v>
      </c>
      <c r="I181" s="260">
        <v>1062.5000000000002</v>
      </c>
      <c r="J181" s="260">
        <v>1069.4000000000001</v>
      </c>
      <c r="K181" s="259">
        <v>1055.5999999999999</v>
      </c>
      <c r="L181" s="259">
        <v>1039.55</v>
      </c>
      <c r="M181" s="259">
        <v>23.86317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544.70000000000005</v>
      </c>
      <c r="D182" s="260">
        <v>544.16666666666663</v>
      </c>
      <c r="E182" s="260">
        <v>538.83333333333326</v>
      </c>
      <c r="F182" s="260">
        <v>532.96666666666658</v>
      </c>
      <c r="G182" s="260">
        <v>527.63333333333321</v>
      </c>
      <c r="H182" s="260">
        <v>550.0333333333333</v>
      </c>
      <c r="I182" s="260">
        <v>555.36666666666656</v>
      </c>
      <c r="J182" s="260">
        <v>561.23333333333335</v>
      </c>
      <c r="K182" s="259">
        <v>549.5</v>
      </c>
      <c r="L182" s="259">
        <v>538.29999999999995</v>
      </c>
      <c r="M182" s="259">
        <v>8.5063600000000008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639.15</v>
      </c>
      <c r="D183" s="260">
        <v>640.78333333333342</v>
      </c>
      <c r="E183" s="260">
        <v>633.56666666666683</v>
      </c>
      <c r="F183" s="260">
        <v>627.98333333333346</v>
      </c>
      <c r="G183" s="260">
        <v>620.76666666666688</v>
      </c>
      <c r="H183" s="260">
        <v>646.36666666666679</v>
      </c>
      <c r="I183" s="260">
        <v>653.58333333333326</v>
      </c>
      <c r="J183" s="260">
        <v>659.16666666666674</v>
      </c>
      <c r="K183" s="259">
        <v>648</v>
      </c>
      <c r="L183" s="259">
        <v>635.20000000000005</v>
      </c>
      <c r="M183" s="259">
        <v>4.0379899999999997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1134.6500000000001</v>
      </c>
      <c r="D184" s="260">
        <v>1129.8833333333334</v>
      </c>
      <c r="E184" s="260">
        <v>1115.0666666666668</v>
      </c>
      <c r="F184" s="260">
        <v>1095.4833333333333</v>
      </c>
      <c r="G184" s="260">
        <v>1080.6666666666667</v>
      </c>
      <c r="H184" s="260">
        <v>1149.4666666666669</v>
      </c>
      <c r="I184" s="260">
        <v>1164.2833333333335</v>
      </c>
      <c r="J184" s="260">
        <v>1183.866666666667</v>
      </c>
      <c r="K184" s="259">
        <v>1144.7</v>
      </c>
      <c r="L184" s="259">
        <v>1110.3</v>
      </c>
      <c r="M184" s="259">
        <v>14.935650000000001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1131.5</v>
      </c>
      <c r="D185" s="260">
        <v>1132.8500000000001</v>
      </c>
      <c r="E185" s="260">
        <v>1123.8500000000004</v>
      </c>
      <c r="F185" s="260">
        <v>1116.2000000000003</v>
      </c>
      <c r="G185" s="260">
        <v>1107.2000000000005</v>
      </c>
      <c r="H185" s="260">
        <v>1140.5000000000002</v>
      </c>
      <c r="I185" s="260">
        <v>1149.4999999999998</v>
      </c>
      <c r="J185" s="260">
        <v>1157.1500000000001</v>
      </c>
      <c r="K185" s="259">
        <v>1141.8499999999999</v>
      </c>
      <c r="L185" s="259">
        <v>1125.2</v>
      </c>
      <c r="M185" s="259">
        <v>10.895670000000001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1269.95</v>
      </c>
      <c r="D186" s="260">
        <v>1260.55</v>
      </c>
      <c r="E186" s="260">
        <v>1241.3999999999999</v>
      </c>
      <c r="F186" s="260">
        <v>1212.8499999999999</v>
      </c>
      <c r="G186" s="260">
        <v>1193.6999999999998</v>
      </c>
      <c r="H186" s="260">
        <v>1289.0999999999999</v>
      </c>
      <c r="I186" s="260">
        <v>1308.25</v>
      </c>
      <c r="J186" s="260">
        <v>1336.8</v>
      </c>
      <c r="K186" s="259">
        <v>1279.7</v>
      </c>
      <c r="L186" s="259">
        <v>1232</v>
      </c>
      <c r="M186" s="259">
        <v>3.0844200000000002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3206.75</v>
      </c>
      <c r="D187" s="260">
        <v>3209.9333333333329</v>
      </c>
      <c r="E187" s="260">
        <v>3191.8166666666657</v>
      </c>
      <c r="F187" s="260">
        <v>3176.8833333333328</v>
      </c>
      <c r="G187" s="260">
        <v>3158.7666666666655</v>
      </c>
      <c r="H187" s="260">
        <v>3224.8666666666659</v>
      </c>
      <c r="I187" s="260">
        <v>3242.9833333333336</v>
      </c>
      <c r="J187" s="260">
        <v>3257.9166666666661</v>
      </c>
      <c r="K187" s="259">
        <v>3228.05</v>
      </c>
      <c r="L187" s="259">
        <v>3195</v>
      </c>
      <c r="M187" s="259">
        <v>14.226520000000001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762.75</v>
      </c>
      <c r="D188" s="260">
        <v>763.13333333333333</v>
      </c>
      <c r="E188" s="260">
        <v>756.26666666666665</v>
      </c>
      <c r="F188" s="260">
        <v>749.7833333333333</v>
      </c>
      <c r="G188" s="260">
        <v>742.91666666666663</v>
      </c>
      <c r="H188" s="260">
        <v>769.61666666666667</v>
      </c>
      <c r="I188" s="260">
        <v>776.48333333333323</v>
      </c>
      <c r="J188" s="260">
        <v>782.9666666666667</v>
      </c>
      <c r="K188" s="259">
        <v>770</v>
      </c>
      <c r="L188" s="259">
        <v>756.65</v>
      </c>
      <c r="M188" s="259">
        <v>15.73795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6892.65</v>
      </c>
      <c r="D189" s="260">
        <v>6905.2666666666664</v>
      </c>
      <c r="E189" s="260">
        <v>6867.5333333333328</v>
      </c>
      <c r="F189" s="260">
        <v>6842.4166666666661</v>
      </c>
      <c r="G189" s="260">
        <v>6804.6833333333325</v>
      </c>
      <c r="H189" s="260">
        <v>6930.3833333333332</v>
      </c>
      <c r="I189" s="260">
        <v>6968.1166666666668</v>
      </c>
      <c r="J189" s="260">
        <v>6993.2333333333336</v>
      </c>
      <c r="K189" s="259">
        <v>6943</v>
      </c>
      <c r="L189" s="259">
        <v>6880.15</v>
      </c>
      <c r="M189" s="259">
        <v>1.8900699999999999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416.25</v>
      </c>
      <c r="D190" s="260">
        <v>418.01666666666665</v>
      </c>
      <c r="E190" s="260">
        <v>412.73333333333329</v>
      </c>
      <c r="F190" s="260">
        <v>409.21666666666664</v>
      </c>
      <c r="G190" s="260">
        <v>403.93333333333328</v>
      </c>
      <c r="H190" s="260">
        <v>421.5333333333333</v>
      </c>
      <c r="I190" s="260">
        <v>426.81666666666661</v>
      </c>
      <c r="J190" s="260">
        <v>430.33333333333331</v>
      </c>
      <c r="K190" s="259">
        <v>423.3</v>
      </c>
      <c r="L190" s="259">
        <v>414.5</v>
      </c>
      <c r="M190" s="259">
        <v>109.87519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227.4</v>
      </c>
      <c r="D191" s="260">
        <v>227.54999999999998</v>
      </c>
      <c r="E191" s="260">
        <v>225.59999999999997</v>
      </c>
      <c r="F191" s="260">
        <v>223.79999999999998</v>
      </c>
      <c r="G191" s="260">
        <v>221.84999999999997</v>
      </c>
      <c r="H191" s="260">
        <v>229.34999999999997</v>
      </c>
      <c r="I191" s="260">
        <v>231.29999999999995</v>
      </c>
      <c r="J191" s="260">
        <v>233.09999999999997</v>
      </c>
      <c r="K191" s="259">
        <v>229.5</v>
      </c>
      <c r="L191" s="259">
        <v>225.75</v>
      </c>
      <c r="M191" s="259">
        <v>90.950130000000001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102</v>
      </c>
      <c r="D192" s="260">
        <v>101.48333333333333</v>
      </c>
      <c r="E192" s="260">
        <v>100.51666666666667</v>
      </c>
      <c r="F192" s="260">
        <v>99.033333333333331</v>
      </c>
      <c r="G192" s="260">
        <v>98.066666666666663</v>
      </c>
      <c r="H192" s="260">
        <v>102.96666666666667</v>
      </c>
      <c r="I192" s="260">
        <v>103.93333333333334</v>
      </c>
      <c r="J192" s="260">
        <v>105.41666666666667</v>
      </c>
      <c r="K192" s="259">
        <v>102.45</v>
      </c>
      <c r="L192" s="259">
        <v>100</v>
      </c>
      <c r="M192" s="259">
        <v>391.10676000000001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102.2</v>
      </c>
      <c r="D193" s="260">
        <v>102.7</v>
      </c>
      <c r="E193" s="260">
        <v>100.5</v>
      </c>
      <c r="F193" s="260">
        <v>98.8</v>
      </c>
      <c r="G193" s="260">
        <v>96.6</v>
      </c>
      <c r="H193" s="260">
        <v>104.4</v>
      </c>
      <c r="I193" s="260">
        <v>106.60000000000002</v>
      </c>
      <c r="J193" s="260">
        <v>108.30000000000001</v>
      </c>
      <c r="K193" s="259">
        <v>104.9</v>
      </c>
      <c r="L193" s="259">
        <v>101</v>
      </c>
      <c r="M193" s="259">
        <v>5.5564499999999999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1052.8499999999999</v>
      </c>
      <c r="D194" s="260">
        <v>1058.05</v>
      </c>
      <c r="E194" s="260">
        <v>1044.9499999999998</v>
      </c>
      <c r="F194" s="260">
        <v>1037.05</v>
      </c>
      <c r="G194" s="260">
        <v>1023.9499999999998</v>
      </c>
      <c r="H194" s="260">
        <v>1065.9499999999998</v>
      </c>
      <c r="I194" s="260">
        <v>1079.0499999999997</v>
      </c>
      <c r="J194" s="260">
        <v>1086.9499999999998</v>
      </c>
      <c r="K194" s="259">
        <v>1071.1500000000001</v>
      </c>
      <c r="L194" s="259">
        <v>1050.1500000000001</v>
      </c>
      <c r="M194" s="259">
        <v>34.601329999999997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716.05</v>
      </c>
      <c r="D195" s="260">
        <v>717.29999999999984</v>
      </c>
      <c r="E195" s="260">
        <v>707.54999999999973</v>
      </c>
      <c r="F195" s="260">
        <v>699.04999999999984</v>
      </c>
      <c r="G195" s="260">
        <v>689.29999999999973</v>
      </c>
      <c r="H195" s="260">
        <v>725.79999999999973</v>
      </c>
      <c r="I195" s="260">
        <v>735.55</v>
      </c>
      <c r="J195" s="260">
        <v>744.04999999999973</v>
      </c>
      <c r="K195" s="259">
        <v>727.05</v>
      </c>
      <c r="L195" s="259">
        <v>708.8</v>
      </c>
      <c r="M195" s="259">
        <v>1.98048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2763.65</v>
      </c>
      <c r="D196" s="260">
        <v>2749.2166666666667</v>
      </c>
      <c r="E196" s="260">
        <v>2719.4333333333334</v>
      </c>
      <c r="F196" s="260">
        <v>2675.2166666666667</v>
      </c>
      <c r="G196" s="260">
        <v>2645.4333333333334</v>
      </c>
      <c r="H196" s="260">
        <v>2793.4333333333334</v>
      </c>
      <c r="I196" s="260">
        <v>2823.2166666666672</v>
      </c>
      <c r="J196" s="260">
        <v>2867.4333333333334</v>
      </c>
      <c r="K196" s="259">
        <v>2779</v>
      </c>
      <c r="L196" s="259">
        <v>2705</v>
      </c>
      <c r="M196" s="259">
        <v>12.2796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1689.55</v>
      </c>
      <c r="D197" s="260">
        <v>1693.45</v>
      </c>
      <c r="E197" s="260">
        <v>1679.9</v>
      </c>
      <c r="F197" s="260">
        <v>1670.25</v>
      </c>
      <c r="G197" s="260">
        <v>1656.7</v>
      </c>
      <c r="H197" s="260">
        <v>1703.1000000000001</v>
      </c>
      <c r="I197" s="260">
        <v>1716.6499999999999</v>
      </c>
      <c r="J197" s="260">
        <v>1726.3000000000002</v>
      </c>
      <c r="K197" s="259">
        <v>1707</v>
      </c>
      <c r="L197" s="259">
        <v>1683.8</v>
      </c>
      <c r="M197" s="259">
        <v>2.1609099999999999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509.8</v>
      </c>
      <c r="D198" s="260">
        <v>507.26666666666665</v>
      </c>
      <c r="E198" s="260">
        <v>502.98333333333329</v>
      </c>
      <c r="F198" s="260">
        <v>496.16666666666663</v>
      </c>
      <c r="G198" s="260">
        <v>491.88333333333327</v>
      </c>
      <c r="H198" s="260">
        <v>514.08333333333326</v>
      </c>
      <c r="I198" s="260">
        <v>518.36666666666656</v>
      </c>
      <c r="J198" s="260">
        <v>525.18333333333339</v>
      </c>
      <c r="K198" s="259">
        <v>511.55</v>
      </c>
      <c r="L198" s="259">
        <v>500.45</v>
      </c>
      <c r="M198" s="259">
        <v>2.4801700000000002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1545.5</v>
      </c>
      <c r="D199" s="260">
        <v>1533.6833333333332</v>
      </c>
      <c r="E199" s="260">
        <v>1515.6666666666663</v>
      </c>
      <c r="F199" s="260">
        <v>1485.833333333333</v>
      </c>
      <c r="G199" s="260">
        <v>1467.8166666666662</v>
      </c>
      <c r="H199" s="260">
        <v>1563.5166666666664</v>
      </c>
      <c r="I199" s="260">
        <v>1581.5333333333333</v>
      </c>
      <c r="J199" s="260">
        <v>1611.3666666666666</v>
      </c>
      <c r="K199" s="259">
        <v>1551.7</v>
      </c>
      <c r="L199" s="259">
        <v>1503.85</v>
      </c>
      <c r="M199" s="259">
        <v>5.04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35.200000000000003</v>
      </c>
      <c r="D200" s="260">
        <v>35.300000000000004</v>
      </c>
      <c r="E200" s="260">
        <v>35.000000000000007</v>
      </c>
      <c r="F200" s="260">
        <v>34.800000000000004</v>
      </c>
      <c r="G200" s="260">
        <v>34.500000000000007</v>
      </c>
      <c r="H200" s="260">
        <v>35.500000000000007</v>
      </c>
      <c r="I200" s="260">
        <v>35.800000000000004</v>
      </c>
      <c r="J200" s="260">
        <v>36.000000000000007</v>
      </c>
      <c r="K200" s="259">
        <v>35.6</v>
      </c>
      <c r="L200" s="259">
        <v>35.1</v>
      </c>
      <c r="M200" s="259">
        <v>29.535240000000002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2866.6</v>
      </c>
      <c r="D201" s="260">
        <v>2874.4166666666665</v>
      </c>
      <c r="E201" s="260">
        <v>2812.1833333333329</v>
      </c>
      <c r="F201" s="260">
        <v>2757.7666666666664</v>
      </c>
      <c r="G201" s="260">
        <v>2695.5333333333328</v>
      </c>
      <c r="H201" s="260">
        <v>2928.833333333333</v>
      </c>
      <c r="I201" s="260">
        <v>2991.0666666666666</v>
      </c>
      <c r="J201" s="260">
        <v>3045.4833333333331</v>
      </c>
      <c r="K201" s="259">
        <v>2936.65</v>
      </c>
      <c r="L201" s="259">
        <v>2820</v>
      </c>
      <c r="M201" s="259">
        <v>6.9980000000000002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726.2</v>
      </c>
      <c r="D202" s="260">
        <v>721.66666666666663</v>
      </c>
      <c r="E202" s="260">
        <v>715.63333333333321</v>
      </c>
      <c r="F202" s="260">
        <v>705.06666666666661</v>
      </c>
      <c r="G202" s="260">
        <v>699.03333333333319</v>
      </c>
      <c r="H202" s="260">
        <v>732.23333333333323</v>
      </c>
      <c r="I202" s="260">
        <v>738.26666666666677</v>
      </c>
      <c r="J202" s="260">
        <v>748.83333333333326</v>
      </c>
      <c r="K202" s="259">
        <v>727.7</v>
      </c>
      <c r="L202" s="259">
        <v>711.1</v>
      </c>
      <c r="M202" s="259">
        <v>16.658989999999999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6728.25</v>
      </c>
      <c r="D203" s="260">
        <v>6727.4333333333334</v>
      </c>
      <c r="E203" s="260">
        <v>6670.8666666666668</v>
      </c>
      <c r="F203" s="260">
        <v>6613.4833333333336</v>
      </c>
      <c r="G203" s="260">
        <v>6556.916666666667</v>
      </c>
      <c r="H203" s="260">
        <v>6784.8166666666666</v>
      </c>
      <c r="I203" s="260">
        <v>6841.3833333333341</v>
      </c>
      <c r="J203" s="260">
        <v>6898.7666666666664</v>
      </c>
      <c r="K203" s="259">
        <v>6784</v>
      </c>
      <c r="L203" s="259">
        <v>6670.05</v>
      </c>
      <c r="M203" s="259">
        <v>2.1770100000000001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53.9</v>
      </c>
      <c r="D204" s="260">
        <v>53.066666666666663</v>
      </c>
      <c r="E204" s="260">
        <v>52.033333333333324</v>
      </c>
      <c r="F204" s="260">
        <v>50.166666666666664</v>
      </c>
      <c r="G204" s="260">
        <v>49.133333333333326</v>
      </c>
      <c r="H204" s="260">
        <v>54.933333333333323</v>
      </c>
      <c r="I204" s="260">
        <v>55.966666666666654</v>
      </c>
      <c r="J204" s="260">
        <v>57.833333333333321</v>
      </c>
      <c r="K204" s="259">
        <v>54.1</v>
      </c>
      <c r="L204" s="259">
        <v>51.2</v>
      </c>
      <c r="M204" s="259">
        <v>154.99172999999999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1657.75</v>
      </c>
      <c r="D205" s="260">
        <v>1652.0166666666667</v>
      </c>
      <c r="E205" s="260">
        <v>1629.2333333333333</v>
      </c>
      <c r="F205" s="260">
        <v>1600.7166666666667</v>
      </c>
      <c r="G205" s="260">
        <v>1577.9333333333334</v>
      </c>
      <c r="H205" s="260">
        <v>1680.5333333333333</v>
      </c>
      <c r="I205" s="260">
        <v>1703.3166666666666</v>
      </c>
      <c r="J205" s="260">
        <v>1731.8333333333333</v>
      </c>
      <c r="K205" s="259">
        <v>1674.8</v>
      </c>
      <c r="L205" s="259">
        <v>1623.5</v>
      </c>
      <c r="M205" s="259">
        <v>3.0122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893.25</v>
      </c>
      <c r="D206" s="260">
        <v>893.2166666666667</v>
      </c>
      <c r="E206" s="260">
        <v>884.53333333333342</v>
      </c>
      <c r="F206" s="260">
        <v>875.81666666666672</v>
      </c>
      <c r="G206" s="260">
        <v>867.13333333333344</v>
      </c>
      <c r="H206" s="260">
        <v>901.93333333333339</v>
      </c>
      <c r="I206" s="260">
        <v>910.61666666666679</v>
      </c>
      <c r="J206" s="260">
        <v>919.33333333333337</v>
      </c>
      <c r="K206" s="259">
        <v>901.9</v>
      </c>
      <c r="L206" s="259">
        <v>884.5</v>
      </c>
      <c r="M206" s="259">
        <v>9.9818999999999996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1189</v>
      </c>
      <c r="D207" s="260">
        <v>1183.45</v>
      </c>
      <c r="E207" s="260">
        <v>1133.9000000000001</v>
      </c>
      <c r="F207" s="260">
        <v>1078.8</v>
      </c>
      <c r="G207" s="260">
        <v>1029.25</v>
      </c>
      <c r="H207" s="260">
        <v>1238.5500000000002</v>
      </c>
      <c r="I207" s="260">
        <v>1288.0999999999999</v>
      </c>
      <c r="J207" s="260">
        <v>1343.2000000000003</v>
      </c>
      <c r="K207" s="259">
        <v>1233</v>
      </c>
      <c r="L207" s="259">
        <v>1128.3499999999999</v>
      </c>
      <c r="M207" s="259">
        <v>60.777119999999996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302.89999999999998</v>
      </c>
      <c r="D208" s="260">
        <v>299.90000000000003</v>
      </c>
      <c r="E208" s="260">
        <v>295.50000000000006</v>
      </c>
      <c r="F208" s="260">
        <v>288.10000000000002</v>
      </c>
      <c r="G208" s="260">
        <v>283.70000000000005</v>
      </c>
      <c r="H208" s="260">
        <v>307.30000000000007</v>
      </c>
      <c r="I208" s="260">
        <v>311.70000000000005</v>
      </c>
      <c r="J208" s="260">
        <v>319.10000000000008</v>
      </c>
      <c r="K208" s="259">
        <v>304.3</v>
      </c>
      <c r="L208" s="259">
        <v>292.5</v>
      </c>
      <c r="M208" s="259">
        <v>196.90261000000001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8.5500000000000007</v>
      </c>
      <c r="D209" s="260">
        <v>8.5666666666666682</v>
      </c>
      <c r="E209" s="260">
        <v>8.4833333333333361</v>
      </c>
      <c r="F209" s="260">
        <v>8.4166666666666679</v>
      </c>
      <c r="G209" s="260">
        <v>8.3333333333333357</v>
      </c>
      <c r="H209" s="260">
        <v>8.6333333333333364</v>
      </c>
      <c r="I209" s="260">
        <v>8.7166666666666686</v>
      </c>
      <c r="J209" s="260">
        <v>8.7833333333333368</v>
      </c>
      <c r="K209" s="259">
        <v>8.65</v>
      </c>
      <c r="L209" s="259">
        <v>8.5</v>
      </c>
      <c r="M209" s="259">
        <v>258.42529999999999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861.25</v>
      </c>
      <c r="D210" s="260">
        <v>876.75</v>
      </c>
      <c r="E210" s="260">
        <v>843.5</v>
      </c>
      <c r="F210" s="260">
        <v>825.75</v>
      </c>
      <c r="G210" s="260">
        <v>792.5</v>
      </c>
      <c r="H210" s="260">
        <v>894.5</v>
      </c>
      <c r="I210" s="260">
        <v>927.75</v>
      </c>
      <c r="J210" s="260">
        <v>945.5</v>
      </c>
      <c r="K210" s="259">
        <v>910</v>
      </c>
      <c r="L210" s="259">
        <v>859</v>
      </c>
      <c r="M210" s="259">
        <v>30.676539999999999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1518.95</v>
      </c>
      <c r="D211" s="260">
        <v>1526.8333333333333</v>
      </c>
      <c r="E211" s="260">
        <v>1502.6666666666665</v>
      </c>
      <c r="F211" s="260">
        <v>1486.3833333333332</v>
      </c>
      <c r="G211" s="260">
        <v>1462.2166666666665</v>
      </c>
      <c r="H211" s="260">
        <v>1543.1166666666666</v>
      </c>
      <c r="I211" s="260">
        <v>1567.2833333333331</v>
      </c>
      <c r="J211" s="260">
        <v>1583.5666666666666</v>
      </c>
      <c r="K211" s="259">
        <v>1551</v>
      </c>
      <c r="L211" s="259">
        <v>1510.55</v>
      </c>
      <c r="M211" s="259">
        <v>4.1657799999999998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388.5</v>
      </c>
      <c r="D212" s="260">
        <v>389.26666666666665</v>
      </c>
      <c r="E212" s="260">
        <v>384.7833333333333</v>
      </c>
      <c r="F212" s="260">
        <v>381.06666666666666</v>
      </c>
      <c r="G212" s="260">
        <v>376.58333333333331</v>
      </c>
      <c r="H212" s="260">
        <v>392.98333333333329</v>
      </c>
      <c r="I212" s="260">
        <v>397.46666666666664</v>
      </c>
      <c r="J212" s="260">
        <v>401.18333333333328</v>
      </c>
      <c r="K212" s="259">
        <v>393.75</v>
      </c>
      <c r="L212" s="259">
        <v>385.55</v>
      </c>
      <c r="M212" s="259">
        <v>51.562379999999997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16.100000000000001</v>
      </c>
      <c r="D213" s="260">
        <v>15.966666666666669</v>
      </c>
      <c r="E213" s="260">
        <v>15.633333333333336</v>
      </c>
      <c r="F213" s="260">
        <v>15.166666666666668</v>
      </c>
      <c r="G213" s="260">
        <v>14.833333333333336</v>
      </c>
      <c r="H213" s="260">
        <v>16.433333333333337</v>
      </c>
      <c r="I213" s="260">
        <v>16.766666666666666</v>
      </c>
      <c r="J213" s="260">
        <v>17.233333333333338</v>
      </c>
      <c r="K213" s="259">
        <v>16.3</v>
      </c>
      <c r="L213" s="259">
        <v>15.5</v>
      </c>
      <c r="M213" s="259">
        <v>1405.6267600000001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267.39999999999998</v>
      </c>
      <c r="D214" s="260">
        <v>266.71666666666664</v>
      </c>
      <c r="E214" s="260">
        <v>264.0333333333333</v>
      </c>
      <c r="F214" s="260">
        <v>260.66666666666669</v>
      </c>
      <c r="G214" s="260">
        <v>257.98333333333335</v>
      </c>
      <c r="H214" s="260">
        <v>270.08333333333326</v>
      </c>
      <c r="I214" s="260">
        <v>272.76666666666654</v>
      </c>
      <c r="J214" s="260">
        <v>276.13333333333321</v>
      </c>
      <c r="K214" s="259">
        <v>269.39999999999998</v>
      </c>
      <c r="L214" s="259">
        <v>263.35000000000002</v>
      </c>
      <c r="M214" s="259">
        <v>56.049669999999999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62.2</v>
      </c>
      <c r="D215" s="260">
        <v>62.333333333333336</v>
      </c>
      <c r="E215" s="260">
        <v>61.866666666666674</v>
      </c>
      <c r="F215" s="260">
        <v>61.533333333333339</v>
      </c>
      <c r="G215" s="260">
        <v>61.066666666666677</v>
      </c>
      <c r="H215" s="260">
        <v>62.666666666666671</v>
      </c>
      <c r="I215" s="260">
        <v>63.133333333333326</v>
      </c>
      <c r="J215" s="260">
        <v>63.466666666666669</v>
      </c>
      <c r="K215" s="259">
        <v>62.8</v>
      </c>
      <c r="L215" s="259">
        <v>62</v>
      </c>
      <c r="M215" s="259">
        <v>317.29457000000002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438.65</v>
      </c>
      <c r="D216" s="260">
        <v>437.05</v>
      </c>
      <c r="E216" s="260">
        <v>434.1</v>
      </c>
      <c r="F216" s="260">
        <v>429.55</v>
      </c>
      <c r="G216" s="260">
        <v>426.6</v>
      </c>
      <c r="H216" s="260">
        <v>441.6</v>
      </c>
      <c r="I216" s="260">
        <v>444.54999999999995</v>
      </c>
      <c r="J216" s="260">
        <v>449.1</v>
      </c>
      <c r="K216" s="259">
        <v>440</v>
      </c>
      <c r="L216" s="259">
        <v>432.5</v>
      </c>
      <c r="M216" s="259">
        <v>8.2478999999999996</v>
      </c>
      <c r="N216" s="1"/>
      <c r="O216" s="1"/>
    </row>
    <row r="217" spans="1:15" ht="12.75" customHeight="1">
      <c r="A217" s="323"/>
      <c r="B217" s="324"/>
      <c r="C217" s="325"/>
      <c r="D217" s="325"/>
      <c r="E217" s="325"/>
      <c r="F217" s="325"/>
      <c r="G217" s="325"/>
      <c r="H217" s="325"/>
      <c r="I217" s="325"/>
      <c r="J217" s="325"/>
      <c r="K217" s="325"/>
      <c r="L217" s="325"/>
      <c r="M217" s="325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1"/>
      <c r="B1" s="39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44869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4" t="s">
        <v>16</v>
      </c>
      <c r="B9" s="386" t="s">
        <v>18</v>
      </c>
      <c r="C9" s="390" t="s">
        <v>20</v>
      </c>
      <c r="D9" s="390" t="s">
        <v>21</v>
      </c>
      <c r="E9" s="381" t="s">
        <v>22</v>
      </c>
      <c r="F9" s="382"/>
      <c r="G9" s="383"/>
      <c r="H9" s="381" t="s">
        <v>23</v>
      </c>
      <c r="I9" s="382"/>
      <c r="J9" s="383"/>
      <c r="K9" s="23"/>
      <c r="L9" s="24"/>
      <c r="M9" s="50"/>
      <c r="N9" s="1"/>
      <c r="O9" s="1"/>
    </row>
    <row r="10" spans="1:15" ht="42.75" customHeight="1">
      <c r="A10" s="388"/>
      <c r="B10" s="389"/>
      <c r="C10" s="389"/>
      <c r="D10" s="38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23071.5</v>
      </c>
      <c r="D11" s="260">
        <v>23190.5</v>
      </c>
      <c r="E11" s="260">
        <v>22881</v>
      </c>
      <c r="F11" s="260">
        <v>22690.5</v>
      </c>
      <c r="G11" s="260">
        <v>22381</v>
      </c>
      <c r="H11" s="260">
        <v>23381</v>
      </c>
      <c r="I11" s="260">
        <v>23690.5</v>
      </c>
      <c r="J11" s="260">
        <v>23881</v>
      </c>
      <c r="K11" s="259">
        <v>23500</v>
      </c>
      <c r="L11" s="259">
        <v>23000</v>
      </c>
      <c r="M11" s="259">
        <v>1.8970000000000001E-2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3225.25</v>
      </c>
      <c r="D12" s="260">
        <v>3216.1833333333329</v>
      </c>
      <c r="E12" s="260">
        <v>3144.1666666666661</v>
      </c>
      <c r="F12" s="260">
        <v>3063.083333333333</v>
      </c>
      <c r="G12" s="260">
        <v>2991.0666666666662</v>
      </c>
      <c r="H12" s="260">
        <v>3297.266666666666</v>
      </c>
      <c r="I12" s="260">
        <v>3369.2833333333333</v>
      </c>
      <c r="J12" s="260">
        <v>3450.3666666666659</v>
      </c>
      <c r="K12" s="259">
        <v>3288.2</v>
      </c>
      <c r="L12" s="259">
        <v>3135.1</v>
      </c>
      <c r="M12" s="259">
        <v>3.6237900000000001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2455.35</v>
      </c>
      <c r="D13" s="260">
        <v>2446.2999999999997</v>
      </c>
      <c r="E13" s="260">
        <v>2419.0499999999993</v>
      </c>
      <c r="F13" s="260">
        <v>2382.7499999999995</v>
      </c>
      <c r="G13" s="260">
        <v>2355.4999999999991</v>
      </c>
      <c r="H13" s="260">
        <v>2482.5999999999995</v>
      </c>
      <c r="I13" s="260">
        <v>2509.8500000000004</v>
      </c>
      <c r="J13" s="260">
        <v>2546.1499999999996</v>
      </c>
      <c r="K13" s="259">
        <v>2473.5500000000002</v>
      </c>
      <c r="L13" s="259">
        <v>2410</v>
      </c>
      <c r="M13" s="259">
        <v>4.0667200000000001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2765.9</v>
      </c>
      <c r="D14" s="260">
        <v>2759.1</v>
      </c>
      <c r="E14" s="260">
        <v>2739.0499999999997</v>
      </c>
      <c r="F14" s="260">
        <v>2712.2</v>
      </c>
      <c r="G14" s="260">
        <v>2692.1499999999996</v>
      </c>
      <c r="H14" s="260">
        <v>2785.95</v>
      </c>
      <c r="I14" s="260">
        <v>2806</v>
      </c>
      <c r="J14" s="260">
        <v>2832.85</v>
      </c>
      <c r="K14" s="259">
        <v>2779.15</v>
      </c>
      <c r="L14" s="259">
        <v>2732.25</v>
      </c>
      <c r="M14" s="259">
        <v>0.21048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1091.8499999999999</v>
      </c>
      <c r="D15" s="260">
        <v>1089.1166666666666</v>
      </c>
      <c r="E15" s="260">
        <v>1081.2333333333331</v>
      </c>
      <c r="F15" s="260">
        <v>1070.6166666666666</v>
      </c>
      <c r="G15" s="260">
        <v>1062.7333333333331</v>
      </c>
      <c r="H15" s="260">
        <v>1099.7333333333331</v>
      </c>
      <c r="I15" s="260">
        <v>1107.6166666666668</v>
      </c>
      <c r="J15" s="260">
        <v>1118.2333333333331</v>
      </c>
      <c r="K15" s="259">
        <v>1097</v>
      </c>
      <c r="L15" s="259">
        <v>1078.5</v>
      </c>
      <c r="M15" s="259">
        <v>3.2880400000000001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614.6</v>
      </c>
      <c r="D16" s="260">
        <v>614.81666666666672</v>
      </c>
      <c r="E16" s="260">
        <v>610.83333333333348</v>
      </c>
      <c r="F16" s="260">
        <v>607.06666666666672</v>
      </c>
      <c r="G16" s="260">
        <v>603.08333333333348</v>
      </c>
      <c r="H16" s="260">
        <v>618.58333333333348</v>
      </c>
      <c r="I16" s="260">
        <v>622.56666666666683</v>
      </c>
      <c r="J16" s="260">
        <v>626.33333333333348</v>
      </c>
      <c r="K16" s="259">
        <v>618.79999999999995</v>
      </c>
      <c r="L16" s="259">
        <v>611.04999999999995</v>
      </c>
      <c r="M16" s="259">
        <v>11.34976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464.35</v>
      </c>
      <c r="D17" s="260">
        <v>465.45</v>
      </c>
      <c r="E17" s="260">
        <v>460.95</v>
      </c>
      <c r="F17" s="260">
        <v>457.55</v>
      </c>
      <c r="G17" s="260">
        <v>453.05</v>
      </c>
      <c r="H17" s="260">
        <v>468.84999999999997</v>
      </c>
      <c r="I17" s="260">
        <v>473.34999999999997</v>
      </c>
      <c r="J17" s="260">
        <v>476.74999999999994</v>
      </c>
      <c r="K17" s="259">
        <v>469.95</v>
      </c>
      <c r="L17" s="259">
        <v>462.05</v>
      </c>
      <c r="M17" s="259">
        <v>0.62246000000000001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1867.85</v>
      </c>
      <c r="D18" s="260">
        <v>1895.8666666666668</v>
      </c>
      <c r="E18" s="260">
        <v>1821.9833333333336</v>
      </c>
      <c r="F18" s="260">
        <v>1776.1166666666668</v>
      </c>
      <c r="G18" s="260">
        <v>1702.2333333333336</v>
      </c>
      <c r="H18" s="260">
        <v>1941.7333333333336</v>
      </c>
      <c r="I18" s="260">
        <v>2015.6166666666668</v>
      </c>
      <c r="J18" s="260">
        <v>2061.4833333333336</v>
      </c>
      <c r="K18" s="259">
        <v>1969.75</v>
      </c>
      <c r="L18" s="259">
        <v>1850</v>
      </c>
      <c r="M18" s="259">
        <v>6.8737500000000002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19950.650000000001</v>
      </c>
      <c r="D19" s="260">
        <v>19811.05</v>
      </c>
      <c r="E19" s="260">
        <v>19632.099999999999</v>
      </c>
      <c r="F19" s="260">
        <v>19313.55</v>
      </c>
      <c r="G19" s="260">
        <v>19134.599999999999</v>
      </c>
      <c r="H19" s="260">
        <v>20129.599999999999</v>
      </c>
      <c r="I19" s="260">
        <v>20308.550000000003</v>
      </c>
      <c r="J19" s="260">
        <v>20627.099999999999</v>
      </c>
      <c r="K19" s="259">
        <v>19990</v>
      </c>
      <c r="L19" s="259">
        <v>19492.5</v>
      </c>
      <c r="M19" s="259">
        <v>0.26922000000000001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3590.4</v>
      </c>
      <c r="D20" s="260">
        <v>3582.5166666666664</v>
      </c>
      <c r="E20" s="260">
        <v>3550.333333333333</v>
      </c>
      <c r="F20" s="260">
        <v>3510.2666666666664</v>
      </c>
      <c r="G20" s="260">
        <v>3478.083333333333</v>
      </c>
      <c r="H20" s="260">
        <v>3622.583333333333</v>
      </c>
      <c r="I20" s="260">
        <v>3654.7666666666664</v>
      </c>
      <c r="J20" s="260">
        <v>3694.833333333333</v>
      </c>
      <c r="K20" s="259">
        <v>3614.7</v>
      </c>
      <c r="L20" s="259">
        <v>3542.45</v>
      </c>
      <c r="M20" s="259">
        <v>12.75216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2106.6999999999998</v>
      </c>
      <c r="D21" s="260">
        <v>2111.1833333333329</v>
      </c>
      <c r="E21" s="260">
        <v>2090.516666666666</v>
      </c>
      <c r="F21" s="260">
        <v>2074.333333333333</v>
      </c>
      <c r="G21" s="260">
        <v>2053.6666666666661</v>
      </c>
      <c r="H21" s="260">
        <v>2127.3666666666659</v>
      </c>
      <c r="I21" s="260">
        <v>2148.0333333333328</v>
      </c>
      <c r="J21" s="260">
        <v>2164.2166666666658</v>
      </c>
      <c r="K21" s="259">
        <v>2131.85</v>
      </c>
      <c r="L21" s="259">
        <v>2095</v>
      </c>
      <c r="M21" s="259">
        <v>7.0954100000000002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833.85</v>
      </c>
      <c r="D22" s="260">
        <v>831.7166666666667</v>
      </c>
      <c r="E22" s="260">
        <v>825.63333333333344</v>
      </c>
      <c r="F22" s="260">
        <v>817.41666666666674</v>
      </c>
      <c r="G22" s="260">
        <v>811.33333333333348</v>
      </c>
      <c r="H22" s="260">
        <v>839.93333333333339</v>
      </c>
      <c r="I22" s="260">
        <v>846.01666666666665</v>
      </c>
      <c r="J22" s="260">
        <v>854.23333333333335</v>
      </c>
      <c r="K22" s="259">
        <v>837.8</v>
      </c>
      <c r="L22" s="259">
        <v>823.5</v>
      </c>
      <c r="M22" s="259">
        <v>66.328720000000004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3660.9</v>
      </c>
      <c r="D23" s="260">
        <v>3635.4166666666665</v>
      </c>
      <c r="E23" s="260">
        <v>3582.4833333333331</v>
      </c>
      <c r="F23" s="260">
        <v>3504.0666666666666</v>
      </c>
      <c r="G23" s="260">
        <v>3451.1333333333332</v>
      </c>
      <c r="H23" s="260">
        <v>3713.833333333333</v>
      </c>
      <c r="I23" s="260">
        <v>3766.7666666666664</v>
      </c>
      <c r="J23" s="260">
        <v>3845.1833333333329</v>
      </c>
      <c r="K23" s="259">
        <v>3688.35</v>
      </c>
      <c r="L23" s="259">
        <v>3557</v>
      </c>
      <c r="M23" s="259">
        <v>2.56243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3292.15</v>
      </c>
      <c r="D24" s="260">
        <v>3281.4833333333336</v>
      </c>
      <c r="E24" s="260">
        <v>3238.666666666667</v>
      </c>
      <c r="F24" s="260">
        <v>3185.1833333333334</v>
      </c>
      <c r="G24" s="260">
        <v>3142.3666666666668</v>
      </c>
      <c r="H24" s="260">
        <v>3334.9666666666672</v>
      </c>
      <c r="I24" s="260">
        <v>3377.7833333333338</v>
      </c>
      <c r="J24" s="260">
        <v>3431.2666666666673</v>
      </c>
      <c r="K24" s="259">
        <v>3324.3</v>
      </c>
      <c r="L24" s="259">
        <v>3228</v>
      </c>
      <c r="M24" s="259">
        <v>5.3505000000000003</v>
      </c>
      <c r="N24" s="1"/>
      <c r="O24" s="1"/>
    </row>
    <row r="25" spans="1:15" ht="12.75" customHeight="1">
      <c r="A25" s="30">
        <v>15</v>
      </c>
      <c r="B25" s="269" t="s">
        <v>870</v>
      </c>
      <c r="C25" s="259">
        <v>682.3</v>
      </c>
      <c r="D25" s="260">
        <v>689.88333333333333</v>
      </c>
      <c r="E25" s="260">
        <v>671.06666666666661</v>
      </c>
      <c r="F25" s="260">
        <v>659.83333333333326</v>
      </c>
      <c r="G25" s="260">
        <v>641.01666666666654</v>
      </c>
      <c r="H25" s="260">
        <v>701.11666666666667</v>
      </c>
      <c r="I25" s="260">
        <v>719.93333333333351</v>
      </c>
      <c r="J25" s="260">
        <v>731.16666666666674</v>
      </c>
      <c r="K25" s="259">
        <v>708.7</v>
      </c>
      <c r="L25" s="259">
        <v>678.65</v>
      </c>
      <c r="M25" s="259">
        <v>46.536940000000001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119.75</v>
      </c>
      <c r="D26" s="260">
        <v>118.83333333333333</v>
      </c>
      <c r="E26" s="260">
        <v>117.41666666666666</v>
      </c>
      <c r="F26" s="260">
        <v>115.08333333333333</v>
      </c>
      <c r="G26" s="260">
        <v>113.66666666666666</v>
      </c>
      <c r="H26" s="260">
        <v>121.16666666666666</v>
      </c>
      <c r="I26" s="260">
        <v>122.58333333333331</v>
      </c>
      <c r="J26" s="260">
        <v>124.91666666666666</v>
      </c>
      <c r="K26" s="259">
        <v>120.25</v>
      </c>
      <c r="L26" s="259">
        <v>116.5</v>
      </c>
      <c r="M26" s="259">
        <v>34.715699999999998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352.4</v>
      </c>
      <c r="D27" s="260">
        <v>351.39999999999992</v>
      </c>
      <c r="E27" s="260">
        <v>346.59999999999985</v>
      </c>
      <c r="F27" s="260">
        <v>340.79999999999995</v>
      </c>
      <c r="G27" s="260">
        <v>335.99999999999989</v>
      </c>
      <c r="H27" s="260">
        <v>357.19999999999982</v>
      </c>
      <c r="I27" s="260">
        <v>361.99999999999989</v>
      </c>
      <c r="J27" s="260">
        <v>367.79999999999978</v>
      </c>
      <c r="K27" s="259">
        <v>356.2</v>
      </c>
      <c r="L27" s="259">
        <v>345.6</v>
      </c>
      <c r="M27" s="259">
        <v>9.7478099999999994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420.9</v>
      </c>
      <c r="D28" s="260">
        <v>422.43333333333334</v>
      </c>
      <c r="E28" s="260">
        <v>418.9666666666667</v>
      </c>
      <c r="F28" s="260">
        <v>417.03333333333336</v>
      </c>
      <c r="G28" s="260">
        <v>413.56666666666672</v>
      </c>
      <c r="H28" s="260">
        <v>424.36666666666667</v>
      </c>
      <c r="I28" s="260">
        <v>427.83333333333326</v>
      </c>
      <c r="J28" s="260">
        <v>429.76666666666665</v>
      </c>
      <c r="K28" s="259">
        <v>425.9</v>
      </c>
      <c r="L28" s="259">
        <v>420.5</v>
      </c>
      <c r="M28" s="259">
        <v>0.37580000000000002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306</v>
      </c>
      <c r="D29" s="260">
        <v>307.88333333333338</v>
      </c>
      <c r="E29" s="260">
        <v>303.41666666666674</v>
      </c>
      <c r="F29" s="260">
        <v>300.83333333333337</v>
      </c>
      <c r="G29" s="260">
        <v>296.36666666666673</v>
      </c>
      <c r="H29" s="260">
        <v>310.46666666666675</v>
      </c>
      <c r="I29" s="260">
        <v>314.93333333333334</v>
      </c>
      <c r="J29" s="260">
        <v>317.51666666666677</v>
      </c>
      <c r="K29" s="259">
        <v>312.35000000000002</v>
      </c>
      <c r="L29" s="259">
        <v>305.3</v>
      </c>
      <c r="M29" s="259">
        <v>5.0687199999999999</v>
      </c>
      <c r="N29" s="1"/>
      <c r="O29" s="1"/>
    </row>
    <row r="30" spans="1:15" ht="12.75" customHeight="1">
      <c r="A30" s="30">
        <v>20</v>
      </c>
      <c r="B30" s="269" t="s">
        <v>875</v>
      </c>
      <c r="C30" s="259">
        <v>948.45</v>
      </c>
      <c r="D30" s="260">
        <v>950.25</v>
      </c>
      <c r="E30" s="260">
        <v>940.25</v>
      </c>
      <c r="F30" s="260">
        <v>932.05</v>
      </c>
      <c r="G30" s="260">
        <v>922.05</v>
      </c>
      <c r="H30" s="260">
        <v>958.45</v>
      </c>
      <c r="I30" s="260">
        <v>968.45</v>
      </c>
      <c r="J30" s="260">
        <v>976.65000000000009</v>
      </c>
      <c r="K30" s="259">
        <v>960.25</v>
      </c>
      <c r="L30" s="259">
        <v>942.05</v>
      </c>
      <c r="M30" s="259">
        <v>0.32308999999999999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1163</v>
      </c>
      <c r="D31" s="260">
        <v>1164.4333333333334</v>
      </c>
      <c r="E31" s="260">
        <v>1150.0166666666669</v>
      </c>
      <c r="F31" s="260">
        <v>1137.0333333333335</v>
      </c>
      <c r="G31" s="260">
        <v>1122.616666666667</v>
      </c>
      <c r="H31" s="260">
        <v>1177.4166666666667</v>
      </c>
      <c r="I31" s="260">
        <v>1191.8333333333333</v>
      </c>
      <c r="J31" s="260">
        <v>1204.8166666666666</v>
      </c>
      <c r="K31" s="259">
        <v>1178.8499999999999</v>
      </c>
      <c r="L31" s="259">
        <v>1151.45</v>
      </c>
      <c r="M31" s="259">
        <v>1.1246499999999999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1347.7</v>
      </c>
      <c r="D32" s="260">
        <v>1350.4333333333334</v>
      </c>
      <c r="E32" s="260">
        <v>1337.2666666666669</v>
      </c>
      <c r="F32" s="260">
        <v>1326.8333333333335</v>
      </c>
      <c r="G32" s="260">
        <v>1313.666666666667</v>
      </c>
      <c r="H32" s="260">
        <v>1360.8666666666668</v>
      </c>
      <c r="I32" s="260">
        <v>1374.0333333333333</v>
      </c>
      <c r="J32" s="260">
        <v>1384.4666666666667</v>
      </c>
      <c r="K32" s="259">
        <v>1363.6</v>
      </c>
      <c r="L32" s="259">
        <v>1340</v>
      </c>
      <c r="M32" s="259">
        <v>0.63153999999999999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658.15</v>
      </c>
      <c r="D33" s="260">
        <v>645.6</v>
      </c>
      <c r="E33" s="260">
        <v>616.20000000000005</v>
      </c>
      <c r="F33" s="260">
        <v>574.25</v>
      </c>
      <c r="G33" s="260">
        <v>544.85</v>
      </c>
      <c r="H33" s="260">
        <v>687.55000000000007</v>
      </c>
      <c r="I33" s="260">
        <v>716.94999999999993</v>
      </c>
      <c r="J33" s="260">
        <v>758.90000000000009</v>
      </c>
      <c r="K33" s="259">
        <v>675</v>
      </c>
      <c r="L33" s="259">
        <v>603.65</v>
      </c>
      <c r="M33" s="259">
        <v>26.342009999999998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3296.4</v>
      </c>
      <c r="D34" s="260">
        <v>3300.1</v>
      </c>
      <c r="E34" s="260">
        <v>3277.2</v>
      </c>
      <c r="F34" s="260">
        <v>3258</v>
      </c>
      <c r="G34" s="260">
        <v>3235.1</v>
      </c>
      <c r="H34" s="260">
        <v>3319.2999999999997</v>
      </c>
      <c r="I34" s="260">
        <v>3342.2000000000003</v>
      </c>
      <c r="J34" s="260">
        <v>3361.3999999999996</v>
      </c>
      <c r="K34" s="259">
        <v>3323</v>
      </c>
      <c r="L34" s="259">
        <v>3280.9</v>
      </c>
      <c r="M34" s="259">
        <v>0.71148999999999996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3032.45</v>
      </c>
      <c r="D35" s="260">
        <v>3013.8166666666671</v>
      </c>
      <c r="E35" s="260">
        <v>2978.6333333333341</v>
      </c>
      <c r="F35" s="260">
        <v>2924.8166666666671</v>
      </c>
      <c r="G35" s="260">
        <v>2889.6333333333341</v>
      </c>
      <c r="H35" s="260">
        <v>3067.6333333333341</v>
      </c>
      <c r="I35" s="260">
        <v>3102.8166666666675</v>
      </c>
      <c r="J35" s="260">
        <v>3156.6333333333341</v>
      </c>
      <c r="K35" s="259">
        <v>3049</v>
      </c>
      <c r="L35" s="259">
        <v>2960</v>
      </c>
      <c r="M35" s="259">
        <v>0.4466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417.55</v>
      </c>
      <c r="D36" s="260">
        <v>420.09999999999997</v>
      </c>
      <c r="E36" s="260">
        <v>413.49999999999994</v>
      </c>
      <c r="F36" s="260">
        <v>409.45</v>
      </c>
      <c r="G36" s="260">
        <v>402.84999999999997</v>
      </c>
      <c r="H36" s="260">
        <v>424.14999999999992</v>
      </c>
      <c r="I36" s="260">
        <v>430.74999999999994</v>
      </c>
      <c r="J36" s="260">
        <v>434.7999999999999</v>
      </c>
      <c r="K36" s="259">
        <v>426.7</v>
      </c>
      <c r="L36" s="259">
        <v>416.05</v>
      </c>
      <c r="M36" s="259">
        <v>3.5298799999999999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16.350000000000001</v>
      </c>
      <c r="D37" s="260">
        <v>16.433333333333334</v>
      </c>
      <c r="E37" s="260">
        <v>16.116666666666667</v>
      </c>
      <c r="F37" s="260">
        <v>15.883333333333333</v>
      </c>
      <c r="G37" s="260">
        <v>15.566666666666666</v>
      </c>
      <c r="H37" s="260">
        <v>16.666666666666668</v>
      </c>
      <c r="I37" s="260">
        <v>16.983333333333338</v>
      </c>
      <c r="J37" s="260">
        <v>17.216666666666669</v>
      </c>
      <c r="K37" s="259">
        <v>16.75</v>
      </c>
      <c r="L37" s="259">
        <v>16.2</v>
      </c>
      <c r="M37" s="259">
        <v>24.330660000000002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519.75</v>
      </c>
      <c r="D38" s="260">
        <v>517.80000000000007</v>
      </c>
      <c r="E38" s="260">
        <v>513.60000000000014</v>
      </c>
      <c r="F38" s="260">
        <v>507.45000000000005</v>
      </c>
      <c r="G38" s="260">
        <v>503.25000000000011</v>
      </c>
      <c r="H38" s="260">
        <v>523.95000000000016</v>
      </c>
      <c r="I38" s="260">
        <v>528.1500000000002</v>
      </c>
      <c r="J38" s="260">
        <v>534.30000000000018</v>
      </c>
      <c r="K38" s="259">
        <v>522</v>
      </c>
      <c r="L38" s="259">
        <v>511.65</v>
      </c>
      <c r="M38" s="259">
        <v>5.1622199999999996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2019.95</v>
      </c>
      <c r="D39" s="260">
        <v>2006.6666666666667</v>
      </c>
      <c r="E39" s="260">
        <v>1984.3833333333334</v>
      </c>
      <c r="F39" s="260">
        <v>1948.8166666666666</v>
      </c>
      <c r="G39" s="260">
        <v>1926.5333333333333</v>
      </c>
      <c r="H39" s="260">
        <v>2042.2333333333336</v>
      </c>
      <c r="I39" s="260">
        <v>2064.5166666666669</v>
      </c>
      <c r="J39" s="260">
        <v>2100.0833333333339</v>
      </c>
      <c r="K39" s="259">
        <v>2028.95</v>
      </c>
      <c r="L39" s="259">
        <v>1971.1</v>
      </c>
      <c r="M39" s="259">
        <v>0.88944000000000001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539.5</v>
      </c>
      <c r="D40" s="260">
        <v>541.83333333333337</v>
      </c>
      <c r="E40" s="260">
        <v>536.16666666666674</v>
      </c>
      <c r="F40" s="260">
        <v>532.83333333333337</v>
      </c>
      <c r="G40" s="260">
        <v>527.16666666666674</v>
      </c>
      <c r="H40" s="260">
        <v>545.16666666666674</v>
      </c>
      <c r="I40" s="260">
        <v>550.83333333333348</v>
      </c>
      <c r="J40" s="260">
        <v>554.16666666666674</v>
      </c>
      <c r="K40" s="259">
        <v>547.5</v>
      </c>
      <c r="L40" s="259">
        <v>538.5</v>
      </c>
      <c r="M40" s="259">
        <v>39.450150000000001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1583.05</v>
      </c>
      <c r="D41" s="260">
        <v>1584.2166666666665</v>
      </c>
      <c r="E41" s="260">
        <v>1564.833333333333</v>
      </c>
      <c r="F41" s="260">
        <v>1546.6166666666666</v>
      </c>
      <c r="G41" s="260">
        <v>1527.2333333333331</v>
      </c>
      <c r="H41" s="260">
        <v>1602.4333333333329</v>
      </c>
      <c r="I41" s="260">
        <v>1621.8166666666666</v>
      </c>
      <c r="J41" s="260">
        <v>1640.0333333333328</v>
      </c>
      <c r="K41" s="259">
        <v>1603.6</v>
      </c>
      <c r="L41" s="259">
        <v>1566</v>
      </c>
      <c r="M41" s="259">
        <v>1.86595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747.15</v>
      </c>
      <c r="D42" s="260">
        <v>752.76666666666677</v>
      </c>
      <c r="E42" s="260">
        <v>739.38333333333355</v>
      </c>
      <c r="F42" s="260">
        <v>731.61666666666679</v>
      </c>
      <c r="G42" s="260">
        <v>718.23333333333358</v>
      </c>
      <c r="H42" s="260">
        <v>760.53333333333353</v>
      </c>
      <c r="I42" s="260">
        <v>773.91666666666674</v>
      </c>
      <c r="J42" s="260">
        <v>781.68333333333351</v>
      </c>
      <c r="K42" s="259">
        <v>766.15</v>
      </c>
      <c r="L42" s="259">
        <v>745</v>
      </c>
      <c r="M42" s="259">
        <v>0.89261999999999997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4395</v>
      </c>
      <c r="D43" s="260">
        <v>4389.7833333333338</v>
      </c>
      <c r="E43" s="260">
        <v>4354.5666666666675</v>
      </c>
      <c r="F43" s="260">
        <v>4314.1333333333341</v>
      </c>
      <c r="G43" s="260">
        <v>4278.9166666666679</v>
      </c>
      <c r="H43" s="260">
        <v>4430.2166666666672</v>
      </c>
      <c r="I43" s="260">
        <v>4465.4333333333325</v>
      </c>
      <c r="J43" s="260">
        <v>4505.8666666666668</v>
      </c>
      <c r="K43" s="259">
        <v>4425</v>
      </c>
      <c r="L43" s="259">
        <v>4349.3500000000004</v>
      </c>
      <c r="M43" s="259">
        <v>4.5716799999999997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286.45</v>
      </c>
      <c r="D44" s="260">
        <v>287.2833333333333</v>
      </c>
      <c r="E44" s="260">
        <v>283.16666666666663</v>
      </c>
      <c r="F44" s="260">
        <v>279.88333333333333</v>
      </c>
      <c r="G44" s="260">
        <v>275.76666666666665</v>
      </c>
      <c r="H44" s="260">
        <v>290.56666666666661</v>
      </c>
      <c r="I44" s="260">
        <v>294.68333333333328</v>
      </c>
      <c r="J44" s="260">
        <v>297.96666666666658</v>
      </c>
      <c r="K44" s="259">
        <v>291.39999999999998</v>
      </c>
      <c r="L44" s="259">
        <v>284</v>
      </c>
      <c r="M44" s="259">
        <v>21.230509999999999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324.2</v>
      </c>
      <c r="D45" s="260">
        <v>323.33333333333331</v>
      </c>
      <c r="E45" s="260">
        <v>320.51666666666665</v>
      </c>
      <c r="F45" s="260">
        <v>316.83333333333331</v>
      </c>
      <c r="G45" s="260">
        <v>314.01666666666665</v>
      </c>
      <c r="H45" s="260">
        <v>327.01666666666665</v>
      </c>
      <c r="I45" s="260">
        <v>329.83333333333337</v>
      </c>
      <c r="J45" s="260">
        <v>333.51666666666665</v>
      </c>
      <c r="K45" s="259">
        <v>326.14999999999998</v>
      </c>
      <c r="L45" s="259">
        <v>319.64999999999998</v>
      </c>
      <c r="M45" s="259">
        <v>0.90737000000000001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618.85</v>
      </c>
      <c r="D46" s="260">
        <v>616.61666666666667</v>
      </c>
      <c r="E46" s="260">
        <v>613.23333333333335</v>
      </c>
      <c r="F46" s="260">
        <v>607.61666666666667</v>
      </c>
      <c r="G46" s="260">
        <v>604.23333333333335</v>
      </c>
      <c r="H46" s="260">
        <v>622.23333333333335</v>
      </c>
      <c r="I46" s="260">
        <v>625.61666666666679</v>
      </c>
      <c r="J46" s="260">
        <v>631.23333333333335</v>
      </c>
      <c r="K46" s="259">
        <v>620</v>
      </c>
      <c r="L46" s="259">
        <v>611</v>
      </c>
      <c r="M46" s="259">
        <v>0.78710000000000002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148.05000000000001</v>
      </c>
      <c r="D47" s="260">
        <v>148.54999999999998</v>
      </c>
      <c r="E47" s="260">
        <v>146.74999999999997</v>
      </c>
      <c r="F47" s="260">
        <v>145.44999999999999</v>
      </c>
      <c r="G47" s="260">
        <v>143.64999999999998</v>
      </c>
      <c r="H47" s="260">
        <v>149.84999999999997</v>
      </c>
      <c r="I47" s="260">
        <v>151.64999999999998</v>
      </c>
      <c r="J47" s="260">
        <v>152.94999999999996</v>
      </c>
      <c r="K47" s="259">
        <v>150.35</v>
      </c>
      <c r="L47" s="259">
        <v>147.25</v>
      </c>
      <c r="M47" s="259">
        <v>115.91419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3141.3</v>
      </c>
      <c r="D48" s="260">
        <v>3131.6833333333329</v>
      </c>
      <c r="E48" s="260">
        <v>3114.6166666666659</v>
      </c>
      <c r="F48" s="260">
        <v>3087.9333333333329</v>
      </c>
      <c r="G48" s="260">
        <v>3070.8666666666659</v>
      </c>
      <c r="H48" s="260">
        <v>3158.3666666666659</v>
      </c>
      <c r="I48" s="260">
        <v>3175.4333333333325</v>
      </c>
      <c r="J48" s="260">
        <v>3202.1166666666659</v>
      </c>
      <c r="K48" s="259">
        <v>3148.75</v>
      </c>
      <c r="L48" s="259">
        <v>3105</v>
      </c>
      <c r="M48" s="259">
        <v>5.6379799999999998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269.55</v>
      </c>
      <c r="D49" s="260">
        <v>267.71666666666664</v>
      </c>
      <c r="E49" s="260">
        <v>262.93333333333328</v>
      </c>
      <c r="F49" s="260">
        <v>256.31666666666666</v>
      </c>
      <c r="G49" s="260">
        <v>251.5333333333333</v>
      </c>
      <c r="H49" s="260">
        <v>274.33333333333326</v>
      </c>
      <c r="I49" s="260">
        <v>279.11666666666667</v>
      </c>
      <c r="J49" s="260">
        <v>285.73333333333323</v>
      </c>
      <c r="K49" s="259">
        <v>272.5</v>
      </c>
      <c r="L49" s="259">
        <v>261.10000000000002</v>
      </c>
      <c r="M49" s="259">
        <v>17.342759999999998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3365.4</v>
      </c>
      <c r="D50" s="260">
        <v>3389.7166666666667</v>
      </c>
      <c r="E50" s="260">
        <v>3331.6833333333334</v>
      </c>
      <c r="F50" s="260">
        <v>3297.9666666666667</v>
      </c>
      <c r="G50" s="260">
        <v>3239.9333333333334</v>
      </c>
      <c r="H50" s="260">
        <v>3423.4333333333334</v>
      </c>
      <c r="I50" s="260">
        <v>3481.4666666666672</v>
      </c>
      <c r="J50" s="260">
        <v>3515.1833333333334</v>
      </c>
      <c r="K50" s="259">
        <v>3447.75</v>
      </c>
      <c r="L50" s="259">
        <v>3356</v>
      </c>
      <c r="M50" s="259">
        <v>0.11372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2075.5500000000002</v>
      </c>
      <c r="D51" s="260">
        <v>2072</v>
      </c>
      <c r="E51" s="260">
        <v>2058.25</v>
      </c>
      <c r="F51" s="260">
        <v>2040.9499999999998</v>
      </c>
      <c r="G51" s="260">
        <v>2027.1999999999998</v>
      </c>
      <c r="H51" s="260">
        <v>2089.3000000000002</v>
      </c>
      <c r="I51" s="260">
        <v>2103.0500000000002</v>
      </c>
      <c r="J51" s="260">
        <v>2120.3500000000004</v>
      </c>
      <c r="K51" s="259">
        <v>2085.75</v>
      </c>
      <c r="L51" s="259">
        <v>2054.6999999999998</v>
      </c>
      <c r="M51" s="259">
        <v>2.2652899999999998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8443.6</v>
      </c>
      <c r="D52" s="260">
        <v>8422.6166666666668</v>
      </c>
      <c r="E52" s="260">
        <v>8320.9833333333336</v>
      </c>
      <c r="F52" s="260">
        <v>8198.3666666666668</v>
      </c>
      <c r="G52" s="260">
        <v>8096.7333333333336</v>
      </c>
      <c r="H52" s="260">
        <v>8545.2333333333336</v>
      </c>
      <c r="I52" s="260">
        <v>8646.8666666666686</v>
      </c>
      <c r="J52" s="260">
        <v>8769.4833333333336</v>
      </c>
      <c r="K52" s="259">
        <v>8524.25</v>
      </c>
      <c r="L52" s="259">
        <v>8300</v>
      </c>
      <c r="M52" s="259">
        <v>0.30780999999999997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558.35</v>
      </c>
      <c r="D53" s="260">
        <v>556.68333333333328</v>
      </c>
      <c r="E53" s="260">
        <v>553.46666666666658</v>
      </c>
      <c r="F53" s="260">
        <v>548.58333333333326</v>
      </c>
      <c r="G53" s="260">
        <v>545.36666666666656</v>
      </c>
      <c r="H53" s="260">
        <v>561.56666666666661</v>
      </c>
      <c r="I53" s="260">
        <v>564.7833333333333</v>
      </c>
      <c r="J53" s="260">
        <v>569.66666666666663</v>
      </c>
      <c r="K53" s="259">
        <v>559.9</v>
      </c>
      <c r="L53" s="259">
        <v>551.79999999999995</v>
      </c>
      <c r="M53" s="259">
        <v>5.6725500000000002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436</v>
      </c>
      <c r="D54" s="260">
        <v>436.40000000000003</v>
      </c>
      <c r="E54" s="260">
        <v>433.80000000000007</v>
      </c>
      <c r="F54" s="260">
        <v>431.6</v>
      </c>
      <c r="G54" s="260">
        <v>429.00000000000006</v>
      </c>
      <c r="H54" s="260">
        <v>438.60000000000008</v>
      </c>
      <c r="I54" s="260">
        <v>441.2000000000001</v>
      </c>
      <c r="J54" s="260">
        <v>443.40000000000009</v>
      </c>
      <c r="K54" s="259">
        <v>439</v>
      </c>
      <c r="L54" s="259">
        <v>434.2</v>
      </c>
      <c r="M54" s="259">
        <v>1.6568400000000001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4194.2</v>
      </c>
      <c r="D55" s="260">
        <v>4196.4000000000005</v>
      </c>
      <c r="E55" s="260">
        <v>4162.8000000000011</v>
      </c>
      <c r="F55" s="260">
        <v>4131.4000000000005</v>
      </c>
      <c r="G55" s="260">
        <v>4097.8000000000011</v>
      </c>
      <c r="H55" s="260">
        <v>4227.8000000000011</v>
      </c>
      <c r="I55" s="260">
        <v>4261.4000000000015</v>
      </c>
      <c r="J55" s="260">
        <v>4292.8000000000011</v>
      </c>
      <c r="K55" s="259">
        <v>4230</v>
      </c>
      <c r="L55" s="259">
        <v>4165</v>
      </c>
      <c r="M55" s="259">
        <v>1.5317799999999999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864.05</v>
      </c>
      <c r="D56" s="260">
        <v>866.81666666666661</v>
      </c>
      <c r="E56" s="260">
        <v>853.23333333333323</v>
      </c>
      <c r="F56" s="260">
        <v>842.41666666666663</v>
      </c>
      <c r="G56" s="260">
        <v>828.83333333333326</v>
      </c>
      <c r="H56" s="260">
        <v>877.63333333333321</v>
      </c>
      <c r="I56" s="260">
        <v>891.2166666666667</v>
      </c>
      <c r="J56" s="260">
        <v>902.03333333333319</v>
      </c>
      <c r="K56" s="259">
        <v>880.4</v>
      </c>
      <c r="L56" s="259">
        <v>856</v>
      </c>
      <c r="M56" s="259">
        <v>101.85978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2846.8</v>
      </c>
      <c r="D57" s="260">
        <v>2864.3333333333335</v>
      </c>
      <c r="E57" s="260">
        <v>2819.0666666666671</v>
      </c>
      <c r="F57" s="260">
        <v>2791.3333333333335</v>
      </c>
      <c r="G57" s="260">
        <v>2746.0666666666671</v>
      </c>
      <c r="H57" s="260">
        <v>2892.0666666666671</v>
      </c>
      <c r="I57" s="260">
        <v>2937.3333333333335</v>
      </c>
      <c r="J57" s="260">
        <v>2965.0666666666671</v>
      </c>
      <c r="K57" s="259">
        <v>2909.6</v>
      </c>
      <c r="L57" s="259">
        <v>2836.6</v>
      </c>
      <c r="M57" s="259">
        <v>0.13865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592.85</v>
      </c>
      <c r="D58" s="260">
        <v>592.83333333333337</v>
      </c>
      <c r="E58" s="260">
        <v>589.01666666666677</v>
      </c>
      <c r="F58" s="260">
        <v>585.18333333333339</v>
      </c>
      <c r="G58" s="260">
        <v>581.36666666666679</v>
      </c>
      <c r="H58" s="260">
        <v>596.66666666666674</v>
      </c>
      <c r="I58" s="260">
        <v>600.48333333333335</v>
      </c>
      <c r="J58" s="260">
        <v>604.31666666666672</v>
      </c>
      <c r="K58" s="259">
        <v>596.65</v>
      </c>
      <c r="L58" s="259">
        <v>589</v>
      </c>
      <c r="M58" s="259">
        <v>3.48753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3773.5</v>
      </c>
      <c r="D59" s="260">
        <v>3772.85</v>
      </c>
      <c r="E59" s="260">
        <v>3731.7</v>
      </c>
      <c r="F59" s="260">
        <v>3689.9</v>
      </c>
      <c r="G59" s="260">
        <v>3648.75</v>
      </c>
      <c r="H59" s="260">
        <v>3814.6499999999996</v>
      </c>
      <c r="I59" s="260">
        <v>3855.8</v>
      </c>
      <c r="J59" s="260">
        <v>3897.5999999999995</v>
      </c>
      <c r="K59" s="259">
        <v>3814</v>
      </c>
      <c r="L59" s="259">
        <v>3731.05</v>
      </c>
      <c r="M59" s="259">
        <v>6.3788200000000002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1159.8499999999999</v>
      </c>
      <c r="D60" s="260">
        <v>1160.7833333333333</v>
      </c>
      <c r="E60" s="260">
        <v>1151.5666666666666</v>
      </c>
      <c r="F60" s="260">
        <v>1143.2833333333333</v>
      </c>
      <c r="G60" s="260">
        <v>1134.0666666666666</v>
      </c>
      <c r="H60" s="260">
        <v>1169.0666666666666</v>
      </c>
      <c r="I60" s="260">
        <v>1178.2833333333333</v>
      </c>
      <c r="J60" s="260">
        <v>1186.5666666666666</v>
      </c>
      <c r="K60" s="259">
        <v>1170</v>
      </c>
      <c r="L60" s="259">
        <v>1152.5</v>
      </c>
      <c r="M60" s="259">
        <v>0.19328000000000001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7121.6</v>
      </c>
      <c r="D61" s="260">
        <v>7136.2333333333336</v>
      </c>
      <c r="E61" s="260">
        <v>7077.4666666666672</v>
      </c>
      <c r="F61" s="260">
        <v>7033.3333333333339</v>
      </c>
      <c r="G61" s="260">
        <v>6974.5666666666675</v>
      </c>
      <c r="H61" s="260">
        <v>7180.3666666666668</v>
      </c>
      <c r="I61" s="260">
        <v>7239.1333333333332</v>
      </c>
      <c r="J61" s="260">
        <v>7283.2666666666664</v>
      </c>
      <c r="K61" s="259">
        <v>7195</v>
      </c>
      <c r="L61" s="259">
        <v>7092.1</v>
      </c>
      <c r="M61" s="259">
        <v>6.3231299999999999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1723.5</v>
      </c>
      <c r="D62" s="260">
        <v>1716.6666666666667</v>
      </c>
      <c r="E62" s="260">
        <v>1700.8333333333335</v>
      </c>
      <c r="F62" s="260">
        <v>1678.1666666666667</v>
      </c>
      <c r="G62" s="260">
        <v>1662.3333333333335</v>
      </c>
      <c r="H62" s="260">
        <v>1739.3333333333335</v>
      </c>
      <c r="I62" s="260">
        <v>1755.166666666667</v>
      </c>
      <c r="J62" s="260">
        <v>1777.8333333333335</v>
      </c>
      <c r="K62" s="259">
        <v>1732.5</v>
      </c>
      <c r="L62" s="259">
        <v>1694</v>
      </c>
      <c r="M62" s="259">
        <v>22.05874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6740.5</v>
      </c>
      <c r="D63" s="260">
        <v>6742.95</v>
      </c>
      <c r="E63" s="260">
        <v>6683.4</v>
      </c>
      <c r="F63" s="260">
        <v>6626.3</v>
      </c>
      <c r="G63" s="260">
        <v>6566.75</v>
      </c>
      <c r="H63" s="260">
        <v>6800.0499999999993</v>
      </c>
      <c r="I63" s="260">
        <v>6859.6</v>
      </c>
      <c r="J63" s="260">
        <v>6916.6999999999989</v>
      </c>
      <c r="K63" s="259">
        <v>6802.5</v>
      </c>
      <c r="L63" s="259">
        <v>6685.85</v>
      </c>
      <c r="M63" s="259">
        <v>1.93275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3080.4</v>
      </c>
      <c r="D64" s="260">
        <v>3082.9</v>
      </c>
      <c r="E64" s="260">
        <v>3053.05</v>
      </c>
      <c r="F64" s="260">
        <v>3025.7000000000003</v>
      </c>
      <c r="G64" s="260">
        <v>2995.8500000000004</v>
      </c>
      <c r="H64" s="260">
        <v>3110.25</v>
      </c>
      <c r="I64" s="260">
        <v>3140.0999999999995</v>
      </c>
      <c r="J64" s="260">
        <v>3167.45</v>
      </c>
      <c r="K64" s="259">
        <v>3112.75</v>
      </c>
      <c r="L64" s="259">
        <v>3055.55</v>
      </c>
      <c r="M64" s="259">
        <v>0.25556000000000001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1895.6</v>
      </c>
      <c r="D65" s="260">
        <v>1909.5</v>
      </c>
      <c r="E65" s="260">
        <v>1869</v>
      </c>
      <c r="F65" s="260">
        <v>1842.4</v>
      </c>
      <c r="G65" s="260">
        <v>1801.9</v>
      </c>
      <c r="H65" s="260">
        <v>1936.1</v>
      </c>
      <c r="I65" s="260">
        <v>1976.6</v>
      </c>
      <c r="J65" s="260">
        <v>2003.1999999999998</v>
      </c>
      <c r="K65" s="259">
        <v>1950</v>
      </c>
      <c r="L65" s="259">
        <v>1882.9</v>
      </c>
      <c r="M65" s="259">
        <v>2.8216800000000002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337.85</v>
      </c>
      <c r="D66" s="260">
        <v>336.75</v>
      </c>
      <c r="E66" s="260">
        <v>334.35</v>
      </c>
      <c r="F66" s="260">
        <v>330.85</v>
      </c>
      <c r="G66" s="260">
        <v>328.45000000000005</v>
      </c>
      <c r="H66" s="260">
        <v>340.25</v>
      </c>
      <c r="I66" s="260">
        <v>342.65</v>
      </c>
      <c r="J66" s="260">
        <v>346.15</v>
      </c>
      <c r="K66" s="259">
        <v>339.15</v>
      </c>
      <c r="L66" s="259">
        <v>333.25</v>
      </c>
      <c r="M66" s="259">
        <v>15.470890000000001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233.65</v>
      </c>
      <c r="D67" s="260">
        <v>234.16666666666666</v>
      </c>
      <c r="E67" s="260">
        <v>230.48333333333332</v>
      </c>
      <c r="F67" s="260">
        <v>227.31666666666666</v>
      </c>
      <c r="G67" s="260">
        <v>223.63333333333333</v>
      </c>
      <c r="H67" s="260">
        <v>237.33333333333331</v>
      </c>
      <c r="I67" s="260">
        <v>241.01666666666665</v>
      </c>
      <c r="J67" s="260">
        <v>244.18333333333331</v>
      </c>
      <c r="K67" s="259">
        <v>237.85</v>
      </c>
      <c r="L67" s="259">
        <v>231</v>
      </c>
      <c r="M67" s="259">
        <v>126.58414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148.15</v>
      </c>
      <c r="D68" s="260">
        <v>147.85</v>
      </c>
      <c r="E68" s="260">
        <v>145.79999999999998</v>
      </c>
      <c r="F68" s="260">
        <v>143.44999999999999</v>
      </c>
      <c r="G68" s="260">
        <v>141.39999999999998</v>
      </c>
      <c r="H68" s="260">
        <v>150.19999999999999</v>
      </c>
      <c r="I68" s="260">
        <v>152.25</v>
      </c>
      <c r="J68" s="260">
        <v>154.6</v>
      </c>
      <c r="K68" s="259">
        <v>149.9</v>
      </c>
      <c r="L68" s="259">
        <v>145.5</v>
      </c>
      <c r="M68" s="259">
        <v>180.83411000000001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64</v>
      </c>
      <c r="D69" s="260">
        <v>63.033333333333339</v>
      </c>
      <c r="E69" s="260">
        <v>61.26666666666668</v>
      </c>
      <c r="F69" s="260">
        <v>58.533333333333339</v>
      </c>
      <c r="G69" s="260">
        <v>56.76666666666668</v>
      </c>
      <c r="H69" s="260">
        <v>65.76666666666668</v>
      </c>
      <c r="I69" s="260">
        <v>67.533333333333346</v>
      </c>
      <c r="J69" s="260">
        <v>70.26666666666668</v>
      </c>
      <c r="K69" s="259">
        <v>64.8</v>
      </c>
      <c r="L69" s="259">
        <v>60.3</v>
      </c>
      <c r="M69" s="259">
        <v>457.89812999999998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21.1</v>
      </c>
      <c r="D70" s="260">
        <v>20.766666666666666</v>
      </c>
      <c r="E70" s="260">
        <v>20.333333333333332</v>
      </c>
      <c r="F70" s="260">
        <v>19.566666666666666</v>
      </c>
      <c r="G70" s="260">
        <v>19.133333333333333</v>
      </c>
      <c r="H70" s="260">
        <v>21.533333333333331</v>
      </c>
      <c r="I70" s="260">
        <v>21.966666666666669</v>
      </c>
      <c r="J70" s="260">
        <v>22.733333333333331</v>
      </c>
      <c r="K70" s="259">
        <v>21.2</v>
      </c>
      <c r="L70" s="259">
        <v>20</v>
      </c>
      <c r="M70" s="259">
        <v>126.83638000000001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1832.1</v>
      </c>
      <c r="D71" s="260">
        <v>1841.6333333333332</v>
      </c>
      <c r="E71" s="260">
        <v>1816.5666666666664</v>
      </c>
      <c r="F71" s="260">
        <v>1801.0333333333331</v>
      </c>
      <c r="G71" s="260">
        <v>1775.9666666666662</v>
      </c>
      <c r="H71" s="260">
        <v>1857.1666666666665</v>
      </c>
      <c r="I71" s="260">
        <v>1882.2333333333331</v>
      </c>
      <c r="J71" s="260">
        <v>1897.7666666666667</v>
      </c>
      <c r="K71" s="259">
        <v>1866.7</v>
      </c>
      <c r="L71" s="259">
        <v>1826.1</v>
      </c>
      <c r="M71" s="259">
        <v>2.1661000000000001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4620.8500000000004</v>
      </c>
      <c r="D72" s="260">
        <v>4607.083333333333</v>
      </c>
      <c r="E72" s="260">
        <v>4568.7666666666664</v>
      </c>
      <c r="F72" s="260">
        <v>4516.6833333333334</v>
      </c>
      <c r="G72" s="260">
        <v>4478.3666666666668</v>
      </c>
      <c r="H72" s="260">
        <v>4659.1666666666661</v>
      </c>
      <c r="I72" s="260">
        <v>4697.4833333333336</v>
      </c>
      <c r="J72" s="260">
        <v>4749.5666666666657</v>
      </c>
      <c r="K72" s="259">
        <v>4645.3999999999996</v>
      </c>
      <c r="L72" s="259">
        <v>4555</v>
      </c>
      <c r="M72" s="259">
        <v>1.09276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606.70000000000005</v>
      </c>
      <c r="D73" s="260">
        <v>601.9</v>
      </c>
      <c r="E73" s="260">
        <v>595.79999999999995</v>
      </c>
      <c r="F73" s="260">
        <v>584.9</v>
      </c>
      <c r="G73" s="260">
        <v>578.79999999999995</v>
      </c>
      <c r="H73" s="260">
        <v>612.79999999999995</v>
      </c>
      <c r="I73" s="260">
        <v>618.90000000000009</v>
      </c>
      <c r="J73" s="260">
        <v>629.79999999999995</v>
      </c>
      <c r="K73" s="259">
        <v>608</v>
      </c>
      <c r="L73" s="259">
        <v>591</v>
      </c>
      <c r="M73" s="259">
        <v>11.082990000000001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975.85</v>
      </c>
      <c r="D74" s="260">
        <v>969.98333333333323</v>
      </c>
      <c r="E74" s="260">
        <v>950.96666666666647</v>
      </c>
      <c r="F74" s="260">
        <v>926.08333333333326</v>
      </c>
      <c r="G74" s="260">
        <v>907.06666666666649</v>
      </c>
      <c r="H74" s="260">
        <v>994.86666666666645</v>
      </c>
      <c r="I74" s="260">
        <v>1013.8833333333331</v>
      </c>
      <c r="J74" s="260">
        <v>1038.7666666666664</v>
      </c>
      <c r="K74" s="259">
        <v>989</v>
      </c>
      <c r="L74" s="259">
        <v>945.1</v>
      </c>
      <c r="M74" s="259">
        <v>18.527650000000001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109.95</v>
      </c>
      <c r="D75" s="260">
        <v>109.55</v>
      </c>
      <c r="E75" s="260">
        <v>106.89999999999999</v>
      </c>
      <c r="F75" s="260">
        <v>103.85</v>
      </c>
      <c r="G75" s="260">
        <v>101.19999999999999</v>
      </c>
      <c r="H75" s="260">
        <v>112.6</v>
      </c>
      <c r="I75" s="260">
        <v>115.25</v>
      </c>
      <c r="J75" s="260">
        <v>118.3</v>
      </c>
      <c r="K75" s="259">
        <v>112.2</v>
      </c>
      <c r="L75" s="259">
        <v>106.5</v>
      </c>
      <c r="M75" s="259">
        <v>341.73239000000001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857.2</v>
      </c>
      <c r="D76" s="260">
        <v>860.04999999999984</v>
      </c>
      <c r="E76" s="260">
        <v>848.1999999999997</v>
      </c>
      <c r="F76" s="260">
        <v>839.19999999999982</v>
      </c>
      <c r="G76" s="260">
        <v>827.34999999999968</v>
      </c>
      <c r="H76" s="260">
        <v>869.04999999999973</v>
      </c>
      <c r="I76" s="260">
        <v>880.89999999999986</v>
      </c>
      <c r="J76" s="260">
        <v>889.89999999999975</v>
      </c>
      <c r="K76" s="259">
        <v>871.9</v>
      </c>
      <c r="L76" s="259">
        <v>851.05</v>
      </c>
      <c r="M76" s="259">
        <v>27.398430000000001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75.349999999999994</v>
      </c>
      <c r="D77" s="260">
        <v>75.066666666666663</v>
      </c>
      <c r="E77" s="260">
        <v>73.98333333333332</v>
      </c>
      <c r="F77" s="260">
        <v>72.61666666666666</v>
      </c>
      <c r="G77" s="260">
        <v>71.533333333333317</v>
      </c>
      <c r="H77" s="260">
        <v>76.433333333333323</v>
      </c>
      <c r="I77" s="260">
        <v>77.516666666666666</v>
      </c>
      <c r="J77" s="260">
        <v>78.883333333333326</v>
      </c>
      <c r="K77" s="259">
        <v>76.150000000000006</v>
      </c>
      <c r="L77" s="259">
        <v>73.7</v>
      </c>
      <c r="M77" s="259">
        <v>226.52091999999999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305.10000000000002</v>
      </c>
      <c r="D78" s="260">
        <v>305.43333333333334</v>
      </c>
      <c r="E78" s="260">
        <v>303.16666666666669</v>
      </c>
      <c r="F78" s="260">
        <v>301.23333333333335</v>
      </c>
      <c r="G78" s="260">
        <v>298.9666666666667</v>
      </c>
      <c r="H78" s="260">
        <v>307.36666666666667</v>
      </c>
      <c r="I78" s="260">
        <v>309.63333333333333</v>
      </c>
      <c r="J78" s="260">
        <v>311.56666666666666</v>
      </c>
      <c r="K78" s="259">
        <v>307.7</v>
      </c>
      <c r="L78" s="259">
        <v>303.5</v>
      </c>
      <c r="M78" s="259">
        <v>22.940740000000002</v>
      </c>
      <c r="N78" s="1"/>
      <c r="O78" s="1"/>
    </row>
    <row r="79" spans="1:15" ht="12.75" customHeight="1">
      <c r="A79" s="30">
        <v>69</v>
      </c>
      <c r="B79" s="269" t="s">
        <v>876</v>
      </c>
      <c r="C79" s="259">
        <v>11013.3</v>
      </c>
      <c r="D79" s="260">
        <v>10994.866666666667</v>
      </c>
      <c r="E79" s="260">
        <v>10769.783333333333</v>
      </c>
      <c r="F79" s="260">
        <v>10526.266666666666</v>
      </c>
      <c r="G79" s="260">
        <v>10301.183333333332</v>
      </c>
      <c r="H79" s="260">
        <v>11238.383333333333</v>
      </c>
      <c r="I79" s="260">
        <v>11463.466666666665</v>
      </c>
      <c r="J79" s="260">
        <v>11706.983333333334</v>
      </c>
      <c r="K79" s="259">
        <v>11219.95</v>
      </c>
      <c r="L79" s="259">
        <v>10751.35</v>
      </c>
      <c r="M79" s="259">
        <v>1.6729999999999998E-2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818.65</v>
      </c>
      <c r="D80" s="260">
        <v>815.75</v>
      </c>
      <c r="E80" s="260">
        <v>807.1</v>
      </c>
      <c r="F80" s="260">
        <v>795.55000000000007</v>
      </c>
      <c r="G80" s="260">
        <v>786.90000000000009</v>
      </c>
      <c r="H80" s="260">
        <v>827.3</v>
      </c>
      <c r="I80" s="260">
        <v>835.95</v>
      </c>
      <c r="J80" s="260">
        <v>847.49999999999989</v>
      </c>
      <c r="K80" s="259">
        <v>824.4</v>
      </c>
      <c r="L80" s="259">
        <v>804.2</v>
      </c>
      <c r="M80" s="259">
        <v>58.978400000000001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279.75</v>
      </c>
      <c r="D81" s="260">
        <v>276.06666666666666</v>
      </c>
      <c r="E81" s="260">
        <v>270.88333333333333</v>
      </c>
      <c r="F81" s="260">
        <v>262.01666666666665</v>
      </c>
      <c r="G81" s="260">
        <v>256.83333333333331</v>
      </c>
      <c r="H81" s="260">
        <v>284.93333333333334</v>
      </c>
      <c r="I81" s="260">
        <v>290.11666666666662</v>
      </c>
      <c r="J81" s="260">
        <v>298.98333333333335</v>
      </c>
      <c r="K81" s="259">
        <v>281.25</v>
      </c>
      <c r="L81" s="259">
        <v>267.2</v>
      </c>
      <c r="M81" s="259">
        <v>52.987200000000001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966.85</v>
      </c>
      <c r="D82" s="260">
        <v>969.9666666666667</v>
      </c>
      <c r="E82" s="260">
        <v>958.53333333333342</v>
      </c>
      <c r="F82" s="260">
        <v>950.2166666666667</v>
      </c>
      <c r="G82" s="260">
        <v>938.78333333333342</v>
      </c>
      <c r="H82" s="260">
        <v>978.28333333333342</v>
      </c>
      <c r="I82" s="260">
        <v>989.71666666666681</v>
      </c>
      <c r="J82" s="260">
        <v>998.03333333333342</v>
      </c>
      <c r="K82" s="259">
        <v>981.4</v>
      </c>
      <c r="L82" s="259">
        <v>961.65</v>
      </c>
      <c r="M82" s="259">
        <v>1.16221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278</v>
      </c>
      <c r="D83" s="260">
        <v>277.01666666666665</v>
      </c>
      <c r="E83" s="260">
        <v>275.13333333333333</v>
      </c>
      <c r="F83" s="260">
        <v>272.26666666666665</v>
      </c>
      <c r="G83" s="260">
        <v>270.38333333333333</v>
      </c>
      <c r="H83" s="260">
        <v>279.88333333333333</v>
      </c>
      <c r="I83" s="260">
        <v>281.76666666666665</v>
      </c>
      <c r="J83" s="260">
        <v>284.63333333333333</v>
      </c>
      <c r="K83" s="259">
        <v>278.89999999999998</v>
      </c>
      <c r="L83" s="259">
        <v>274.14999999999998</v>
      </c>
      <c r="M83" s="259">
        <v>11.55414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7289.75</v>
      </c>
      <c r="D84" s="260">
        <v>7313.2</v>
      </c>
      <c r="E84" s="260">
        <v>7246.5499999999993</v>
      </c>
      <c r="F84" s="260">
        <v>7203.3499999999995</v>
      </c>
      <c r="G84" s="260">
        <v>7136.6999999999989</v>
      </c>
      <c r="H84" s="260">
        <v>7356.4</v>
      </c>
      <c r="I84" s="260">
        <v>7423.0499999999993</v>
      </c>
      <c r="J84" s="260">
        <v>7466.25</v>
      </c>
      <c r="K84" s="259">
        <v>7379.85</v>
      </c>
      <c r="L84" s="259">
        <v>7270</v>
      </c>
      <c r="M84" s="259">
        <v>0.34304000000000001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1221.55</v>
      </c>
      <c r="D85" s="260">
        <v>1216.8500000000001</v>
      </c>
      <c r="E85" s="260">
        <v>1204.7000000000003</v>
      </c>
      <c r="F85" s="260">
        <v>1187.8500000000001</v>
      </c>
      <c r="G85" s="260">
        <v>1175.7000000000003</v>
      </c>
      <c r="H85" s="260">
        <v>1233.7000000000003</v>
      </c>
      <c r="I85" s="260">
        <v>1245.8500000000004</v>
      </c>
      <c r="J85" s="260">
        <v>1262.7000000000003</v>
      </c>
      <c r="K85" s="259">
        <v>1229</v>
      </c>
      <c r="L85" s="259">
        <v>1200</v>
      </c>
      <c r="M85" s="259">
        <v>0.79507000000000005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870.35</v>
      </c>
      <c r="D86" s="260">
        <v>872.46666666666658</v>
      </c>
      <c r="E86" s="260">
        <v>865.93333333333317</v>
      </c>
      <c r="F86" s="260">
        <v>861.51666666666654</v>
      </c>
      <c r="G86" s="260">
        <v>854.98333333333312</v>
      </c>
      <c r="H86" s="260">
        <v>876.88333333333321</v>
      </c>
      <c r="I86" s="260">
        <v>883.41666666666674</v>
      </c>
      <c r="J86" s="260">
        <v>887.83333333333326</v>
      </c>
      <c r="K86" s="259">
        <v>879</v>
      </c>
      <c r="L86" s="259">
        <v>868.05</v>
      </c>
      <c r="M86" s="259">
        <v>0.14707999999999999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575.45000000000005</v>
      </c>
      <c r="D87" s="260">
        <v>576.4666666666667</v>
      </c>
      <c r="E87" s="260">
        <v>569.98333333333335</v>
      </c>
      <c r="F87" s="260">
        <v>564.51666666666665</v>
      </c>
      <c r="G87" s="260">
        <v>558.0333333333333</v>
      </c>
      <c r="H87" s="260">
        <v>581.93333333333339</v>
      </c>
      <c r="I87" s="260">
        <v>588.41666666666674</v>
      </c>
      <c r="J87" s="260">
        <v>593.88333333333344</v>
      </c>
      <c r="K87" s="259">
        <v>582.95000000000005</v>
      </c>
      <c r="L87" s="259">
        <v>571</v>
      </c>
      <c r="M87" s="259">
        <v>1.0643400000000001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16557.900000000001</v>
      </c>
      <c r="D88" s="260">
        <v>16555.7</v>
      </c>
      <c r="E88" s="260">
        <v>16452.2</v>
      </c>
      <c r="F88" s="260">
        <v>16346.5</v>
      </c>
      <c r="G88" s="260">
        <v>16243</v>
      </c>
      <c r="H88" s="260">
        <v>16661.400000000001</v>
      </c>
      <c r="I88" s="260">
        <v>16764.900000000001</v>
      </c>
      <c r="J88" s="260">
        <v>16870.600000000002</v>
      </c>
      <c r="K88" s="259">
        <v>16659.2</v>
      </c>
      <c r="L88" s="259">
        <v>16450</v>
      </c>
      <c r="M88" s="259">
        <v>0.19015000000000001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496.35</v>
      </c>
      <c r="D89" s="260">
        <v>497.11666666666662</v>
      </c>
      <c r="E89" s="260">
        <v>494.23333333333323</v>
      </c>
      <c r="F89" s="260">
        <v>492.11666666666662</v>
      </c>
      <c r="G89" s="260">
        <v>489.23333333333323</v>
      </c>
      <c r="H89" s="260">
        <v>499.23333333333323</v>
      </c>
      <c r="I89" s="260">
        <v>502.11666666666656</v>
      </c>
      <c r="J89" s="260">
        <v>504.23333333333323</v>
      </c>
      <c r="K89" s="259">
        <v>500</v>
      </c>
      <c r="L89" s="259">
        <v>495</v>
      </c>
      <c r="M89" s="259">
        <v>0.61402000000000001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33.799999999999997</v>
      </c>
      <c r="D90" s="260">
        <v>33.883333333333333</v>
      </c>
      <c r="E90" s="260">
        <v>33.416666666666664</v>
      </c>
      <c r="F90" s="260">
        <v>33.033333333333331</v>
      </c>
      <c r="G90" s="260">
        <v>32.566666666666663</v>
      </c>
      <c r="H90" s="260">
        <v>34.266666666666666</v>
      </c>
      <c r="I90" s="260">
        <v>34.733333333333334</v>
      </c>
      <c r="J90" s="260">
        <v>35.116666666666667</v>
      </c>
      <c r="K90" s="259">
        <v>34.35</v>
      </c>
      <c r="L90" s="259">
        <v>33.5</v>
      </c>
      <c r="M90" s="259">
        <v>92.686419999999998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3748.05</v>
      </c>
      <c r="D91" s="260">
        <v>3738.0166666666664</v>
      </c>
      <c r="E91" s="260">
        <v>3715.4833333333327</v>
      </c>
      <c r="F91" s="260">
        <v>3682.9166666666661</v>
      </c>
      <c r="G91" s="260">
        <v>3660.3833333333323</v>
      </c>
      <c r="H91" s="260">
        <v>3770.583333333333</v>
      </c>
      <c r="I91" s="260">
        <v>3793.1166666666668</v>
      </c>
      <c r="J91" s="260">
        <v>3825.6833333333334</v>
      </c>
      <c r="K91" s="259">
        <v>3760.55</v>
      </c>
      <c r="L91" s="259">
        <v>3705.45</v>
      </c>
      <c r="M91" s="259">
        <v>1.40994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1274.75</v>
      </c>
      <c r="D92" s="260">
        <v>1279.7</v>
      </c>
      <c r="E92" s="260">
        <v>1268</v>
      </c>
      <c r="F92" s="260">
        <v>1261.25</v>
      </c>
      <c r="G92" s="260">
        <v>1249.55</v>
      </c>
      <c r="H92" s="260">
        <v>1286.45</v>
      </c>
      <c r="I92" s="260">
        <v>1298.1500000000003</v>
      </c>
      <c r="J92" s="260">
        <v>1304.9000000000001</v>
      </c>
      <c r="K92" s="259">
        <v>1291.4000000000001</v>
      </c>
      <c r="L92" s="259">
        <v>1272.95</v>
      </c>
      <c r="M92" s="259">
        <v>0.41134999999999999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499.9</v>
      </c>
      <c r="D93" s="260">
        <v>500.83333333333331</v>
      </c>
      <c r="E93" s="260">
        <v>496.46666666666664</v>
      </c>
      <c r="F93" s="260">
        <v>493.0333333333333</v>
      </c>
      <c r="G93" s="260">
        <v>488.66666666666663</v>
      </c>
      <c r="H93" s="260">
        <v>504.26666666666665</v>
      </c>
      <c r="I93" s="260">
        <v>508.63333333333333</v>
      </c>
      <c r="J93" s="260">
        <v>512.06666666666661</v>
      </c>
      <c r="K93" s="259">
        <v>505.2</v>
      </c>
      <c r="L93" s="259">
        <v>497.4</v>
      </c>
      <c r="M93" s="259">
        <v>0.95962000000000003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76</v>
      </c>
      <c r="D94" s="260">
        <v>75.8</v>
      </c>
      <c r="E94" s="260">
        <v>75.099999999999994</v>
      </c>
      <c r="F94" s="260">
        <v>74.2</v>
      </c>
      <c r="G94" s="260">
        <v>73.5</v>
      </c>
      <c r="H94" s="260">
        <v>76.699999999999989</v>
      </c>
      <c r="I94" s="260">
        <v>77.400000000000006</v>
      </c>
      <c r="J94" s="260">
        <v>78.299999999999983</v>
      </c>
      <c r="K94" s="259">
        <v>76.5</v>
      </c>
      <c r="L94" s="259">
        <v>74.900000000000006</v>
      </c>
      <c r="M94" s="259">
        <v>31.37378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250.95</v>
      </c>
      <c r="D95" s="260">
        <v>252.65</v>
      </c>
      <c r="E95" s="260">
        <v>246.05</v>
      </c>
      <c r="F95" s="260">
        <v>241.15</v>
      </c>
      <c r="G95" s="260">
        <v>234.55</v>
      </c>
      <c r="H95" s="260">
        <v>257.55</v>
      </c>
      <c r="I95" s="260">
        <v>264.14999999999998</v>
      </c>
      <c r="J95" s="260">
        <v>269.05</v>
      </c>
      <c r="K95" s="259">
        <v>259.25</v>
      </c>
      <c r="L95" s="259">
        <v>247.75</v>
      </c>
      <c r="M95" s="259">
        <v>22.056940000000001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2954</v>
      </c>
      <c r="D96" s="260">
        <v>2979.65</v>
      </c>
      <c r="E96" s="260">
        <v>2925.3500000000004</v>
      </c>
      <c r="F96" s="260">
        <v>2896.7000000000003</v>
      </c>
      <c r="G96" s="260">
        <v>2842.4000000000005</v>
      </c>
      <c r="H96" s="260">
        <v>3008.3</v>
      </c>
      <c r="I96" s="260">
        <v>3062.6000000000004</v>
      </c>
      <c r="J96" s="260">
        <v>3091.25</v>
      </c>
      <c r="K96" s="259">
        <v>3033.95</v>
      </c>
      <c r="L96" s="259">
        <v>2951</v>
      </c>
      <c r="M96" s="259">
        <v>0.35452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229.65</v>
      </c>
      <c r="D97" s="260">
        <v>229.11666666666665</v>
      </c>
      <c r="E97" s="260">
        <v>227.48333333333329</v>
      </c>
      <c r="F97" s="260">
        <v>225.31666666666663</v>
      </c>
      <c r="G97" s="260">
        <v>223.68333333333328</v>
      </c>
      <c r="H97" s="260">
        <v>231.2833333333333</v>
      </c>
      <c r="I97" s="260">
        <v>232.91666666666669</v>
      </c>
      <c r="J97" s="260">
        <v>235.08333333333331</v>
      </c>
      <c r="K97" s="259">
        <v>230.75</v>
      </c>
      <c r="L97" s="259">
        <v>226.95</v>
      </c>
      <c r="M97" s="259">
        <v>2.1129600000000002</v>
      </c>
      <c r="N97" s="1"/>
      <c r="O97" s="1"/>
    </row>
    <row r="98" spans="1:15" ht="12.75" customHeight="1">
      <c r="A98" s="30">
        <v>88</v>
      </c>
      <c r="B98" s="269" t="s">
        <v>877</v>
      </c>
      <c r="C98" s="259">
        <v>557.35</v>
      </c>
      <c r="D98" s="260">
        <v>561.11666666666667</v>
      </c>
      <c r="E98" s="260">
        <v>551.23333333333335</v>
      </c>
      <c r="F98" s="260">
        <v>545.11666666666667</v>
      </c>
      <c r="G98" s="260">
        <v>535.23333333333335</v>
      </c>
      <c r="H98" s="260">
        <v>567.23333333333335</v>
      </c>
      <c r="I98" s="260">
        <v>577.11666666666679</v>
      </c>
      <c r="J98" s="260">
        <v>583.23333333333335</v>
      </c>
      <c r="K98" s="259">
        <v>571</v>
      </c>
      <c r="L98" s="259">
        <v>555</v>
      </c>
      <c r="M98" s="259">
        <v>4.39628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521.15</v>
      </c>
      <c r="D99" s="260">
        <v>514.28333333333342</v>
      </c>
      <c r="E99" s="260">
        <v>505.81666666666683</v>
      </c>
      <c r="F99" s="260">
        <v>490.48333333333341</v>
      </c>
      <c r="G99" s="260">
        <v>482.01666666666682</v>
      </c>
      <c r="H99" s="260">
        <v>529.61666666666679</v>
      </c>
      <c r="I99" s="260">
        <v>538.08333333333326</v>
      </c>
      <c r="J99" s="260">
        <v>553.41666666666686</v>
      </c>
      <c r="K99" s="259">
        <v>522.75</v>
      </c>
      <c r="L99" s="259">
        <v>498.95</v>
      </c>
      <c r="M99" s="259">
        <v>11.92676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295.05</v>
      </c>
      <c r="D100" s="260">
        <v>293.83333333333331</v>
      </c>
      <c r="E100" s="260">
        <v>289.36666666666662</v>
      </c>
      <c r="F100" s="260">
        <v>283.68333333333328</v>
      </c>
      <c r="G100" s="260">
        <v>279.21666666666658</v>
      </c>
      <c r="H100" s="260">
        <v>299.51666666666665</v>
      </c>
      <c r="I100" s="260">
        <v>303.98333333333335</v>
      </c>
      <c r="J100" s="260">
        <v>309.66666666666669</v>
      </c>
      <c r="K100" s="259">
        <v>298.3</v>
      </c>
      <c r="L100" s="259">
        <v>288.14999999999998</v>
      </c>
      <c r="M100" s="259">
        <v>125.25371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738.25</v>
      </c>
      <c r="D101" s="260">
        <v>737.6</v>
      </c>
      <c r="E101" s="260">
        <v>734.7</v>
      </c>
      <c r="F101" s="260">
        <v>731.15</v>
      </c>
      <c r="G101" s="260">
        <v>728.25</v>
      </c>
      <c r="H101" s="260">
        <v>741.15000000000009</v>
      </c>
      <c r="I101" s="260">
        <v>744.05</v>
      </c>
      <c r="J101" s="260">
        <v>747.60000000000014</v>
      </c>
      <c r="K101" s="259">
        <v>740.5</v>
      </c>
      <c r="L101" s="259">
        <v>734.05</v>
      </c>
      <c r="M101" s="259">
        <v>0.20552999999999999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749.2</v>
      </c>
      <c r="D102" s="260">
        <v>744.76666666666677</v>
      </c>
      <c r="E102" s="260">
        <v>739.58333333333348</v>
      </c>
      <c r="F102" s="260">
        <v>729.9666666666667</v>
      </c>
      <c r="G102" s="260">
        <v>724.78333333333342</v>
      </c>
      <c r="H102" s="260">
        <v>754.38333333333355</v>
      </c>
      <c r="I102" s="260">
        <v>759.56666666666672</v>
      </c>
      <c r="J102" s="260">
        <v>769.18333333333362</v>
      </c>
      <c r="K102" s="259">
        <v>749.95</v>
      </c>
      <c r="L102" s="259">
        <v>735.15</v>
      </c>
      <c r="M102" s="259">
        <v>1.4537599999999999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843.95</v>
      </c>
      <c r="D103" s="260">
        <v>840.73333333333323</v>
      </c>
      <c r="E103" s="260">
        <v>834.41666666666652</v>
      </c>
      <c r="F103" s="260">
        <v>824.88333333333333</v>
      </c>
      <c r="G103" s="260">
        <v>818.56666666666661</v>
      </c>
      <c r="H103" s="260">
        <v>850.26666666666642</v>
      </c>
      <c r="I103" s="260">
        <v>856.58333333333326</v>
      </c>
      <c r="J103" s="260">
        <v>866.11666666666633</v>
      </c>
      <c r="K103" s="259">
        <v>847.05</v>
      </c>
      <c r="L103" s="259">
        <v>831.2</v>
      </c>
      <c r="M103" s="259">
        <v>0.45494000000000001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122.5</v>
      </c>
      <c r="D104" s="260">
        <v>122.09999999999998</v>
      </c>
      <c r="E104" s="260">
        <v>120.74999999999996</v>
      </c>
      <c r="F104" s="260">
        <v>118.99999999999997</v>
      </c>
      <c r="G104" s="260">
        <v>117.64999999999995</v>
      </c>
      <c r="H104" s="260">
        <v>123.84999999999997</v>
      </c>
      <c r="I104" s="260">
        <v>125.19999999999999</v>
      </c>
      <c r="J104" s="260">
        <v>126.94999999999997</v>
      </c>
      <c r="K104" s="259">
        <v>123.45</v>
      </c>
      <c r="L104" s="259">
        <v>120.35</v>
      </c>
      <c r="M104" s="259">
        <v>8.3483499999999999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1509.05</v>
      </c>
      <c r="D105" s="260">
        <v>1513.7</v>
      </c>
      <c r="E105" s="260">
        <v>1499.4</v>
      </c>
      <c r="F105" s="260">
        <v>1489.75</v>
      </c>
      <c r="G105" s="260">
        <v>1475.45</v>
      </c>
      <c r="H105" s="260">
        <v>1523.3500000000001</v>
      </c>
      <c r="I105" s="260">
        <v>1537.6499999999999</v>
      </c>
      <c r="J105" s="260">
        <v>1547.3000000000002</v>
      </c>
      <c r="K105" s="259">
        <v>1528</v>
      </c>
      <c r="L105" s="259">
        <v>1504.05</v>
      </c>
      <c r="M105" s="259">
        <v>0.55498000000000003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21.5</v>
      </c>
      <c r="D106" s="260">
        <v>21.1</v>
      </c>
      <c r="E106" s="260">
        <v>20.500000000000004</v>
      </c>
      <c r="F106" s="260">
        <v>19.500000000000004</v>
      </c>
      <c r="G106" s="260">
        <v>18.900000000000006</v>
      </c>
      <c r="H106" s="260">
        <v>22.1</v>
      </c>
      <c r="I106" s="260">
        <v>22.699999999999996</v>
      </c>
      <c r="J106" s="260">
        <v>23.7</v>
      </c>
      <c r="K106" s="259">
        <v>21.7</v>
      </c>
      <c r="L106" s="259">
        <v>20.100000000000001</v>
      </c>
      <c r="M106" s="259">
        <v>169.15925999999999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1218.95</v>
      </c>
      <c r="D107" s="260">
        <v>1223.5666666666666</v>
      </c>
      <c r="E107" s="260">
        <v>1211.1833333333332</v>
      </c>
      <c r="F107" s="260">
        <v>1203.4166666666665</v>
      </c>
      <c r="G107" s="260">
        <v>1191.0333333333331</v>
      </c>
      <c r="H107" s="260">
        <v>1231.3333333333333</v>
      </c>
      <c r="I107" s="260">
        <v>1243.7166666666665</v>
      </c>
      <c r="J107" s="260">
        <v>1251.4833333333333</v>
      </c>
      <c r="K107" s="259">
        <v>1235.95</v>
      </c>
      <c r="L107" s="259">
        <v>1215.8</v>
      </c>
      <c r="M107" s="259">
        <v>2.0655299999999999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592.54999999999995</v>
      </c>
      <c r="D108" s="260">
        <v>594.73333333333335</v>
      </c>
      <c r="E108" s="260">
        <v>588.36666666666667</v>
      </c>
      <c r="F108" s="260">
        <v>584.18333333333328</v>
      </c>
      <c r="G108" s="260">
        <v>577.81666666666661</v>
      </c>
      <c r="H108" s="260">
        <v>598.91666666666674</v>
      </c>
      <c r="I108" s="260">
        <v>605.28333333333353</v>
      </c>
      <c r="J108" s="260">
        <v>609.46666666666681</v>
      </c>
      <c r="K108" s="259">
        <v>601.1</v>
      </c>
      <c r="L108" s="259">
        <v>590.54999999999995</v>
      </c>
      <c r="M108" s="259">
        <v>1.0797300000000001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829.9</v>
      </c>
      <c r="D109" s="260">
        <v>831.80000000000007</v>
      </c>
      <c r="E109" s="260">
        <v>823.60000000000014</v>
      </c>
      <c r="F109" s="260">
        <v>817.30000000000007</v>
      </c>
      <c r="G109" s="260">
        <v>809.10000000000014</v>
      </c>
      <c r="H109" s="260">
        <v>838.10000000000014</v>
      </c>
      <c r="I109" s="260">
        <v>846.30000000000018</v>
      </c>
      <c r="J109" s="260">
        <v>852.60000000000014</v>
      </c>
      <c r="K109" s="259">
        <v>840</v>
      </c>
      <c r="L109" s="259">
        <v>825.5</v>
      </c>
      <c r="M109" s="259">
        <v>1.2904500000000001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5445.25</v>
      </c>
      <c r="D110" s="260">
        <v>5449.083333333333</v>
      </c>
      <c r="E110" s="260">
        <v>5381.2166666666662</v>
      </c>
      <c r="F110" s="260">
        <v>5317.1833333333334</v>
      </c>
      <c r="G110" s="260">
        <v>5249.3166666666666</v>
      </c>
      <c r="H110" s="260">
        <v>5513.1166666666659</v>
      </c>
      <c r="I110" s="260">
        <v>5580.9833333333327</v>
      </c>
      <c r="J110" s="260">
        <v>5645.0166666666655</v>
      </c>
      <c r="K110" s="259">
        <v>5516.95</v>
      </c>
      <c r="L110" s="259">
        <v>5385.05</v>
      </c>
      <c r="M110" s="259">
        <v>3.2599999999999997E-2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367.55</v>
      </c>
      <c r="D111" s="260">
        <v>367.11666666666662</v>
      </c>
      <c r="E111" s="260">
        <v>363.43333333333322</v>
      </c>
      <c r="F111" s="260">
        <v>359.31666666666661</v>
      </c>
      <c r="G111" s="260">
        <v>355.63333333333321</v>
      </c>
      <c r="H111" s="260">
        <v>371.23333333333323</v>
      </c>
      <c r="I111" s="260">
        <v>374.91666666666663</v>
      </c>
      <c r="J111" s="260">
        <v>379.03333333333325</v>
      </c>
      <c r="K111" s="259">
        <v>370.8</v>
      </c>
      <c r="L111" s="259">
        <v>363</v>
      </c>
      <c r="M111" s="259">
        <v>0.70879999999999999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310.3</v>
      </c>
      <c r="D112" s="260">
        <v>309.53333333333336</v>
      </c>
      <c r="E112" s="260">
        <v>307.26666666666671</v>
      </c>
      <c r="F112" s="260">
        <v>304.23333333333335</v>
      </c>
      <c r="G112" s="260">
        <v>301.9666666666667</v>
      </c>
      <c r="H112" s="260">
        <v>312.56666666666672</v>
      </c>
      <c r="I112" s="260">
        <v>314.83333333333337</v>
      </c>
      <c r="J112" s="260">
        <v>317.86666666666673</v>
      </c>
      <c r="K112" s="259">
        <v>311.8</v>
      </c>
      <c r="L112" s="259">
        <v>306.5</v>
      </c>
      <c r="M112" s="259">
        <v>17.241479999999999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374.55</v>
      </c>
      <c r="D113" s="260">
        <v>375.5333333333333</v>
      </c>
      <c r="E113" s="260">
        <v>372.61666666666662</v>
      </c>
      <c r="F113" s="260">
        <v>370.68333333333334</v>
      </c>
      <c r="G113" s="260">
        <v>367.76666666666665</v>
      </c>
      <c r="H113" s="260">
        <v>377.46666666666658</v>
      </c>
      <c r="I113" s="260">
        <v>380.38333333333333</v>
      </c>
      <c r="J113" s="260">
        <v>382.31666666666655</v>
      </c>
      <c r="K113" s="259">
        <v>378.45</v>
      </c>
      <c r="L113" s="259">
        <v>373.6</v>
      </c>
      <c r="M113" s="259">
        <v>0.72092000000000001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624.9</v>
      </c>
      <c r="D114" s="260">
        <v>625.4666666666667</v>
      </c>
      <c r="E114" s="260">
        <v>618.93333333333339</v>
      </c>
      <c r="F114" s="260">
        <v>612.9666666666667</v>
      </c>
      <c r="G114" s="260">
        <v>606.43333333333339</v>
      </c>
      <c r="H114" s="260">
        <v>631.43333333333339</v>
      </c>
      <c r="I114" s="260">
        <v>637.9666666666667</v>
      </c>
      <c r="J114" s="260">
        <v>643.93333333333339</v>
      </c>
      <c r="K114" s="259">
        <v>632</v>
      </c>
      <c r="L114" s="259">
        <v>619.5</v>
      </c>
      <c r="M114" s="259">
        <v>3.44258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758.6</v>
      </c>
      <c r="D115" s="260">
        <v>752.56666666666661</v>
      </c>
      <c r="E115" s="260">
        <v>744.33333333333326</v>
      </c>
      <c r="F115" s="260">
        <v>730.06666666666661</v>
      </c>
      <c r="G115" s="260">
        <v>721.83333333333326</v>
      </c>
      <c r="H115" s="260">
        <v>766.83333333333326</v>
      </c>
      <c r="I115" s="260">
        <v>775.06666666666661</v>
      </c>
      <c r="J115" s="260">
        <v>789.33333333333326</v>
      </c>
      <c r="K115" s="259">
        <v>760.8</v>
      </c>
      <c r="L115" s="259">
        <v>738.3</v>
      </c>
      <c r="M115" s="259">
        <v>18.657509999999998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1163.0999999999999</v>
      </c>
      <c r="D116" s="260">
        <v>1163.3999999999999</v>
      </c>
      <c r="E116" s="260">
        <v>1150.7999999999997</v>
      </c>
      <c r="F116" s="260">
        <v>1138.4999999999998</v>
      </c>
      <c r="G116" s="260">
        <v>1125.8999999999996</v>
      </c>
      <c r="H116" s="260">
        <v>1175.6999999999998</v>
      </c>
      <c r="I116" s="260">
        <v>1188.2999999999997</v>
      </c>
      <c r="J116" s="260">
        <v>1200.5999999999999</v>
      </c>
      <c r="K116" s="259">
        <v>1176</v>
      </c>
      <c r="L116" s="259">
        <v>1151.0999999999999</v>
      </c>
      <c r="M116" s="259">
        <v>19.926970000000001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187.75</v>
      </c>
      <c r="D117" s="260">
        <v>187.73333333333335</v>
      </c>
      <c r="E117" s="260">
        <v>185.4666666666667</v>
      </c>
      <c r="F117" s="260">
        <v>183.18333333333334</v>
      </c>
      <c r="G117" s="260">
        <v>180.91666666666669</v>
      </c>
      <c r="H117" s="260">
        <v>190.01666666666671</v>
      </c>
      <c r="I117" s="260">
        <v>192.28333333333336</v>
      </c>
      <c r="J117" s="260">
        <v>194.56666666666672</v>
      </c>
      <c r="K117" s="259">
        <v>190</v>
      </c>
      <c r="L117" s="259">
        <v>185.45</v>
      </c>
      <c r="M117" s="259">
        <v>31.839549999999999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1593.7</v>
      </c>
      <c r="D118" s="260">
        <v>1592.5666666666666</v>
      </c>
      <c r="E118" s="260">
        <v>1587.1333333333332</v>
      </c>
      <c r="F118" s="260">
        <v>1580.5666666666666</v>
      </c>
      <c r="G118" s="260">
        <v>1575.1333333333332</v>
      </c>
      <c r="H118" s="260">
        <v>1599.1333333333332</v>
      </c>
      <c r="I118" s="260">
        <v>1604.5666666666666</v>
      </c>
      <c r="J118" s="260">
        <v>1611.1333333333332</v>
      </c>
      <c r="K118" s="259">
        <v>1598</v>
      </c>
      <c r="L118" s="259">
        <v>1586</v>
      </c>
      <c r="M118" s="259">
        <v>0.30730000000000002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246.2</v>
      </c>
      <c r="D119" s="260">
        <v>244.93333333333331</v>
      </c>
      <c r="E119" s="260">
        <v>242.26666666666662</v>
      </c>
      <c r="F119" s="260">
        <v>238.33333333333331</v>
      </c>
      <c r="G119" s="260">
        <v>235.66666666666663</v>
      </c>
      <c r="H119" s="260">
        <v>248.86666666666662</v>
      </c>
      <c r="I119" s="260">
        <v>251.5333333333333</v>
      </c>
      <c r="J119" s="260">
        <v>255.46666666666661</v>
      </c>
      <c r="K119" s="259">
        <v>247.6</v>
      </c>
      <c r="L119" s="259">
        <v>241</v>
      </c>
      <c r="M119" s="259">
        <v>67.546539999999993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590.15</v>
      </c>
      <c r="D120" s="260">
        <v>594.4</v>
      </c>
      <c r="E120" s="260">
        <v>571.79999999999995</v>
      </c>
      <c r="F120" s="260">
        <v>553.44999999999993</v>
      </c>
      <c r="G120" s="260">
        <v>530.84999999999991</v>
      </c>
      <c r="H120" s="260">
        <v>612.75</v>
      </c>
      <c r="I120" s="260">
        <v>635.35000000000014</v>
      </c>
      <c r="J120" s="260">
        <v>653.70000000000005</v>
      </c>
      <c r="K120" s="259">
        <v>617</v>
      </c>
      <c r="L120" s="259">
        <v>576.04999999999995</v>
      </c>
      <c r="M120" s="259">
        <v>79.810770000000005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3794.4</v>
      </c>
      <c r="D121" s="260">
        <v>3797.1333333333332</v>
      </c>
      <c r="E121" s="260">
        <v>3765.3666666666663</v>
      </c>
      <c r="F121" s="260">
        <v>3736.333333333333</v>
      </c>
      <c r="G121" s="260">
        <v>3704.5666666666662</v>
      </c>
      <c r="H121" s="260">
        <v>3826.1666666666665</v>
      </c>
      <c r="I121" s="260">
        <v>3857.9333333333329</v>
      </c>
      <c r="J121" s="260">
        <v>3886.9666666666667</v>
      </c>
      <c r="K121" s="259">
        <v>3828.9</v>
      </c>
      <c r="L121" s="259">
        <v>3768.1</v>
      </c>
      <c r="M121" s="259">
        <v>0.96877000000000002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1589.1</v>
      </c>
      <c r="D122" s="260">
        <v>1598.95</v>
      </c>
      <c r="E122" s="260">
        <v>1573.95</v>
      </c>
      <c r="F122" s="260">
        <v>1558.8</v>
      </c>
      <c r="G122" s="260">
        <v>1533.8</v>
      </c>
      <c r="H122" s="260">
        <v>1614.1000000000001</v>
      </c>
      <c r="I122" s="260">
        <v>1639.1000000000001</v>
      </c>
      <c r="J122" s="260">
        <v>1654.2500000000002</v>
      </c>
      <c r="K122" s="259">
        <v>1623.95</v>
      </c>
      <c r="L122" s="259">
        <v>1583.8</v>
      </c>
      <c r="M122" s="259">
        <v>2.4022399999999999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2473</v>
      </c>
      <c r="D123" s="260">
        <v>2492.5833333333335</v>
      </c>
      <c r="E123" s="260">
        <v>2445.416666666667</v>
      </c>
      <c r="F123" s="260">
        <v>2417.8333333333335</v>
      </c>
      <c r="G123" s="260">
        <v>2370.666666666667</v>
      </c>
      <c r="H123" s="260">
        <v>2520.166666666667</v>
      </c>
      <c r="I123" s="260">
        <v>2567.3333333333339</v>
      </c>
      <c r="J123" s="260">
        <v>2594.916666666667</v>
      </c>
      <c r="K123" s="259">
        <v>2539.75</v>
      </c>
      <c r="L123" s="259">
        <v>2465</v>
      </c>
      <c r="M123" s="259">
        <v>1.2847200000000001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796.05</v>
      </c>
      <c r="D124" s="260">
        <v>797.51666666666677</v>
      </c>
      <c r="E124" s="260">
        <v>785.08333333333348</v>
      </c>
      <c r="F124" s="260">
        <v>774.11666666666667</v>
      </c>
      <c r="G124" s="260">
        <v>761.68333333333339</v>
      </c>
      <c r="H124" s="260">
        <v>808.48333333333358</v>
      </c>
      <c r="I124" s="260">
        <v>820.91666666666674</v>
      </c>
      <c r="J124" s="260">
        <v>831.88333333333367</v>
      </c>
      <c r="K124" s="259">
        <v>809.95</v>
      </c>
      <c r="L124" s="259">
        <v>786.55</v>
      </c>
      <c r="M124" s="259">
        <v>10.497640000000001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983.95</v>
      </c>
      <c r="D125" s="260">
        <v>978.0333333333333</v>
      </c>
      <c r="E125" s="260">
        <v>949.06666666666661</v>
      </c>
      <c r="F125" s="260">
        <v>914.18333333333328</v>
      </c>
      <c r="G125" s="260">
        <v>885.21666666666658</v>
      </c>
      <c r="H125" s="260">
        <v>1012.9166666666666</v>
      </c>
      <c r="I125" s="260">
        <v>1041.8833333333332</v>
      </c>
      <c r="J125" s="260">
        <v>1076.7666666666667</v>
      </c>
      <c r="K125" s="259">
        <v>1007</v>
      </c>
      <c r="L125" s="259">
        <v>943.15</v>
      </c>
      <c r="M125" s="259">
        <v>22.458850000000002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973.9</v>
      </c>
      <c r="D126" s="260">
        <v>978.41666666666663</v>
      </c>
      <c r="E126" s="260">
        <v>961.23333333333323</v>
      </c>
      <c r="F126" s="260">
        <v>948.56666666666661</v>
      </c>
      <c r="G126" s="260">
        <v>931.38333333333321</v>
      </c>
      <c r="H126" s="260">
        <v>991.08333333333326</v>
      </c>
      <c r="I126" s="260">
        <v>1008.2666666666667</v>
      </c>
      <c r="J126" s="260">
        <v>1020.9333333333333</v>
      </c>
      <c r="K126" s="259">
        <v>995.6</v>
      </c>
      <c r="L126" s="259">
        <v>965.75</v>
      </c>
      <c r="M126" s="259">
        <v>1.2972600000000001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363.45</v>
      </c>
      <c r="D127" s="260">
        <v>363.5333333333333</v>
      </c>
      <c r="E127" s="260">
        <v>361.21666666666658</v>
      </c>
      <c r="F127" s="260">
        <v>358.98333333333329</v>
      </c>
      <c r="G127" s="260">
        <v>356.66666666666657</v>
      </c>
      <c r="H127" s="260">
        <v>365.76666666666659</v>
      </c>
      <c r="I127" s="260">
        <v>368.08333333333331</v>
      </c>
      <c r="J127" s="260">
        <v>370.31666666666661</v>
      </c>
      <c r="K127" s="259">
        <v>365.85</v>
      </c>
      <c r="L127" s="259">
        <v>361.3</v>
      </c>
      <c r="M127" s="259">
        <v>10.191229999999999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1330.9</v>
      </c>
      <c r="D128" s="260">
        <v>1327.6833333333334</v>
      </c>
      <c r="E128" s="260">
        <v>1319.7166666666667</v>
      </c>
      <c r="F128" s="260">
        <v>1308.5333333333333</v>
      </c>
      <c r="G128" s="260">
        <v>1300.5666666666666</v>
      </c>
      <c r="H128" s="260">
        <v>1338.8666666666668</v>
      </c>
      <c r="I128" s="260">
        <v>1346.8333333333335</v>
      </c>
      <c r="J128" s="260">
        <v>1358.0166666666669</v>
      </c>
      <c r="K128" s="259">
        <v>1335.65</v>
      </c>
      <c r="L128" s="259">
        <v>1316.5</v>
      </c>
      <c r="M128" s="259">
        <v>4.0865400000000003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731.25</v>
      </c>
      <c r="D129" s="260">
        <v>729.9</v>
      </c>
      <c r="E129" s="260">
        <v>725.15</v>
      </c>
      <c r="F129" s="260">
        <v>719.05</v>
      </c>
      <c r="G129" s="260">
        <v>714.3</v>
      </c>
      <c r="H129" s="260">
        <v>736</v>
      </c>
      <c r="I129" s="260">
        <v>740.75</v>
      </c>
      <c r="J129" s="260">
        <v>746.85</v>
      </c>
      <c r="K129" s="259">
        <v>734.65</v>
      </c>
      <c r="L129" s="259">
        <v>723.8</v>
      </c>
      <c r="M129" s="259">
        <v>2.0253299999999999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1024.05</v>
      </c>
      <c r="D130" s="260">
        <v>1032.1499999999999</v>
      </c>
      <c r="E130" s="260">
        <v>1012.8999999999996</v>
      </c>
      <c r="F130" s="260">
        <v>1001.7499999999998</v>
      </c>
      <c r="G130" s="260">
        <v>982.49999999999955</v>
      </c>
      <c r="H130" s="260">
        <v>1043.2999999999997</v>
      </c>
      <c r="I130" s="260">
        <v>1062.5500000000002</v>
      </c>
      <c r="J130" s="260">
        <v>1073.6999999999998</v>
      </c>
      <c r="K130" s="259">
        <v>1051.4000000000001</v>
      </c>
      <c r="L130" s="259">
        <v>1021</v>
      </c>
      <c r="M130" s="259">
        <v>0.23866999999999999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384.75</v>
      </c>
      <c r="D131" s="260">
        <v>384.61666666666662</v>
      </c>
      <c r="E131" s="260">
        <v>380.73333333333323</v>
      </c>
      <c r="F131" s="260">
        <v>376.71666666666664</v>
      </c>
      <c r="G131" s="260">
        <v>372.83333333333326</v>
      </c>
      <c r="H131" s="260">
        <v>388.63333333333321</v>
      </c>
      <c r="I131" s="260">
        <v>392.51666666666654</v>
      </c>
      <c r="J131" s="260">
        <v>396.53333333333319</v>
      </c>
      <c r="K131" s="259">
        <v>388.5</v>
      </c>
      <c r="L131" s="259">
        <v>380.6</v>
      </c>
      <c r="M131" s="259">
        <v>38.052520000000001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555.9</v>
      </c>
      <c r="D132" s="260">
        <v>557.66666666666663</v>
      </c>
      <c r="E132" s="260">
        <v>552.73333333333323</v>
      </c>
      <c r="F132" s="260">
        <v>549.56666666666661</v>
      </c>
      <c r="G132" s="260">
        <v>544.63333333333321</v>
      </c>
      <c r="H132" s="260">
        <v>560.83333333333326</v>
      </c>
      <c r="I132" s="260">
        <v>565.76666666666665</v>
      </c>
      <c r="J132" s="260">
        <v>568.93333333333328</v>
      </c>
      <c r="K132" s="259">
        <v>562.6</v>
      </c>
      <c r="L132" s="259">
        <v>554.5</v>
      </c>
      <c r="M132" s="259">
        <v>8.0740200000000009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1653.7</v>
      </c>
      <c r="D133" s="260">
        <v>1637.3999999999999</v>
      </c>
      <c r="E133" s="260">
        <v>1601.2999999999997</v>
      </c>
      <c r="F133" s="260">
        <v>1548.8999999999999</v>
      </c>
      <c r="G133" s="260">
        <v>1512.7999999999997</v>
      </c>
      <c r="H133" s="260">
        <v>1689.7999999999997</v>
      </c>
      <c r="I133" s="260">
        <v>1725.8999999999996</v>
      </c>
      <c r="J133" s="260">
        <v>1778.2999999999997</v>
      </c>
      <c r="K133" s="259">
        <v>1673.5</v>
      </c>
      <c r="L133" s="259">
        <v>1585</v>
      </c>
      <c r="M133" s="259">
        <v>6.4243499999999996</v>
      </c>
      <c r="N133" s="1"/>
      <c r="O133" s="1"/>
    </row>
    <row r="134" spans="1:15" ht="12.75" customHeight="1">
      <c r="A134" s="30">
        <v>124</v>
      </c>
      <c r="B134" s="269" t="s">
        <v>878</v>
      </c>
      <c r="C134" s="259">
        <v>904</v>
      </c>
      <c r="D134" s="260">
        <v>911.0333333333333</v>
      </c>
      <c r="E134" s="260">
        <v>893.46666666666658</v>
      </c>
      <c r="F134" s="260">
        <v>882.93333333333328</v>
      </c>
      <c r="G134" s="260">
        <v>865.36666666666656</v>
      </c>
      <c r="H134" s="260">
        <v>921.56666666666661</v>
      </c>
      <c r="I134" s="260">
        <v>939.13333333333321</v>
      </c>
      <c r="J134" s="260">
        <v>949.66666666666663</v>
      </c>
      <c r="K134" s="259">
        <v>928.6</v>
      </c>
      <c r="L134" s="259">
        <v>900.5</v>
      </c>
      <c r="M134" s="259">
        <v>4.75481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2319.3000000000002</v>
      </c>
      <c r="D135" s="260">
        <v>2318.6333333333332</v>
      </c>
      <c r="E135" s="260">
        <v>2280.6666666666665</v>
      </c>
      <c r="F135" s="260">
        <v>2242.0333333333333</v>
      </c>
      <c r="G135" s="260">
        <v>2204.0666666666666</v>
      </c>
      <c r="H135" s="260">
        <v>2357.2666666666664</v>
      </c>
      <c r="I135" s="260">
        <v>2395.2333333333336</v>
      </c>
      <c r="J135" s="260">
        <v>2433.8666666666663</v>
      </c>
      <c r="K135" s="259">
        <v>2356.6</v>
      </c>
      <c r="L135" s="259">
        <v>2280</v>
      </c>
      <c r="M135" s="259">
        <v>6.4070600000000004</v>
      </c>
      <c r="N135" s="1"/>
      <c r="O135" s="1"/>
    </row>
    <row r="136" spans="1:15" ht="12.75" customHeight="1">
      <c r="A136" s="30">
        <v>126</v>
      </c>
      <c r="B136" s="269" t="s">
        <v>871</v>
      </c>
      <c r="C136" s="259">
        <v>385.2</v>
      </c>
      <c r="D136" s="260">
        <v>384.51666666666665</v>
      </c>
      <c r="E136" s="260">
        <v>378.68333333333328</v>
      </c>
      <c r="F136" s="260">
        <v>372.16666666666663</v>
      </c>
      <c r="G136" s="260">
        <v>366.33333333333326</v>
      </c>
      <c r="H136" s="260">
        <v>391.0333333333333</v>
      </c>
      <c r="I136" s="260">
        <v>396.86666666666667</v>
      </c>
      <c r="J136" s="260">
        <v>403.38333333333333</v>
      </c>
      <c r="K136" s="259">
        <v>390.35</v>
      </c>
      <c r="L136" s="259">
        <v>378</v>
      </c>
      <c r="M136" s="259">
        <v>5.8928000000000003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222.45</v>
      </c>
      <c r="D137" s="260">
        <v>223.66666666666666</v>
      </c>
      <c r="E137" s="260">
        <v>220.0333333333333</v>
      </c>
      <c r="F137" s="260">
        <v>217.61666666666665</v>
      </c>
      <c r="G137" s="260">
        <v>213.98333333333329</v>
      </c>
      <c r="H137" s="260">
        <v>226.08333333333331</v>
      </c>
      <c r="I137" s="260">
        <v>229.7166666666667</v>
      </c>
      <c r="J137" s="260">
        <v>232.13333333333333</v>
      </c>
      <c r="K137" s="259">
        <v>227.3</v>
      </c>
      <c r="L137" s="259">
        <v>221.25</v>
      </c>
      <c r="M137" s="259">
        <v>38.652610000000003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183.45</v>
      </c>
      <c r="D138" s="260">
        <v>185.9</v>
      </c>
      <c r="E138" s="260">
        <v>180.10000000000002</v>
      </c>
      <c r="F138" s="260">
        <v>176.75000000000003</v>
      </c>
      <c r="G138" s="260">
        <v>170.95000000000005</v>
      </c>
      <c r="H138" s="260">
        <v>189.25</v>
      </c>
      <c r="I138" s="260">
        <v>195.05</v>
      </c>
      <c r="J138" s="260">
        <v>198.39999999999998</v>
      </c>
      <c r="K138" s="259">
        <v>191.7</v>
      </c>
      <c r="L138" s="259">
        <v>182.55</v>
      </c>
      <c r="M138" s="259">
        <v>63.232840000000003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59.2</v>
      </c>
      <c r="D139" s="260">
        <v>58.516666666666673</v>
      </c>
      <c r="E139" s="260">
        <v>57.133333333333347</v>
      </c>
      <c r="F139" s="260">
        <v>55.066666666666677</v>
      </c>
      <c r="G139" s="260">
        <v>53.683333333333351</v>
      </c>
      <c r="H139" s="260">
        <v>60.583333333333343</v>
      </c>
      <c r="I139" s="260">
        <v>61.966666666666669</v>
      </c>
      <c r="J139" s="260">
        <v>64.033333333333331</v>
      </c>
      <c r="K139" s="259">
        <v>59.9</v>
      </c>
      <c r="L139" s="259">
        <v>56.45</v>
      </c>
      <c r="M139" s="259">
        <v>35.372439999999997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220</v>
      </c>
      <c r="D140" s="260">
        <v>219.33333333333334</v>
      </c>
      <c r="E140" s="260">
        <v>216.76666666666668</v>
      </c>
      <c r="F140" s="260">
        <v>213.53333333333333</v>
      </c>
      <c r="G140" s="260">
        <v>210.96666666666667</v>
      </c>
      <c r="H140" s="260">
        <v>222.56666666666669</v>
      </c>
      <c r="I140" s="260">
        <v>225.13333333333335</v>
      </c>
      <c r="J140" s="260">
        <v>228.3666666666667</v>
      </c>
      <c r="K140" s="259">
        <v>221.9</v>
      </c>
      <c r="L140" s="259">
        <v>216.1</v>
      </c>
      <c r="M140" s="259">
        <v>1.32809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3781.45</v>
      </c>
      <c r="D141" s="260">
        <v>3770.4833333333336</v>
      </c>
      <c r="E141" s="260">
        <v>3745.9666666666672</v>
      </c>
      <c r="F141" s="260">
        <v>3710.4833333333336</v>
      </c>
      <c r="G141" s="260">
        <v>3685.9666666666672</v>
      </c>
      <c r="H141" s="260">
        <v>3805.9666666666672</v>
      </c>
      <c r="I141" s="260">
        <v>3830.4833333333336</v>
      </c>
      <c r="J141" s="260">
        <v>3865.9666666666672</v>
      </c>
      <c r="K141" s="259">
        <v>3795</v>
      </c>
      <c r="L141" s="259">
        <v>3735</v>
      </c>
      <c r="M141" s="259">
        <v>4.3216799999999997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4533.6499999999996</v>
      </c>
      <c r="D142" s="260">
        <v>4541.2166666666662</v>
      </c>
      <c r="E142" s="260">
        <v>4494.4333333333325</v>
      </c>
      <c r="F142" s="260">
        <v>4455.2166666666662</v>
      </c>
      <c r="G142" s="260">
        <v>4408.4333333333325</v>
      </c>
      <c r="H142" s="260">
        <v>4580.4333333333325</v>
      </c>
      <c r="I142" s="260">
        <v>4627.2166666666672</v>
      </c>
      <c r="J142" s="260">
        <v>4666.4333333333325</v>
      </c>
      <c r="K142" s="259">
        <v>4588</v>
      </c>
      <c r="L142" s="259">
        <v>4502</v>
      </c>
      <c r="M142" s="259">
        <v>1.1199600000000001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2616.85</v>
      </c>
      <c r="D143" s="260">
        <v>2617.3000000000002</v>
      </c>
      <c r="E143" s="260">
        <v>2594.6000000000004</v>
      </c>
      <c r="F143" s="260">
        <v>2572.3500000000004</v>
      </c>
      <c r="G143" s="260">
        <v>2549.6500000000005</v>
      </c>
      <c r="H143" s="260">
        <v>2639.55</v>
      </c>
      <c r="I143" s="260">
        <v>2662.25</v>
      </c>
      <c r="J143" s="260">
        <v>2684.5</v>
      </c>
      <c r="K143" s="259">
        <v>2640</v>
      </c>
      <c r="L143" s="259">
        <v>2595.0500000000002</v>
      </c>
      <c r="M143" s="259">
        <v>0.85114000000000001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4589.8999999999996</v>
      </c>
      <c r="D144" s="260">
        <v>4572.416666666667</v>
      </c>
      <c r="E144" s="260">
        <v>4544.8333333333339</v>
      </c>
      <c r="F144" s="260">
        <v>4499.7666666666673</v>
      </c>
      <c r="G144" s="260">
        <v>4472.1833333333343</v>
      </c>
      <c r="H144" s="260">
        <v>4617.4833333333336</v>
      </c>
      <c r="I144" s="260">
        <v>4645.0666666666675</v>
      </c>
      <c r="J144" s="260">
        <v>4690.1333333333332</v>
      </c>
      <c r="K144" s="259">
        <v>4600</v>
      </c>
      <c r="L144" s="259">
        <v>4527.3500000000004</v>
      </c>
      <c r="M144" s="259">
        <v>3.5321500000000001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635.85</v>
      </c>
      <c r="D145" s="260">
        <v>630.48333333333335</v>
      </c>
      <c r="E145" s="260">
        <v>616.36666666666667</v>
      </c>
      <c r="F145" s="260">
        <v>596.88333333333333</v>
      </c>
      <c r="G145" s="260">
        <v>582.76666666666665</v>
      </c>
      <c r="H145" s="260">
        <v>649.9666666666667</v>
      </c>
      <c r="I145" s="260">
        <v>664.08333333333348</v>
      </c>
      <c r="J145" s="260">
        <v>683.56666666666672</v>
      </c>
      <c r="K145" s="259">
        <v>644.6</v>
      </c>
      <c r="L145" s="259">
        <v>611</v>
      </c>
      <c r="M145" s="259">
        <v>5.5754599999999996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188.45</v>
      </c>
      <c r="D146" s="260">
        <v>190.16666666666666</v>
      </c>
      <c r="E146" s="260">
        <v>185.83333333333331</v>
      </c>
      <c r="F146" s="260">
        <v>183.21666666666667</v>
      </c>
      <c r="G146" s="260">
        <v>178.88333333333333</v>
      </c>
      <c r="H146" s="260">
        <v>192.7833333333333</v>
      </c>
      <c r="I146" s="260">
        <v>197.11666666666662</v>
      </c>
      <c r="J146" s="260">
        <v>199.73333333333329</v>
      </c>
      <c r="K146" s="259">
        <v>194.5</v>
      </c>
      <c r="L146" s="259">
        <v>187.55</v>
      </c>
      <c r="M146" s="259">
        <v>7.8489199999999997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153.19999999999999</v>
      </c>
      <c r="D147" s="260">
        <v>152.83333333333334</v>
      </c>
      <c r="E147" s="260">
        <v>152.01666666666668</v>
      </c>
      <c r="F147" s="260">
        <v>150.83333333333334</v>
      </c>
      <c r="G147" s="260">
        <v>150.01666666666668</v>
      </c>
      <c r="H147" s="260">
        <v>154.01666666666668</v>
      </c>
      <c r="I147" s="260">
        <v>154.83333333333334</v>
      </c>
      <c r="J147" s="260">
        <v>156.01666666666668</v>
      </c>
      <c r="K147" s="259">
        <v>153.65</v>
      </c>
      <c r="L147" s="259">
        <v>151.65</v>
      </c>
      <c r="M147" s="259">
        <v>2.3771200000000001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370.3</v>
      </c>
      <c r="D148" s="260">
        <v>373.45</v>
      </c>
      <c r="E148" s="260">
        <v>366.2</v>
      </c>
      <c r="F148" s="260">
        <v>362.1</v>
      </c>
      <c r="G148" s="260">
        <v>354.85</v>
      </c>
      <c r="H148" s="260">
        <v>377.54999999999995</v>
      </c>
      <c r="I148" s="260">
        <v>384.79999999999995</v>
      </c>
      <c r="J148" s="260">
        <v>388.89999999999992</v>
      </c>
      <c r="K148" s="259">
        <v>380.7</v>
      </c>
      <c r="L148" s="259">
        <v>369.35</v>
      </c>
      <c r="M148" s="259">
        <v>11.732609999999999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56.4</v>
      </c>
      <c r="D149" s="260">
        <v>56.583333333333336</v>
      </c>
      <c r="E149" s="260">
        <v>55.966666666666669</v>
      </c>
      <c r="F149" s="260">
        <v>55.533333333333331</v>
      </c>
      <c r="G149" s="260">
        <v>54.916666666666664</v>
      </c>
      <c r="H149" s="260">
        <v>57.016666666666673</v>
      </c>
      <c r="I149" s="260">
        <v>57.633333333333333</v>
      </c>
      <c r="J149" s="260">
        <v>58.066666666666677</v>
      </c>
      <c r="K149" s="259">
        <v>57.2</v>
      </c>
      <c r="L149" s="259">
        <v>56.15</v>
      </c>
      <c r="M149" s="259">
        <v>12.139340000000001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3675.25</v>
      </c>
      <c r="D150" s="260">
        <v>3690.2000000000003</v>
      </c>
      <c r="E150" s="260">
        <v>3633.4000000000005</v>
      </c>
      <c r="F150" s="260">
        <v>3591.55</v>
      </c>
      <c r="G150" s="260">
        <v>3534.7500000000005</v>
      </c>
      <c r="H150" s="260">
        <v>3732.0500000000006</v>
      </c>
      <c r="I150" s="260">
        <v>3788.8500000000008</v>
      </c>
      <c r="J150" s="260">
        <v>3830.7000000000007</v>
      </c>
      <c r="K150" s="259">
        <v>3747</v>
      </c>
      <c r="L150" s="259">
        <v>3648.35</v>
      </c>
      <c r="M150" s="259">
        <v>7.38117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485.15</v>
      </c>
      <c r="D151" s="260">
        <v>485.36666666666662</v>
      </c>
      <c r="E151" s="260">
        <v>482.13333333333321</v>
      </c>
      <c r="F151" s="260">
        <v>479.11666666666662</v>
      </c>
      <c r="G151" s="260">
        <v>475.88333333333321</v>
      </c>
      <c r="H151" s="260">
        <v>488.38333333333321</v>
      </c>
      <c r="I151" s="260">
        <v>491.61666666666667</v>
      </c>
      <c r="J151" s="260">
        <v>494.63333333333321</v>
      </c>
      <c r="K151" s="259">
        <v>488.6</v>
      </c>
      <c r="L151" s="259">
        <v>482.35</v>
      </c>
      <c r="M151" s="259">
        <v>1.77606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477.15</v>
      </c>
      <c r="D152" s="260">
        <v>475.91666666666669</v>
      </c>
      <c r="E152" s="260">
        <v>469.03333333333336</v>
      </c>
      <c r="F152" s="260">
        <v>460.91666666666669</v>
      </c>
      <c r="G152" s="260">
        <v>454.03333333333336</v>
      </c>
      <c r="H152" s="260">
        <v>484.03333333333336</v>
      </c>
      <c r="I152" s="260">
        <v>490.91666666666669</v>
      </c>
      <c r="J152" s="260">
        <v>499.03333333333336</v>
      </c>
      <c r="K152" s="259">
        <v>482.8</v>
      </c>
      <c r="L152" s="259">
        <v>467.8</v>
      </c>
      <c r="M152" s="259">
        <v>1.40605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1369.85</v>
      </c>
      <c r="D153" s="260">
        <v>1365.1833333333334</v>
      </c>
      <c r="E153" s="260">
        <v>1355.3666666666668</v>
      </c>
      <c r="F153" s="260">
        <v>1340.8833333333334</v>
      </c>
      <c r="G153" s="260">
        <v>1331.0666666666668</v>
      </c>
      <c r="H153" s="260">
        <v>1379.6666666666667</v>
      </c>
      <c r="I153" s="260">
        <v>1389.4833333333333</v>
      </c>
      <c r="J153" s="260">
        <v>1403.9666666666667</v>
      </c>
      <c r="K153" s="259">
        <v>1375</v>
      </c>
      <c r="L153" s="259">
        <v>1350.7</v>
      </c>
      <c r="M153" s="259">
        <v>0.17432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72.5</v>
      </c>
      <c r="D154" s="260">
        <v>71.45</v>
      </c>
      <c r="E154" s="260">
        <v>69.650000000000006</v>
      </c>
      <c r="F154" s="260">
        <v>66.8</v>
      </c>
      <c r="G154" s="260">
        <v>65</v>
      </c>
      <c r="H154" s="260">
        <v>74.300000000000011</v>
      </c>
      <c r="I154" s="260">
        <v>76.099999999999994</v>
      </c>
      <c r="J154" s="260">
        <v>78.950000000000017</v>
      </c>
      <c r="K154" s="259">
        <v>73.25</v>
      </c>
      <c r="L154" s="259">
        <v>68.599999999999994</v>
      </c>
      <c r="M154" s="259">
        <v>60.274949999999997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49</v>
      </c>
      <c r="D155" s="260">
        <v>49.1</v>
      </c>
      <c r="E155" s="260">
        <v>48.400000000000006</v>
      </c>
      <c r="F155" s="260">
        <v>47.800000000000004</v>
      </c>
      <c r="G155" s="260">
        <v>47.100000000000009</v>
      </c>
      <c r="H155" s="260">
        <v>49.7</v>
      </c>
      <c r="I155" s="260">
        <v>50.400000000000006</v>
      </c>
      <c r="J155" s="260">
        <v>51</v>
      </c>
      <c r="K155" s="259">
        <v>49.8</v>
      </c>
      <c r="L155" s="259">
        <v>48.5</v>
      </c>
      <c r="M155" s="259">
        <v>14.750349999999999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2013.1</v>
      </c>
      <c r="D156" s="260">
        <v>2012.3166666666666</v>
      </c>
      <c r="E156" s="260">
        <v>1991.7833333333333</v>
      </c>
      <c r="F156" s="260">
        <v>1970.4666666666667</v>
      </c>
      <c r="G156" s="260">
        <v>1949.9333333333334</v>
      </c>
      <c r="H156" s="260">
        <v>2033.6333333333332</v>
      </c>
      <c r="I156" s="260">
        <v>2054.1666666666665</v>
      </c>
      <c r="J156" s="260">
        <v>2075.4833333333331</v>
      </c>
      <c r="K156" s="259">
        <v>2032.85</v>
      </c>
      <c r="L156" s="259">
        <v>1991</v>
      </c>
      <c r="M156" s="259">
        <v>2.18981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164.85</v>
      </c>
      <c r="D157" s="260">
        <v>164.96666666666667</v>
      </c>
      <c r="E157" s="260">
        <v>163.63333333333333</v>
      </c>
      <c r="F157" s="260">
        <v>162.41666666666666</v>
      </c>
      <c r="G157" s="260">
        <v>161.08333333333331</v>
      </c>
      <c r="H157" s="260">
        <v>166.18333333333334</v>
      </c>
      <c r="I157" s="260">
        <v>167.51666666666665</v>
      </c>
      <c r="J157" s="260">
        <v>168.73333333333335</v>
      </c>
      <c r="K157" s="259">
        <v>166.3</v>
      </c>
      <c r="L157" s="259">
        <v>163.75</v>
      </c>
      <c r="M157" s="259">
        <v>10.13714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309.89999999999998</v>
      </c>
      <c r="D158" s="260">
        <v>309.23333333333329</v>
      </c>
      <c r="E158" s="260">
        <v>307.56666666666661</v>
      </c>
      <c r="F158" s="260">
        <v>305.23333333333329</v>
      </c>
      <c r="G158" s="260">
        <v>303.56666666666661</v>
      </c>
      <c r="H158" s="260">
        <v>311.56666666666661</v>
      </c>
      <c r="I158" s="260">
        <v>313.23333333333323</v>
      </c>
      <c r="J158" s="260">
        <v>315.56666666666661</v>
      </c>
      <c r="K158" s="259">
        <v>310.89999999999998</v>
      </c>
      <c r="L158" s="259">
        <v>306.89999999999998</v>
      </c>
      <c r="M158" s="259">
        <v>1.9302999999999999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1128.0999999999999</v>
      </c>
      <c r="D159" s="260">
        <v>1137.3999999999999</v>
      </c>
      <c r="E159" s="260">
        <v>1106.7999999999997</v>
      </c>
      <c r="F159" s="260">
        <v>1085.4999999999998</v>
      </c>
      <c r="G159" s="260">
        <v>1054.8999999999996</v>
      </c>
      <c r="H159" s="260">
        <v>1158.6999999999998</v>
      </c>
      <c r="I159" s="260">
        <v>1189.2999999999997</v>
      </c>
      <c r="J159" s="260">
        <v>1210.5999999999999</v>
      </c>
      <c r="K159" s="259">
        <v>1168</v>
      </c>
      <c r="L159" s="259">
        <v>1116.0999999999999</v>
      </c>
      <c r="M159" s="259">
        <v>19.530069999999998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137.25</v>
      </c>
      <c r="D160" s="260">
        <v>135.75</v>
      </c>
      <c r="E160" s="260">
        <v>133.6</v>
      </c>
      <c r="F160" s="260">
        <v>129.94999999999999</v>
      </c>
      <c r="G160" s="260">
        <v>127.79999999999998</v>
      </c>
      <c r="H160" s="260">
        <v>139.4</v>
      </c>
      <c r="I160" s="260">
        <v>141.54999999999998</v>
      </c>
      <c r="J160" s="260">
        <v>145.20000000000002</v>
      </c>
      <c r="K160" s="259">
        <v>137.9</v>
      </c>
      <c r="L160" s="259">
        <v>132.1</v>
      </c>
      <c r="M160" s="259">
        <v>227.29155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121.1</v>
      </c>
      <c r="D161" s="260">
        <v>121.18333333333334</v>
      </c>
      <c r="E161" s="260">
        <v>119.36666666666667</v>
      </c>
      <c r="F161" s="260">
        <v>117.63333333333334</v>
      </c>
      <c r="G161" s="260">
        <v>115.81666666666668</v>
      </c>
      <c r="H161" s="260">
        <v>122.91666666666667</v>
      </c>
      <c r="I161" s="260">
        <v>124.73333333333333</v>
      </c>
      <c r="J161" s="260">
        <v>126.46666666666667</v>
      </c>
      <c r="K161" s="259">
        <v>123</v>
      </c>
      <c r="L161" s="259">
        <v>119.45</v>
      </c>
      <c r="M161" s="259">
        <v>0.88365000000000005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6247.15</v>
      </c>
      <c r="D162" s="260">
        <v>6170.8666666666659</v>
      </c>
      <c r="E162" s="260">
        <v>6056.7333333333318</v>
      </c>
      <c r="F162" s="260">
        <v>5866.3166666666657</v>
      </c>
      <c r="G162" s="260">
        <v>5752.1833333333316</v>
      </c>
      <c r="H162" s="260">
        <v>6361.2833333333319</v>
      </c>
      <c r="I162" s="260">
        <v>6475.4166666666652</v>
      </c>
      <c r="J162" s="260">
        <v>6665.8333333333321</v>
      </c>
      <c r="K162" s="259">
        <v>6285</v>
      </c>
      <c r="L162" s="259">
        <v>5980.45</v>
      </c>
      <c r="M162" s="259">
        <v>1.4768300000000001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514.54999999999995</v>
      </c>
      <c r="D163" s="260">
        <v>516.01666666666665</v>
      </c>
      <c r="E163" s="260">
        <v>510.5333333333333</v>
      </c>
      <c r="F163" s="260">
        <v>506.51666666666665</v>
      </c>
      <c r="G163" s="260">
        <v>501.0333333333333</v>
      </c>
      <c r="H163" s="260">
        <v>520.0333333333333</v>
      </c>
      <c r="I163" s="260">
        <v>525.51666666666665</v>
      </c>
      <c r="J163" s="260">
        <v>529.5333333333333</v>
      </c>
      <c r="K163" s="259">
        <v>521.5</v>
      </c>
      <c r="L163" s="259">
        <v>512</v>
      </c>
      <c r="M163" s="259">
        <v>2.3466399999999998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139.44999999999999</v>
      </c>
      <c r="D164" s="260">
        <v>139.03333333333333</v>
      </c>
      <c r="E164" s="260">
        <v>137.86666666666667</v>
      </c>
      <c r="F164" s="260">
        <v>136.28333333333333</v>
      </c>
      <c r="G164" s="260">
        <v>135.11666666666667</v>
      </c>
      <c r="H164" s="260">
        <v>140.61666666666667</v>
      </c>
      <c r="I164" s="260">
        <v>141.78333333333336</v>
      </c>
      <c r="J164" s="260">
        <v>143.36666666666667</v>
      </c>
      <c r="K164" s="259">
        <v>140.19999999999999</v>
      </c>
      <c r="L164" s="259">
        <v>137.44999999999999</v>
      </c>
      <c r="M164" s="259">
        <v>10.572929999999999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103.65</v>
      </c>
      <c r="D165" s="260">
        <v>103.7</v>
      </c>
      <c r="E165" s="260">
        <v>102.65</v>
      </c>
      <c r="F165" s="260">
        <v>101.65</v>
      </c>
      <c r="G165" s="260">
        <v>100.60000000000001</v>
      </c>
      <c r="H165" s="260">
        <v>104.7</v>
      </c>
      <c r="I165" s="260">
        <v>105.74999999999999</v>
      </c>
      <c r="J165" s="260">
        <v>106.75</v>
      </c>
      <c r="K165" s="259">
        <v>104.75</v>
      </c>
      <c r="L165" s="259">
        <v>102.7</v>
      </c>
      <c r="M165" s="259">
        <v>22.63409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283.39999999999998</v>
      </c>
      <c r="D166" s="260">
        <v>282.65000000000003</v>
      </c>
      <c r="E166" s="260">
        <v>279.30000000000007</v>
      </c>
      <c r="F166" s="260">
        <v>275.20000000000005</v>
      </c>
      <c r="G166" s="260">
        <v>271.85000000000008</v>
      </c>
      <c r="H166" s="260">
        <v>286.75000000000006</v>
      </c>
      <c r="I166" s="260">
        <v>290.10000000000008</v>
      </c>
      <c r="J166" s="260">
        <v>294.20000000000005</v>
      </c>
      <c r="K166" s="259">
        <v>286</v>
      </c>
      <c r="L166" s="259">
        <v>278.55</v>
      </c>
      <c r="M166" s="259">
        <v>7.5638500000000004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1222.3</v>
      </c>
      <c r="D167" s="260">
        <v>1234.7333333333333</v>
      </c>
      <c r="E167" s="260">
        <v>1202.5666666666666</v>
      </c>
      <c r="F167" s="260">
        <v>1182.8333333333333</v>
      </c>
      <c r="G167" s="260">
        <v>1150.6666666666665</v>
      </c>
      <c r="H167" s="260">
        <v>1254.4666666666667</v>
      </c>
      <c r="I167" s="260">
        <v>1286.6333333333332</v>
      </c>
      <c r="J167" s="260">
        <v>1306.3666666666668</v>
      </c>
      <c r="K167" s="259">
        <v>1266.9000000000001</v>
      </c>
      <c r="L167" s="259">
        <v>1215</v>
      </c>
      <c r="M167" s="259">
        <v>0.15287000000000001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90.55</v>
      </c>
      <c r="D168" s="260">
        <v>90.649999999999991</v>
      </c>
      <c r="E168" s="260">
        <v>90.09999999999998</v>
      </c>
      <c r="F168" s="260">
        <v>89.649999999999991</v>
      </c>
      <c r="G168" s="260">
        <v>89.09999999999998</v>
      </c>
      <c r="H168" s="260">
        <v>91.09999999999998</v>
      </c>
      <c r="I168" s="260">
        <v>91.649999999999991</v>
      </c>
      <c r="J168" s="260">
        <v>92.09999999999998</v>
      </c>
      <c r="K168" s="259">
        <v>91.2</v>
      </c>
      <c r="L168" s="259">
        <v>90.2</v>
      </c>
      <c r="M168" s="259">
        <v>128.21695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1861.7</v>
      </c>
      <c r="D169" s="260">
        <v>1859.75</v>
      </c>
      <c r="E169" s="260">
        <v>1847.95</v>
      </c>
      <c r="F169" s="260">
        <v>1834.2</v>
      </c>
      <c r="G169" s="260">
        <v>1822.4</v>
      </c>
      <c r="H169" s="260">
        <v>1873.5</v>
      </c>
      <c r="I169" s="260">
        <v>1885.3000000000002</v>
      </c>
      <c r="J169" s="260">
        <v>1899.05</v>
      </c>
      <c r="K169" s="259">
        <v>1871.55</v>
      </c>
      <c r="L169" s="259">
        <v>1846</v>
      </c>
      <c r="M169" s="259">
        <v>0.45001999999999998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37.450000000000003</v>
      </c>
      <c r="D170" s="260">
        <v>37.31666666666667</v>
      </c>
      <c r="E170" s="260">
        <v>37.083333333333343</v>
      </c>
      <c r="F170" s="260">
        <v>36.716666666666676</v>
      </c>
      <c r="G170" s="260">
        <v>36.483333333333348</v>
      </c>
      <c r="H170" s="260">
        <v>37.683333333333337</v>
      </c>
      <c r="I170" s="260">
        <v>37.916666666666671</v>
      </c>
      <c r="J170" s="260">
        <v>38.283333333333331</v>
      </c>
      <c r="K170" s="259">
        <v>37.549999999999997</v>
      </c>
      <c r="L170" s="259">
        <v>36.950000000000003</v>
      </c>
      <c r="M170" s="259">
        <v>42.4512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2837.9</v>
      </c>
      <c r="D171" s="260">
        <v>2840.3666666666663</v>
      </c>
      <c r="E171" s="260">
        <v>2813.7333333333327</v>
      </c>
      <c r="F171" s="260">
        <v>2789.5666666666662</v>
      </c>
      <c r="G171" s="260">
        <v>2762.9333333333325</v>
      </c>
      <c r="H171" s="260">
        <v>2864.5333333333328</v>
      </c>
      <c r="I171" s="260">
        <v>2891.166666666667</v>
      </c>
      <c r="J171" s="260">
        <v>2915.333333333333</v>
      </c>
      <c r="K171" s="259">
        <v>2867</v>
      </c>
      <c r="L171" s="259">
        <v>2816.2</v>
      </c>
      <c r="M171" s="259">
        <v>6.5930000000000002E-2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3497.45</v>
      </c>
      <c r="D172" s="260">
        <v>3471.4166666666665</v>
      </c>
      <c r="E172" s="260">
        <v>3441.833333333333</v>
      </c>
      <c r="F172" s="260">
        <v>3386.2166666666667</v>
      </c>
      <c r="G172" s="260">
        <v>3356.6333333333332</v>
      </c>
      <c r="H172" s="260">
        <v>3527.0333333333328</v>
      </c>
      <c r="I172" s="260">
        <v>3556.6166666666659</v>
      </c>
      <c r="J172" s="260">
        <v>3612.2333333333327</v>
      </c>
      <c r="K172" s="259">
        <v>3501</v>
      </c>
      <c r="L172" s="259">
        <v>3415.8</v>
      </c>
      <c r="M172" s="259">
        <v>6.4500000000000002E-2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126.15</v>
      </c>
      <c r="D173" s="260">
        <v>126.26666666666667</v>
      </c>
      <c r="E173" s="260">
        <v>125.28333333333333</v>
      </c>
      <c r="F173" s="260">
        <v>124.41666666666667</v>
      </c>
      <c r="G173" s="260">
        <v>123.43333333333334</v>
      </c>
      <c r="H173" s="260">
        <v>127.13333333333333</v>
      </c>
      <c r="I173" s="260">
        <v>128.11666666666665</v>
      </c>
      <c r="J173" s="260">
        <v>128.98333333333332</v>
      </c>
      <c r="K173" s="259">
        <v>127.25</v>
      </c>
      <c r="L173" s="259">
        <v>125.4</v>
      </c>
      <c r="M173" s="259">
        <v>1.06368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1845.35</v>
      </c>
      <c r="D174" s="260">
        <v>1847.7333333333336</v>
      </c>
      <c r="E174" s="260">
        <v>1821.0166666666671</v>
      </c>
      <c r="F174" s="260">
        <v>1796.6833333333336</v>
      </c>
      <c r="G174" s="260">
        <v>1769.9666666666672</v>
      </c>
      <c r="H174" s="260">
        <v>1872.0666666666671</v>
      </c>
      <c r="I174" s="260">
        <v>1898.7833333333333</v>
      </c>
      <c r="J174" s="260">
        <v>1923.116666666667</v>
      </c>
      <c r="K174" s="259">
        <v>1874.45</v>
      </c>
      <c r="L174" s="259">
        <v>1823.4</v>
      </c>
      <c r="M174" s="259">
        <v>6.2508600000000003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1361.25</v>
      </c>
      <c r="D175" s="260">
        <v>1367.4166666666667</v>
      </c>
      <c r="E175" s="260">
        <v>1353.8333333333335</v>
      </c>
      <c r="F175" s="260">
        <v>1346.4166666666667</v>
      </c>
      <c r="G175" s="260">
        <v>1332.8333333333335</v>
      </c>
      <c r="H175" s="260">
        <v>1374.8333333333335</v>
      </c>
      <c r="I175" s="260">
        <v>1388.416666666667</v>
      </c>
      <c r="J175" s="260">
        <v>1395.8333333333335</v>
      </c>
      <c r="K175" s="259">
        <v>1381</v>
      </c>
      <c r="L175" s="259">
        <v>1360</v>
      </c>
      <c r="M175" s="259">
        <v>1.41404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422.85</v>
      </c>
      <c r="D176" s="260">
        <v>422.34999999999997</v>
      </c>
      <c r="E176" s="260">
        <v>417.79999999999995</v>
      </c>
      <c r="F176" s="260">
        <v>412.75</v>
      </c>
      <c r="G176" s="260">
        <v>408.2</v>
      </c>
      <c r="H176" s="260">
        <v>427.39999999999992</v>
      </c>
      <c r="I176" s="260">
        <v>431.95</v>
      </c>
      <c r="J176" s="260">
        <v>436.99999999999989</v>
      </c>
      <c r="K176" s="259">
        <v>426.9</v>
      </c>
      <c r="L176" s="259">
        <v>417.3</v>
      </c>
      <c r="M176" s="259">
        <v>12.39625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1391.75</v>
      </c>
      <c r="D177" s="260">
        <v>1397.25</v>
      </c>
      <c r="E177" s="260">
        <v>1384.5</v>
      </c>
      <c r="F177" s="260">
        <v>1377.25</v>
      </c>
      <c r="G177" s="260">
        <v>1364.5</v>
      </c>
      <c r="H177" s="260">
        <v>1404.5</v>
      </c>
      <c r="I177" s="260">
        <v>1417.25</v>
      </c>
      <c r="J177" s="260">
        <v>1424.5</v>
      </c>
      <c r="K177" s="259">
        <v>1410</v>
      </c>
      <c r="L177" s="259">
        <v>1390</v>
      </c>
      <c r="M177" s="259">
        <v>0.23641000000000001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1597.35</v>
      </c>
      <c r="D178" s="260">
        <v>1599.45</v>
      </c>
      <c r="E178" s="260">
        <v>1579.9</v>
      </c>
      <c r="F178" s="260">
        <v>1562.45</v>
      </c>
      <c r="G178" s="260">
        <v>1542.9</v>
      </c>
      <c r="H178" s="260">
        <v>1616.9</v>
      </c>
      <c r="I178" s="260">
        <v>1636.4499999999998</v>
      </c>
      <c r="J178" s="260">
        <v>1653.9</v>
      </c>
      <c r="K178" s="259">
        <v>1619</v>
      </c>
      <c r="L178" s="259">
        <v>1582</v>
      </c>
      <c r="M178" s="259">
        <v>0.79354999999999998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502.45</v>
      </c>
      <c r="D179" s="260">
        <v>503.40000000000003</v>
      </c>
      <c r="E179" s="260">
        <v>499.80000000000007</v>
      </c>
      <c r="F179" s="260">
        <v>497.15000000000003</v>
      </c>
      <c r="G179" s="260">
        <v>493.55000000000007</v>
      </c>
      <c r="H179" s="260">
        <v>506.05000000000007</v>
      </c>
      <c r="I179" s="260">
        <v>509.65000000000009</v>
      </c>
      <c r="J179" s="260">
        <v>512.30000000000007</v>
      </c>
      <c r="K179" s="259">
        <v>507</v>
      </c>
      <c r="L179" s="259">
        <v>500.75</v>
      </c>
      <c r="M179" s="259">
        <v>0.37276999999999999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831.75</v>
      </c>
      <c r="D180" s="260">
        <v>831.76666666666677</v>
      </c>
      <c r="E180" s="260">
        <v>825.98333333333358</v>
      </c>
      <c r="F180" s="260">
        <v>820.21666666666681</v>
      </c>
      <c r="G180" s="260">
        <v>814.43333333333362</v>
      </c>
      <c r="H180" s="260">
        <v>837.53333333333353</v>
      </c>
      <c r="I180" s="260">
        <v>843.31666666666661</v>
      </c>
      <c r="J180" s="260">
        <v>849.08333333333348</v>
      </c>
      <c r="K180" s="259">
        <v>837.55</v>
      </c>
      <c r="L180" s="259">
        <v>826</v>
      </c>
      <c r="M180" s="259">
        <v>3.3391700000000002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422.9</v>
      </c>
      <c r="D181" s="260">
        <v>423.38333333333338</v>
      </c>
      <c r="E181" s="260">
        <v>420.91666666666674</v>
      </c>
      <c r="F181" s="260">
        <v>418.93333333333334</v>
      </c>
      <c r="G181" s="260">
        <v>416.4666666666667</v>
      </c>
      <c r="H181" s="260">
        <v>425.36666666666679</v>
      </c>
      <c r="I181" s="260">
        <v>427.83333333333337</v>
      </c>
      <c r="J181" s="260">
        <v>429.81666666666683</v>
      </c>
      <c r="K181" s="259">
        <v>425.85</v>
      </c>
      <c r="L181" s="259">
        <v>421.4</v>
      </c>
      <c r="M181" s="259">
        <v>0.77486999999999995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1250.3499999999999</v>
      </c>
      <c r="D182" s="260">
        <v>1243.6833333333332</v>
      </c>
      <c r="E182" s="260">
        <v>1233.5166666666664</v>
      </c>
      <c r="F182" s="260">
        <v>1216.6833333333332</v>
      </c>
      <c r="G182" s="260">
        <v>1206.5166666666664</v>
      </c>
      <c r="H182" s="260">
        <v>1260.5166666666664</v>
      </c>
      <c r="I182" s="260">
        <v>1270.6833333333329</v>
      </c>
      <c r="J182" s="260">
        <v>1287.5166666666664</v>
      </c>
      <c r="K182" s="259">
        <v>1253.8499999999999</v>
      </c>
      <c r="L182" s="259">
        <v>1226.8499999999999</v>
      </c>
      <c r="M182" s="259">
        <v>4.5302100000000003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378.65</v>
      </c>
      <c r="D183" s="260">
        <v>378.15000000000003</v>
      </c>
      <c r="E183" s="260">
        <v>375.30000000000007</v>
      </c>
      <c r="F183" s="260">
        <v>371.95000000000005</v>
      </c>
      <c r="G183" s="260">
        <v>369.10000000000008</v>
      </c>
      <c r="H183" s="260">
        <v>381.50000000000006</v>
      </c>
      <c r="I183" s="260">
        <v>384.35000000000008</v>
      </c>
      <c r="J183" s="260">
        <v>387.70000000000005</v>
      </c>
      <c r="K183" s="259">
        <v>381</v>
      </c>
      <c r="L183" s="259">
        <v>374.8</v>
      </c>
      <c r="M183" s="259">
        <v>15.70984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353</v>
      </c>
      <c r="D184" s="260">
        <v>354.84999999999997</v>
      </c>
      <c r="E184" s="260">
        <v>349.94999999999993</v>
      </c>
      <c r="F184" s="260">
        <v>346.9</v>
      </c>
      <c r="G184" s="260">
        <v>341.99999999999994</v>
      </c>
      <c r="H184" s="260">
        <v>357.89999999999992</v>
      </c>
      <c r="I184" s="260">
        <v>362.7999999999999</v>
      </c>
      <c r="J184" s="260">
        <v>365.84999999999991</v>
      </c>
      <c r="K184" s="259">
        <v>359.75</v>
      </c>
      <c r="L184" s="259">
        <v>351.8</v>
      </c>
      <c r="M184" s="259">
        <v>2.9093100000000001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1745.65</v>
      </c>
      <c r="D185" s="260">
        <v>1751.0500000000002</v>
      </c>
      <c r="E185" s="260">
        <v>1730.1500000000003</v>
      </c>
      <c r="F185" s="260">
        <v>1714.65</v>
      </c>
      <c r="G185" s="260">
        <v>1693.7500000000002</v>
      </c>
      <c r="H185" s="260">
        <v>1766.5500000000004</v>
      </c>
      <c r="I185" s="260">
        <v>1787.45</v>
      </c>
      <c r="J185" s="260">
        <v>1802.9500000000005</v>
      </c>
      <c r="K185" s="259">
        <v>1771.95</v>
      </c>
      <c r="L185" s="259">
        <v>1735.55</v>
      </c>
      <c r="M185" s="259">
        <v>3.6947399999999999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554.9</v>
      </c>
      <c r="D186" s="260">
        <v>558.65</v>
      </c>
      <c r="E186" s="260">
        <v>547.29999999999995</v>
      </c>
      <c r="F186" s="260">
        <v>539.69999999999993</v>
      </c>
      <c r="G186" s="260">
        <v>528.34999999999991</v>
      </c>
      <c r="H186" s="260">
        <v>566.25</v>
      </c>
      <c r="I186" s="260">
        <v>577.60000000000014</v>
      </c>
      <c r="J186" s="260">
        <v>585.20000000000005</v>
      </c>
      <c r="K186" s="259">
        <v>570</v>
      </c>
      <c r="L186" s="259">
        <v>551.04999999999995</v>
      </c>
      <c r="M186" s="259">
        <v>3.02582</v>
      </c>
      <c r="N186" s="1"/>
      <c r="O186" s="1"/>
    </row>
    <row r="187" spans="1:15" ht="12.75" customHeight="1">
      <c r="A187" s="30">
        <v>177</v>
      </c>
      <c r="B187" s="269" t="s">
        <v>879</v>
      </c>
      <c r="C187" s="259">
        <v>365.7</v>
      </c>
      <c r="D187" s="260">
        <v>367.2833333333333</v>
      </c>
      <c r="E187" s="260">
        <v>360.71666666666658</v>
      </c>
      <c r="F187" s="260">
        <v>355.73333333333329</v>
      </c>
      <c r="G187" s="260">
        <v>349.16666666666657</v>
      </c>
      <c r="H187" s="260">
        <v>372.26666666666659</v>
      </c>
      <c r="I187" s="260">
        <v>378.83333333333331</v>
      </c>
      <c r="J187" s="260">
        <v>383.81666666666661</v>
      </c>
      <c r="K187" s="259">
        <v>373.85</v>
      </c>
      <c r="L187" s="259">
        <v>362.3</v>
      </c>
      <c r="M187" s="259">
        <v>2.0256400000000001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2106.4499999999998</v>
      </c>
      <c r="D188" s="260">
        <v>2116.8833333333332</v>
      </c>
      <c r="E188" s="260">
        <v>2083.7666666666664</v>
      </c>
      <c r="F188" s="260">
        <v>2061.083333333333</v>
      </c>
      <c r="G188" s="260">
        <v>2027.9666666666662</v>
      </c>
      <c r="H188" s="260">
        <v>2139.5666666666666</v>
      </c>
      <c r="I188" s="260">
        <v>2172.6833333333334</v>
      </c>
      <c r="J188" s="260">
        <v>2195.3666666666668</v>
      </c>
      <c r="K188" s="259">
        <v>2150</v>
      </c>
      <c r="L188" s="259">
        <v>2094.1999999999998</v>
      </c>
      <c r="M188" s="259">
        <v>1.82358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884.1</v>
      </c>
      <c r="D189" s="260">
        <v>887.15</v>
      </c>
      <c r="E189" s="260">
        <v>878.8</v>
      </c>
      <c r="F189" s="260">
        <v>873.5</v>
      </c>
      <c r="G189" s="260">
        <v>865.15</v>
      </c>
      <c r="H189" s="260">
        <v>892.44999999999993</v>
      </c>
      <c r="I189" s="260">
        <v>900.80000000000007</v>
      </c>
      <c r="J189" s="260">
        <v>906.09999999999991</v>
      </c>
      <c r="K189" s="259">
        <v>895.5</v>
      </c>
      <c r="L189" s="259">
        <v>881.85</v>
      </c>
      <c r="M189" s="259">
        <v>1.27278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247.65</v>
      </c>
      <c r="D190" s="260">
        <v>249.08333333333334</v>
      </c>
      <c r="E190" s="260">
        <v>244.56666666666669</v>
      </c>
      <c r="F190" s="260">
        <v>241.48333333333335</v>
      </c>
      <c r="G190" s="260">
        <v>236.9666666666667</v>
      </c>
      <c r="H190" s="260">
        <v>252.16666666666669</v>
      </c>
      <c r="I190" s="260">
        <v>256.68333333333334</v>
      </c>
      <c r="J190" s="260">
        <v>259.76666666666665</v>
      </c>
      <c r="K190" s="259">
        <v>253.6</v>
      </c>
      <c r="L190" s="259">
        <v>246</v>
      </c>
      <c r="M190" s="259">
        <v>2.4841500000000001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3836.65</v>
      </c>
      <c r="D191" s="260">
        <v>3851.9666666666667</v>
      </c>
      <c r="E191" s="260">
        <v>3804.9333333333334</v>
      </c>
      <c r="F191" s="260">
        <v>3773.2166666666667</v>
      </c>
      <c r="G191" s="260">
        <v>3726.1833333333334</v>
      </c>
      <c r="H191" s="260">
        <v>3883.6833333333334</v>
      </c>
      <c r="I191" s="260">
        <v>3930.7166666666672</v>
      </c>
      <c r="J191" s="260">
        <v>3962.4333333333334</v>
      </c>
      <c r="K191" s="259">
        <v>3899</v>
      </c>
      <c r="L191" s="259">
        <v>3820.25</v>
      </c>
      <c r="M191" s="259">
        <v>0.80279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516.6</v>
      </c>
      <c r="D192" s="260">
        <v>518.06666666666672</v>
      </c>
      <c r="E192" s="260">
        <v>513.53333333333342</v>
      </c>
      <c r="F192" s="260">
        <v>510.4666666666667</v>
      </c>
      <c r="G192" s="260">
        <v>505.93333333333339</v>
      </c>
      <c r="H192" s="260">
        <v>521.13333333333344</v>
      </c>
      <c r="I192" s="260">
        <v>525.66666666666674</v>
      </c>
      <c r="J192" s="260">
        <v>528.73333333333346</v>
      </c>
      <c r="K192" s="259">
        <v>522.6</v>
      </c>
      <c r="L192" s="259">
        <v>515</v>
      </c>
      <c r="M192" s="259">
        <v>2.7178900000000001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704.05</v>
      </c>
      <c r="D193" s="260">
        <v>701.35</v>
      </c>
      <c r="E193" s="260">
        <v>693.7</v>
      </c>
      <c r="F193" s="260">
        <v>683.35</v>
      </c>
      <c r="G193" s="260">
        <v>675.7</v>
      </c>
      <c r="H193" s="260">
        <v>711.7</v>
      </c>
      <c r="I193" s="260">
        <v>719.34999999999991</v>
      </c>
      <c r="J193" s="260">
        <v>729.7</v>
      </c>
      <c r="K193" s="259">
        <v>709</v>
      </c>
      <c r="L193" s="259">
        <v>691</v>
      </c>
      <c r="M193" s="259">
        <v>6.2626200000000001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87.1</v>
      </c>
      <c r="D194" s="260">
        <v>86.95</v>
      </c>
      <c r="E194" s="260">
        <v>85.9</v>
      </c>
      <c r="F194" s="260">
        <v>84.7</v>
      </c>
      <c r="G194" s="260">
        <v>83.65</v>
      </c>
      <c r="H194" s="260">
        <v>88.15</v>
      </c>
      <c r="I194" s="260">
        <v>89.199999999999989</v>
      </c>
      <c r="J194" s="260">
        <v>90.4</v>
      </c>
      <c r="K194" s="259">
        <v>88</v>
      </c>
      <c r="L194" s="259">
        <v>85.75</v>
      </c>
      <c r="M194" s="259">
        <v>4.5011700000000001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125.2</v>
      </c>
      <c r="D195" s="260">
        <v>125.43333333333334</v>
      </c>
      <c r="E195" s="260">
        <v>123.96666666666667</v>
      </c>
      <c r="F195" s="260">
        <v>122.73333333333333</v>
      </c>
      <c r="G195" s="260">
        <v>121.26666666666667</v>
      </c>
      <c r="H195" s="260">
        <v>126.66666666666667</v>
      </c>
      <c r="I195" s="260">
        <v>128.13333333333333</v>
      </c>
      <c r="J195" s="260">
        <v>129.36666666666667</v>
      </c>
      <c r="K195" s="259">
        <v>126.9</v>
      </c>
      <c r="L195" s="259">
        <v>124.2</v>
      </c>
      <c r="M195" s="259">
        <v>13.349119999999999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225.35</v>
      </c>
      <c r="D196" s="260">
        <v>226.15</v>
      </c>
      <c r="E196" s="260">
        <v>223.8</v>
      </c>
      <c r="F196" s="260">
        <v>222.25</v>
      </c>
      <c r="G196" s="260">
        <v>219.9</v>
      </c>
      <c r="H196" s="260">
        <v>227.70000000000002</v>
      </c>
      <c r="I196" s="260">
        <v>230.04999999999998</v>
      </c>
      <c r="J196" s="260">
        <v>231.60000000000002</v>
      </c>
      <c r="K196" s="259">
        <v>228.5</v>
      </c>
      <c r="L196" s="259">
        <v>224.6</v>
      </c>
      <c r="M196" s="259">
        <v>5.3917400000000004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1044.55</v>
      </c>
      <c r="D197" s="260">
        <v>1046.8999999999999</v>
      </c>
      <c r="E197" s="260">
        <v>1037.6999999999998</v>
      </c>
      <c r="F197" s="260">
        <v>1030.8499999999999</v>
      </c>
      <c r="G197" s="260">
        <v>1021.6499999999999</v>
      </c>
      <c r="H197" s="260">
        <v>1053.7499999999998</v>
      </c>
      <c r="I197" s="260">
        <v>1062.95</v>
      </c>
      <c r="J197" s="260">
        <v>1069.7999999999997</v>
      </c>
      <c r="K197" s="259">
        <v>1056.0999999999999</v>
      </c>
      <c r="L197" s="259">
        <v>1040.05</v>
      </c>
      <c r="M197" s="259">
        <v>0.82992999999999995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1045.1500000000001</v>
      </c>
      <c r="D198" s="260">
        <v>1042.4833333333333</v>
      </c>
      <c r="E198" s="260">
        <v>1035.7666666666667</v>
      </c>
      <c r="F198" s="260">
        <v>1026.3833333333332</v>
      </c>
      <c r="G198" s="260">
        <v>1019.6666666666665</v>
      </c>
      <c r="H198" s="260">
        <v>1051.8666666666668</v>
      </c>
      <c r="I198" s="260">
        <v>1058.5833333333335</v>
      </c>
      <c r="J198" s="260">
        <v>1067.9666666666669</v>
      </c>
      <c r="K198" s="259">
        <v>1049.2</v>
      </c>
      <c r="L198" s="259">
        <v>1033.0999999999999</v>
      </c>
      <c r="M198" s="259">
        <v>23.961639999999999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2098.1999999999998</v>
      </c>
      <c r="D199" s="260">
        <v>2096.7333333333331</v>
      </c>
      <c r="E199" s="260">
        <v>2081.5166666666664</v>
      </c>
      <c r="F199" s="260">
        <v>2064.8333333333335</v>
      </c>
      <c r="G199" s="260">
        <v>2049.6166666666668</v>
      </c>
      <c r="H199" s="260">
        <v>2113.4166666666661</v>
      </c>
      <c r="I199" s="260">
        <v>2128.6333333333323</v>
      </c>
      <c r="J199" s="260">
        <v>2145.3166666666657</v>
      </c>
      <c r="K199" s="259">
        <v>2111.9499999999998</v>
      </c>
      <c r="L199" s="259">
        <v>2080.0500000000002</v>
      </c>
      <c r="M199" s="259">
        <v>1.70383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1507.55</v>
      </c>
      <c r="D200" s="260">
        <v>1508.2666666666667</v>
      </c>
      <c r="E200" s="260">
        <v>1496.2833333333333</v>
      </c>
      <c r="F200" s="260">
        <v>1485.0166666666667</v>
      </c>
      <c r="G200" s="260">
        <v>1473.0333333333333</v>
      </c>
      <c r="H200" s="260">
        <v>1519.5333333333333</v>
      </c>
      <c r="I200" s="260">
        <v>1531.5166666666664</v>
      </c>
      <c r="J200" s="260">
        <v>1542.7833333333333</v>
      </c>
      <c r="K200" s="259">
        <v>1520.25</v>
      </c>
      <c r="L200" s="259">
        <v>1497</v>
      </c>
      <c r="M200" s="259">
        <v>51.661760000000001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545.4</v>
      </c>
      <c r="D201" s="260">
        <v>543.94999999999993</v>
      </c>
      <c r="E201" s="260">
        <v>539.59999999999991</v>
      </c>
      <c r="F201" s="260">
        <v>533.79999999999995</v>
      </c>
      <c r="G201" s="260">
        <v>529.44999999999993</v>
      </c>
      <c r="H201" s="260">
        <v>549.74999999999989</v>
      </c>
      <c r="I201" s="260">
        <v>554.1</v>
      </c>
      <c r="J201" s="260">
        <v>559.89999999999986</v>
      </c>
      <c r="K201" s="259">
        <v>548.29999999999995</v>
      </c>
      <c r="L201" s="259">
        <v>538.15</v>
      </c>
      <c r="M201" s="259">
        <v>17.827570000000001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81.05</v>
      </c>
      <c r="D202" s="260">
        <v>81.55</v>
      </c>
      <c r="E202" s="260">
        <v>80.199999999999989</v>
      </c>
      <c r="F202" s="260">
        <v>79.349999999999994</v>
      </c>
      <c r="G202" s="260">
        <v>77.999999999999986</v>
      </c>
      <c r="H202" s="260">
        <v>82.399999999999991</v>
      </c>
      <c r="I202" s="260">
        <v>83.749999999999986</v>
      </c>
      <c r="J202" s="260">
        <v>84.6</v>
      </c>
      <c r="K202" s="259">
        <v>82.9</v>
      </c>
      <c r="L202" s="259">
        <v>80.7</v>
      </c>
      <c r="M202" s="259">
        <v>72.885220000000004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673.45</v>
      </c>
      <c r="D203" s="260">
        <v>673.26666666666677</v>
      </c>
      <c r="E203" s="260">
        <v>667.33333333333348</v>
      </c>
      <c r="F203" s="260">
        <v>661.2166666666667</v>
      </c>
      <c r="G203" s="260">
        <v>655.28333333333342</v>
      </c>
      <c r="H203" s="260">
        <v>679.38333333333355</v>
      </c>
      <c r="I203" s="260">
        <v>685.31666666666672</v>
      </c>
      <c r="J203" s="260">
        <v>691.43333333333362</v>
      </c>
      <c r="K203" s="259">
        <v>679.2</v>
      </c>
      <c r="L203" s="259">
        <v>667.15</v>
      </c>
      <c r="M203" s="259">
        <v>0.19486999999999999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977.6</v>
      </c>
      <c r="D204" s="260">
        <v>979.26666666666677</v>
      </c>
      <c r="E204" s="260">
        <v>972.33333333333348</v>
      </c>
      <c r="F204" s="260">
        <v>967.06666666666672</v>
      </c>
      <c r="G204" s="260">
        <v>960.13333333333344</v>
      </c>
      <c r="H204" s="260">
        <v>984.53333333333353</v>
      </c>
      <c r="I204" s="260">
        <v>991.4666666666667</v>
      </c>
      <c r="J204" s="260">
        <v>996.73333333333358</v>
      </c>
      <c r="K204" s="259">
        <v>986.2</v>
      </c>
      <c r="L204" s="259">
        <v>974</v>
      </c>
      <c r="M204" s="259">
        <v>1.52129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952.4</v>
      </c>
      <c r="D205" s="260">
        <v>950.4666666666667</v>
      </c>
      <c r="E205" s="260">
        <v>945.93333333333339</v>
      </c>
      <c r="F205" s="260">
        <v>939.4666666666667</v>
      </c>
      <c r="G205" s="260">
        <v>934.93333333333339</v>
      </c>
      <c r="H205" s="260">
        <v>956.93333333333339</v>
      </c>
      <c r="I205" s="260">
        <v>961.4666666666667</v>
      </c>
      <c r="J205" s="260">
        <v>967.93333333333339</v>
      </c>
      <c r="K205" s="259">
        <v>955</v>
      </c>
      <c r="L205" s="259">
        <v>944</v>
      </c>
      <c r="M205" s="259">
        <v>5.6809999999999999E-2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1207.0999999999999</v>
      </c>
      <c r="D206" s="260">
        <v>1208.1666666666667</v>
      </c>
      <c r="E206" s="260">
        <v>1196.9333333333334</v>
      </c>
      <c r="F206" s="260">
        <v>1186.7666666666667</v>
      </c>
      <c r="G206" s="260">
        <v>1175.5333333333333</v>
      </c>
      <c r="H206" s="260">
        <v>1218.3333333333335</v>
      </c>
      <c r="I206" s="260">
        <v>1229.5666666666666</v>
      </c>
      <c r="J206" s="260">
        <v>1239.7333333333336</v>
      </c>
      <c r="K206" s="259">
        <v>1219.4000000000001</v>
      </c>
      <c r="L206" s="259">
        <v>1198</v>
      </c>
      <c r="M206" s="259">
        <v>4.9595399999999996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2646.35</v>
      </c>
      <c r="D207" s="260">
        <v>2647.5833333333335</v>
      </c>
      <c r="E207" s="260">
        <v>2626.7666666666669</v>
      </c>
      <c r="F207" s="260">
        <v>2607.1833333333334</v>
      </c>
      <c r="G207" s="260">
        <v>2586.3666666666668</v>
      </c>
      <c r="H207" s="260">
        <v>2667.166666666667</v>
      </c>
      <c r="I207" s="260">
        <v>2687.9833333333336</v>
      </c>
      <c r="J207" s="260">
        <v>2707.5666666666671</v>
      </c>
      <c r="K207" s="259">
        <v>2668.4</v>
      </c>
      <c r="L207" s="259">
        <v>2628</v>
      </c>
      <c r="M207" s="259">
        <v>3.1140099999999999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343.5</v>
      </c>
      <c r="D208" s="260">
        <v>341.7166666666667</v>
      </c>
      <c r="E208" s="260">
        <v>337.43333333333339</v>
      </c>
      <c r="F208" s="260">
        <v>331.36666666666667</v>
      </c>
      <c r="G208" s="260">
        <v>327.08333333333337</v>
      </c>
      <c r="H208" s="260">
        <v>347.78333333333342</v>
      </c>
      <c r="I208" s="260">
        <v>352.06666666666672</v>
      </c>
      <c r="J208" s="260">
        <v>358.13333333333344</v>
      </c>
      <c r="K208" s="259">
        <v>346</v>
      </c>
      <c r="L208" s="259">
        <v>335.65</v>
      </c>
      <c r="M208" s="259">
        <v>2.14968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410.35</v>
      </c>
      <c r="D209" s="260">
        <v>411.73333333333335</v>
      </c>
      <c r="E209" s="260">
        <v>407.56666666666672</v>
      </c>
      <c r="F209" s="260">
        <v>404.78333333333336</v>
      </c>
      <c r="G209" s="260">
        <v>400.61666666666673</v>
      </c>
      <c r="H209" s="260">
        <v>414.51666666666671</v>
      </c>
      <c r="I209" s="260">
        <v>418.68333333333334</v>
      </c>
      <c r="J209" s="260">
        <v>421.4666666666667</v>
      </c>
      <c r="K209" s="259">
        <v>415.9</v>
      </c>
      <c r="L209" s="259">
        <v>408.95</v>
      </c>
      <c r="M209" s="259">
        <v>73.044719999999998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1204.8</v>
      </c>
      <c r="D210" s="260">
        <v>1204.9333333333334</v>
      </c>
      <c r="E210" s="260">
        <v>1195.9166666666667</v>
      </c>
      <c r="F210" s="260">
        <v>1187.0333333333333</v>
      </c>
      <c r="G210" s="260">
        <v>1178.0166666666667</v>
      </c>
      <c r="H210" s="260">
        <v>1213.8166666666668</v>
      </c>
      <c r="I210" s="260">
        <v>1222.8333333333333</v>
      </c>
      <c r="J210" s="260">
        <v>1231.7166666666669</v>
      </c>
      <c r="K210" s="259">
        <v>1213.95</v>
      </c>
      <c r="L210" s="259">
        <v>1196.05</v>
      </c>
      <c r="M210" s="259">
        <v>0.15973000000000001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2545.15</v>
      </c>
      <c r="D211" s="260">
        <v>2524.0499999999997</v>
      </c>
      <c r="E211" s="260">
        <v>2481.0999999999995</v>
      </c>
      <c r="F211" s="260">
        <v>2417.0499999999997</v>
      </c>
      <c r="G211" s="260">
        <v>2374.0999999999995</v>
      </c>
      <c r="H211" s="260">
        <v>2588.0999999999995</v>
      </c>
      <c r="I211" s="260">
        <v>2631.0499999999993</v>
      </c>
      <c r="J211" s="260">
        <v>2695.0999999999995</v>
      </c>
      <c r="K211" s="259">
        <v>2567</v>
      </c>
      <c r="L211" s="259">
        <v>2460</v>
      </c>
      <c r="M211" s="259">
        <v>9.6537600000000001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104.9</v>
      </c>
      <c r="D212" s="260">
        <v>105.14999999999999</v>
      </c>
      <c r="E212" s="260">
        <v>103.29999999999998</v>
      </c>
      <c r="F212" s="260">
        <v>101.69999999999999</v>
      </c>
      <c r="G212" s="260">
        <v>99.84999999999998</v>
      </c>
      <c r="H212" s="260">
        <v>106.74999999999999</v>
      </c>
      <c r="I212" s="260">
        <v>108.59999999999998</v>
      </c>
      <c r="J212" s="260">
        <v>110.19999999999999</v>
      </c>
      <c r="K212" s="259">
        <v>107</v>
      </c>
      <c r="L212" s="259">
        <v>103.55</v>
      </c>
      <c r="M212" s="259">
        <v>27.255800000000001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211.05</v>
      </c>
      <c r="D213" s="260">
        <v>213.4</v>
      </c>
      <c r="E213" s="260">
        <v>208.20000000000002</v>
      </c>
      <c r="F213" s="260">
        <v>205.35000000000002</v>
      </c>
      <c r="G213" s="260">
        <v>200.15000000000003</v>
      </c>
      <c r="H213" s="260">
        <v>216.25</v>
      </c>
      <c r="I213" s="260">
        <v>221.45</v>
      </c>
      <c r="J213" s="260">
        <v>224.29999999999998</v>
      </c>
      <c r="K213" s="259">
        <v>218.6</v>
      </c>
      <c r="L213" s="259">
        <v>210.55</v>
      </c>
      <c r="M213" s="259">
        <v>36.575830000000003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2546.35</v>
      </c>
      <c r="D214" s="260">
        <v>2534.5500000000002</v>
      </c>
      <c r="E214" s="260">
        <v>2520.1000000000004</v>
      </c>
      <c r="F214" s="260">
        <v>2493.8500000000004</v>
      </c>
      <c r="G214" s="260">
        <v>2479.4000000000005</v>
      </c>
      <c r="H214" s="260">
        <v>2560.8000000000002</v>
      </c>
      <c r="I214" s="260">
        <v>2575.25</v>
      </c>
      <c r="J214" s="260">
        <v>2601.5</v>
      </c>
      <c r="K214" s="259">
        <v>2549</v>
      </c>
      <c r="L214" s="259">
        <v>2508.3000000000002</v>
      </c>
      <c r="M214" s="259">
        <v>7.3044399999999996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285.85000000000002</v>
      </c>
      <c r="D215" s="260">
        <v>287.3</v>
      </c>
      <c r="E215" s="260">
        <v>283.70000000000005</v>
      </c>
      <c r="F215" s="260">
        <v>281.55</v>
      </c>
      <c r="G215" s="260">
        <v>277.95000000000005</v>
      </c>
      <c r="H215" s="260">
        <v>289.45000000000005</v>
      </c>
      <c r="I215" s="260">
        <v>293.05000000000007</v>
      </c>
      <c r="J215" s="260">
        <v>295.20000000000005</v>
      </c>
      <c r="K215" s="259">
        <v>290.89999999999998</v>
      </c>
      <c r="L215" s="259">
        <v>285.14999999999998</v>
      </c>
      <c r="M215" s="259">
        <v>3.1764399999999999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3168.25</v>
      </c>
      <c r="D216" s="260">
        <v>3172.3666666666663</v>
      </c>
      <c r="E216" s="260">
        <v>3142.3333333333326</v>
      </c>
      <c r="F216" s="260">
        <v>3116.4166666666661</v>
      </c>
      <c r="G216" s="260">
        <v>3086.3833333333323</v>
      </c>
      <c r="H216" s="260">
        <v>3198.2833333333328</v>
      </c>
      <c r="I216" s="260">
        <v>3228.3166666666666</v>
      </c>
      <c r="J216" s="260">
        <v>3254.2333333333331</v>
      </c>
      <c r="K216" s="259">
        <v>3202.4</v>
      </c>
      <c r="L216" s="259">
        <v>3146.45</v>
      </c>
      <c r="M216" s="259">
        <v>0.12686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732.2</v>
      </c>
      <c r="D217" s="260">
        <v>734.4666666666667</v>
      </c>
      <c r="E217" s="260">
        <v>717.48333333333335</v>
      </c>
      <c r="F217" s="260">
        <v>702.76666666666665</v>
      </c>
      <c r="G217" s="260">
        <v>685.7833333333333</v>
      </c>
      <c r="H217" s="260">
        <v>749.18333333333339</v>
      </c>
      <c r="I217" s="260">
        <v>766.16666666666674</v>
      </c>
      <c r="J217" s="260">
        <v>780.88333333333344</v>
      </c>
      <c r="K217" s="259">
        <v>751.45</v>
      </c>
      <c r="L217" s="259">
        <v>719.75</v>
      </c>
      <c r="M217" s="259">
        <v>2.7785600000000001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40282.35</v>
      </c>
      <c r="D218" s="260">
        <v>40370.783333333333</v>
      </c>
      <c r="E218" s="260">
        <v>39896.416666666664</v>
      </c>
      <c r="F218" s="260">
        <v>39510.48333333333</v>
      </c>
      <c r="G218" s="260">
        <v>39036.116666666661</v>
      </c>
      <c r="H218" s="260">
        <v>40756.716666666667</v>
      </c>
      <c r="I218" s="260">
        <v>41231.083333333336</v>
      </c>
      <c r="J218" s="260">
        <v>41617.01666666667</v>
      </c>
      <c r="K218" s="259">
        <v>40845.15</v>
      </c>
      <c r="L218" s="259">
        <v>39984.85</v>
      </c>
      <c r="M218" s="259">
        <v>3.3070000000000002E-2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38.9</v>
      </c>
      <c r="D219" s="260">
        <v>38.483333333333334</v>
      </c>
      <c r="E219" s="260">
        <v>37.366666666666667</v>
      </c>
      <c r="F219" s="260">
        <v>35.833333333333336</v>
      </c>
      <c r="G219" s="260">
        <v>34.716666666666669</v>
      </c>
      <c r="H219" s="260">
        <v>40.016666666666666</v>
      </c>
      <c r="I219" s="260">
        <v>41.13333333333334</v>
      </c>
      <c r="J219" s="260">
        <v>42.666666666666664</v>
      </c>
      <c r="K219" s="259">
        <v>39.6</v>
      </c>
      <c r="L219" s="259">
        <v>36.950000000000003</v>
      </c>
      <c r="M219" s="259">
        <v>90.133660000000006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2489.4</v>
      </c>
      <c r="D220" s="260">
        <v>2493.3833333333332</v>
      </c>
      <c r="E220" s="260">
        <v>2472.7666666666664</v>
      </c>
      <c r="F220" s="260">
        <v>2456.1333333333332</v>
      </c>
      <c r="G220" s="260">
        <v>2435.5166666666664</v>
      </c>
      <c r="H220" s="260">
        <v>2510.0166666666664</v>
      </c>
      <c r="I220" s="260">
        <v>2530.6333333333332</v>
      </c>
      <c r="J220" s="260">
        <v>2547.2666666666664</v>
      </c>
      <c r="K220" s="259">
        <v>2514</v>
      </c>
      <c r="L220" s="259">
        <v>2476.75</v>
      </c>
      <c r="M220" s="259">
        <v>25.82845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908.65</v>
      </c>
      <c r="D221" s="260">
        <v>906.51666666666677</v>
      </c>
      <c r="E221" s="260">
        <v>899.18333333333351</v>
      </c>
      <c r="F221" s="260">
        <v>889.7166666666667</v>
      </c>
      <c r="G221" s="260">
        <v>882.38333333333344</v>
      </c>
      <c r="H221" s="260">
        <v>915.98333333333358</v>
      </c>
      <c r="I221" s="260">
        <v>923.31666666666683</v>
      </c>
      <c r="J221" s="260">
        <v>932.78333333333364</v>
      </c>
      <c r="K221" s="259">
        <v>913.85</v>
      </c>
      <c r="L221" s="259">
        <v>897.05</v>
      </c>
      <c r="M221" s="259">
        <v>90.223659999999995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1165.2</v>
      </c>
      <c r="D222" s="260">
        <v>1163.9333333333334</v>
      </c>
      <c r="E222" s="260">
        <v>1157.9166666666667</v>
      </c>
      <c r="F222" s="260">
        <v>1150.6333333333334</v>
      </c>
      <c r="G222" s="260">
        <v>1144.6166666666668</v>
      </c>
      <c r="H222" s="260">
        <v>1171.2166666666667</v>
      </c>
      <c r="I222" s="260">
        <v>1177.2333333333331</v>
      </c>
      <c r="J222" s="260">
        <v>1184.5166666666667</v>
      </c>
      <c r="K222" s="259">
        <v>1169.95</v>
      </c>
      <c r="L222" s="259">
        <v>1156.6500000000001</v>
      </c>
      <c r="M222" s="259">
        <v>3.9130500000000001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519.15</v>
      </c>
      <c r="D223" s="260">
        <v>518.65</v>
      </c>
      <c r="E223" s="260">
        <v>512.54999999999995</v>
      </c>
      <c r="F223" s="260">
        <v>505.94999999999993</v>
      </c>
      <c r="G223" s="260">
        <v>499.84999999999991</v>
      </c>
      <c r="H223" s="260">
        <v>525.25</v>
      </c>
      <c r="I223" s="260">
        <v>531.35000000000014</v>
      </c>
      <c r="J223" s="260">
        <v>537.95000000000005</v>
      </c>
      <c r="K223" s="259">
        <v>524.75</v>
      </c>
      <c r="L223" s="259">
        <v>512.04999999999995</v>
      </c>
      <c r="M223" s="259">
        <v>4.6031399999999998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521.85</v>
      </c>
      <c r="D224" s="260">
        <v>516.7833333333333</v>
      </c>
      <c r="E224" s="260">
        <v>507.06666666666661</v>
      </c>
      <c r="F224" s="260">
        <v>492.2833333333333</v>
      </c>
      <c r="G224" s="260">
        <v>482.56666666666661</v>
      </c>
      <c r="H224" s="260">
        <v>531.56666666666661</v>
      </c>
      <c r="I224" s="260">
        <v>541.2833333333333</v>
      </c>
      <c r="J224" s="260">
        <v>556.06666666666661</v>
      </c>
      <c r="K224" s="259">
        <v>526.5</v>
      </c>
      <c r="L224" s="259">
        <v>502</v>
      </c>
      <c r="M224" s="259">
        <v>6.1064800000000004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44.5</v>
      </c>
      <c r="D225" s="260">
        <v>44.1</v>
      </c>
      <c r="E225" s="260">
        <v>43.550000000000004</v>
      </c>
      <c r="F225" s="260">
        <v>42.6</v>
      </c>
      <c r="G225" s="260">
        <v>42.050000000000004</v>
      </c>
      <c r="H225" s="260">
        <v>45.050000000000004</v>
      </c>
      <c r="I225" s="260">
        <v>45.6</v>
      </c>
      <c r="J225" s="260">
        <v>46.550000000000004</v>
      </c>
      <c r="K225" s="259">
        <v>44.65</v>
      </c>
      <c r="L225" s="259">
        <v>43.15</v>
      </c>
      <c r="M225" s="259">
        <v>73.646540000000002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57.2</v>
      </c>
      <c r="D226" s="260">
        <v>56.54999999999999</v>
      </c>
      <c r="E226" s="260">
        <v>55.449999999999982</v>
      </c>
      <c r="F226" s="260">
        <v>53.699999999999989</v>
      </c>
      <c r="G226" s="260">
        <v>52.59999999999998</v>
      </c>
      <c r="H226" s="260">
        <v>58.299999999999983</v>
      </c>
      <c r="I226" s="260">
        <v>59.399999999999991</v>
      </c>
      <c r="J226" s="260">
        <v>61.149999999999984</v>
      </c>
      <c r="K226" s="259">
        <v>57.65</v>
      </c>
      <c r="L226" s="259">
        <v>54.8</v>
      </c>
      <c r="M226" s="259">
        <v>595.48262999999997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78.099999999999994</v>
      </c>
      <c r="D227" s="260">
        <v>77.333333333333329</v>
      </c>
      <c r="E227" s="260">
        <v>76.016666666666652</v>
      </c>
      <c r="F227" s="260">
        <v>73.933333333333323</v>
      </c>
      <c r="G227" s="260">
        <v>72.616666666666646</v>
      </c>
      <c r="H227" s="260">
        <v>79.416666666666657</v>
      </c>
      <c r="I227" s="260">
        <v>80.733333333333348</v>
      </c>
      <c r="J227" s="260">
        <v>82.816666666666663</v>
      </c>
      <c r="K227" s="259">
        <v>78.650000000000006</v>
      </c>
      <c r="L227" s="259">
        <v>75.25</v>
      </c>
      <c r="M227" s="259">
        <v>76.738399999999999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938.8</v>
      </c>
      <c r="D228" s="260">
        <v>936.30000000000007</v>
      </c>
      <c r="E228" s="260">
        <v>917.75000000000011</v>
      </c>
      <c r="F228" s="260">
        <v>896.7</v>
      </c>
      <c r="G228" s="260">
        <v>878.15000000000009</v>
      </c>
      <c r="H228" s="260">
        <v>957.35000000000014</v>
      </c>
      <c r="I228" s="260">
        <v>975.90000000000009</v>
      </c>
      <c r="J228" s="260">
        <v>996.95000000000016</v>
      </c>
      <c r="K228" s="259">
        <v>954.85</v>
      </c>
      <c r="L228" s="259">
        <v>915.25</v>
      </c>
      <c r="M228" s="259">
        <v>0.33076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410.7</v>
      </c>
      <c r="D229" s="260">
        <v>414.54999999999995</v>
      </c>
      <c r="E229" s="260">
        <v>400.69999999999993</v>
      </c>
      <c r="F229" s="260">
        <v>390.7</v>
      </c>
      <c r="G229" s="260">
        <v>376.84999999999997</v>
      </c>
      <c r="H229" s="260">
        <v>424.5499999999999</v>
      </c>
      <c r="I229" s="260">
        <v>438.39999999999992</v>
      </c>
      <c r="J229" s="260">
        <v>448.39999999999986</v>
      </c>
      <c r="K229" s="259">
        <v>428.4</v>
      </c>
      <c r="L229" s="259">
        <v>404.55</v>
      </c>
      <c r="M229" s="259">
        <v>13.194229999999999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1846.3</v>
      </c>
      <c r="D230" s="260">
        <v>1847.6833333333334</v>
      </c>
      <c r="E230" s="260">
        <v>1825.3666666666668</v>
      </c>
      <c r="F230" s="260">
        <v>1804.4333333333334</v>
      </c>
      <c r="G230" s="260">
        <v>1782.1166666666668</v>
      </c>
      <c r="H230" s="260">
        <v>1868.6166666666668</v>
      </c>
      <c r="I230" s="260">
        <v>1890.9333333333334</v>
      </c>
      <c r="J230" s="260">
        <v>1911.8666666666668</v>
      </c>
      <c r="K230" s="259">
        <v>1870</v>
      </c>
      <c r="L230" s="259">
        <v>1826.75</v>
      </c>
      <c r="M230" s="259">
        <v>0.25261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232.55</v>
      </c>
      <c r="D231" s="260">
        <v>232.83333333333334</v>
      </c>
      <c r="E231" s="260">
        <v>231.41666666666669</v>
      </c>
      <c r="F231" s="260">
        <v>230.28333333333333</v>
      </c>
      <c r="G231" s="260">
        <v>228.86666666666667</v>
      </c>
      <c r="H231" s="260">
        <v>233.9666666666667</v>
      </c>
      <c r="I231" s="260">
        <v>235.38333333333338</v>
      </c>
      <c r="J231" s="260">
        <v>236.51666666666671</v>
      </c>
      <c r="K231" s="259">
        <v>234.25</v>
      </c>
      <c r="L231" s="259">
        <v>231.7</v>
      </c>
      <c r="M231" s="259">
        <v>4.9674100000000001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353.7</v>
      </c>
      <c r="D232" s="260">
        <v>355.06666666666666</v>
      </c>
      <c r="E232" s="260">
        <v>351.63333333333333</v>
      </c>
      <c r="F232" s="260">
        <v>349.56666666666666</v>
      </c>
      <c r="G232" s="260">
        <v>346.13333333333333</v>
      </c>
      <c r="H232" s="260">
        <v>357.13333333333333</v>
      </c>
      <c r="I232" s="260">
        <v>360.56666666666661</v>
      </c>
      <c r="J232" s="260">
        <v>362.63333333333333</v>
      </c>
      <c r="K232" s="259">
        <v>358.5</v>
      </c>
      <c r="L232" s="259">
        <v>353</v>
      </c>
      <c r="M232" s="259">
        <v>107.36154999999999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112.75</v>
      </c>
      <c r="D233" s="260">
        <v>113.08333333333333</v>
      </c>
      <c r="E233" s="260">
        <v>111.76666666666665</v>
      </c>
      <c r="F233" s="260">
        <v>110.78333333333332</v>
      </c>
      <c r="G233" s="260">
        <v>109.46666666666664</v>
      </c>
      <c r="H233" s="260">
        <v>114.06666666666666</v>
      </c>
      <c r="I233" s="260">
        <v>115.38333333333335</v>
      </c>
      <c r="J233" s="260">
        <v>116.36666666666667</v>
      </c>
      <c r="K233" s="259">
        <v>114.4</v>
      </c>
      <c r="L233" s="259">
        <v>112.1</v>
      </c>
      <c r="M233" s="259">
        <v>6.3348399999999998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244.25</v>
      </c>
      <c r="D234" s="260">
        <v>244.7833333333333</v>
      </c>
      <c r="E234" s="260">
        <v>242.1666666666666</v>
      </c>
      <c r="F234" s="260">
        <v>240.08333333333329</v>
      </c>
      <c r="G234" s="260">
        <v>237.46666666666658</v>
      </c>
      <c r="H234" s="260">
        <v>246.86666666666662</v>
      </c>
      <c r="I234" s="260">
        <v>249.48333333333329</v>
      </c>
      <c r="J234" s="260">
        <v>251.56666666666663</v>
      </c>
      <c r="K234" s="259">
        <v>247.4</v>
      </c>
      <c r="L234" s="259">
        <v>242.7</v>
      </c>
      <c r="M234" s="259">
        <v>28.806989999999999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127.55</v>
      </c>
      <c r="D235" s="260">
        <v>127.76666666666667</v>
      </c>
      <c r="E235" s="260">
        <v>125.78333333333333</v>
      </c>
      <c r="F235" s="260">
        <v>124.01666666666667</v>
      </c>
      <c r="G235" s="260">
        <v>122.03333333333333</v>
      </c>
      <c r="H235" s="260">
        <v>129.53333333333333</v>
      </c>
      <c r="I235" s="260">
        <v>131.51666666666665</v>
      </c>
      <c r="J235" s="260">
        <v>133.28333333333333</v>
      </c>
      <c r="K235" s="259">
        <v>129.75</v>
      </c>
      <c r="L235" s="259">
        <v>126</v>
      </c>
      <c r="M235" s="259">
        <v>63.868920000000003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79.75</v>
      </c>
      <c r="D236" s="260">
        <v>79.933333333333337</v>
      </c>
      <c r="E236" s="260">
        <v>78.616666666666674</v>
      </c>
      <c r="F236" s="260">
        <v>77.483333333333334</v>
      </c>
      <c r="G236" s="260">
        <v>76.166666666666671</v>
      </c>
      <c r="H236" s="260">
        <v>81.066666666666677</v>
      </c>
      <c r="I236" s="260">
        <v>82.38333333333334</v>
      </c>
      <c r="J236" s="260">
        <v>83.51666666666668</v>
      </c>
      <c r="K236" s="259">
        <v>81.25</v>
      </c>
      <c r="L236" s="259">
        <v>78.8</v>
      </c>
      <c r="M236" s="259">
        <v>62.334629999999997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4717.3999999999996</v>
      </c>
      <c r="D237" s="260">
        <v>4676.1333333333332</v>
      </c>
      <c r="E237" s="260">
        <v>4622.2666666666664</v>
      </c>
      <c r="F237" s="260">
        <v>4527.1333333333332</v>
      </c>
      <c r="G237" s="260">
        <v>4473.2666666666664</v>
      </c>
      <c r="H237" s="260">
        <v>4771.2666666666664</v>
      </c>
      <c r="I237" s="260">
        <v>4825.1333333333332</v>
      </c>
      <c r="J237" s="260">
        <v>4920.2666666666664</v>
      </c>
      <c r="K237" s="259">
        <v>4730</v>
      </c>
      <c r="L237" s="259">
        <v>4581</v>
      </c>
      <c r="M237" s="259">
        <v>1.6855800000000001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251.65</v>
      </c>
      <c r="D238" s="260">
        <v>249.15</v>
      </c>
      <c r="E238" s="260">
        <v>244.3</v>
      </c>
      <c r="F238" s="260">
        <v>236.95000000000002</v>
      </c>
      <c r="G238" s="260">
        <v>232.10000000000002</v>
      </c>
      <c r="H238" s="260">
        <v>256.5</v>
      </c>
      <c r="I238" s="260">
        <v>261.34999999999997</v>
      </c>
      <c r="J238" s="260">
        <v>268.7</v>
      </c>
      <c r="K238" s="259">
        <v>254</v>
      </c>
      <c r="L238" s="259">
        <v>241.8</v>
      </c>
      <c r="M238" s="259">
        <v>46.62274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143.94999999999999</v>
      </c>
      <c r="D239" s="260">
        <v>143.64999999999998</v>
      </c>
      <c r="E239" s="260">
        <v>142.44999999999996</v>
      </c>
      <c r="F239" s="260">
        <v>140.94999999999999</v>
      </c>
      <c r="G239" s="260">
        <v>139.74999999999997</v>
      </c>
      <c r="H239" s="260">
        <v>145.14999999999995</v>
      </c>
      <c r="I239" s="260">
        <v>146.35</v>
      </c>
      <c r="J239" s="260">
        <v>147.84999999999994</v>
      </c>
      <c r="K239" s="259">
        <v>144.85</v>
      </c>
      <c r="L239" s="259">
        <v>142.15</v>
      </c>
      <c r="M239" s="259">
        <v>38.192259999999997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339.95</v>
      </c>
      <c r="D240" s="260">
        <v>341.40000000000003</v>
      </c>
      <c r="E240" s="260">
        <v>336.05000000000007</v>
      </c>
      <c r="F240" s="260">
        <v>332.15000000000003</v>
      </c>
      <c r="G240" s="260">
        <v>326.80000000000007</v>
      </c>
      <c r="H240" s="260">
        <v>345.30000000000007</v>
      </c>
      <c r="I240" s="260">
        <v>350.65000000000009</v>
      </c>
      <c r="J240" s="260">
        <v>354.55000000000007</v>
      </c>
      <c r="K240" s="259">
        <v>346.75</v>
      </c>
      <c r="L240" s="259">
        <v>337.5</v>
      </c>
      <c r="M240" s="259">
        <v>35.840879999999999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68.7</v>
      </c>
      <c r="D241" s="260">
        <v>68.783333333333346</v>
      </c>
      <c r="E241" s="260">
        <v>68.416666666666686</v>
      </c>
      <c r="F241" s="260">
        <v>68.13333333333334</v>
      </c>
      <c r="G241" s="260">
        <v>67.76666666666668</v>
      </c>
      <c r="H241" s="260">
        <v>69.066666666666691</v>
      </c>
      <c r="I241" s="260">
        <v>69.433333333333337</v>
      </c>
      <c r="J241" s="260">
        <v>69.716666666666697</v>
      </c>
      <c r="K241" s="259">
        <v>69.150000000000006</v>
      </c>
      <c r="L241" s="259">
        <v>68.5</v>
      </c>
      <c r="M241" s="259">
        <v>64.666880000000006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19.399999999999999</v>
      </c>
      <c r="D242" s="260">
        <v>19.099999999999998</v>
      </c>
      <c r="E242" s="260">
        <v>18.749999999999996</v>
      </c>
      <c r="F242" s="260">
        <v>18.099999999999998</v>
      </c>
      <c r="G242" s="260">
        <v>17.749999999999996</v>
      </c>
      <c r="H242" s="260">
        <v>19.749999999999996</v>
      </c>
      <c r="I242" s="260">
        <v>20.099999999999998</v>
      </c>
      <c r="J242" s="260">
        <v>20.749999999999996</v>
      </c>
      <c r="K242" s="259">
        <v>19.45</v>
      </c>
      <c r="L242" s="259">
        <v>18.45</v>
      </c>
      <c r="M242" s="259">
        <v>91.147679999999994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751.4</v>
      </c>
      <c r="D243" s="260">
        <v>752.4666666666667</v>
      </c>
      <c r="E243" s="260">
        <v>744.93333333333339</v>
      </c>
      <c r="F243" s="260">
        <v>738.4666666666667</v>
      </c>
      <c r="G243" s="260">
        <v>730.93333333333339</v>
      </c>
      <c r="H243" s="260">
        <v>758.93333333333339</v>
      </c>
      <c r="I243" s="260">
        <v>766.4666666666667</v>
      </c>
      <c r="J243" s="260">
        <v>772.93333333333339</v>
      </c>
      <c r="K243" s="259">
        <v>760</v>
      </c>
      <c r="L243" s="259">
        <v>746</v>
      </c>
      <c r="M243" s="259">
        <v>28.285620000000002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22.8</v>
      </c>
      <c r="D244" s="260">
        <v>22.8</v>
      </c>
      <c r="E244" s="260">
        <v>22.55</v>
      </c>
      <c r="F244" s="260">
        <v>22.3</v>
      </c>
      <c r="G244" s="260">
        <v>22.05</v>
      </c>
      <c r="H244" s="260">
        <v>23.05</v>
      </c>
      <c r="I244" s="260">
        <v>23.3</v>
      </c>
      <c r="J244" s="260">
        <v>23.55</v>
      </c>
      <c r="K244" s="259">
        <v>23.05</v>
      </c>
      <c r="L244" s="259">
        <v>22.55</v>
      </c>
      <c r="M244" s="259">
        <v>117.65692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1629.7</v>
      </c>
      <c r="D245" s="260">
        <v>1588.1666666666667</v>
      </c>
      <c r="E245" s="260">
        <v>1488.3333333333335</v>
      </c>
      <c r="F245" s="260">
        <v>1346.9666666666667</v>
      </c>
      <c r="G245" s="260">
        <v>1247.1333333333334</v>
      </c>
      <c r="H245" s="260">
        <v>1729.5333333333335</v>
      </c>
      <c r="I245" s="260">
        <v>1829.366666666667</v>
      </c>
      <c r="J245" s="260">
        <v>1970.7333333333336</v>
      </c>
      <c r="K245" s="259">
        <v>1688</v>
      </c>
      <c r="L245" s="259">
        <v>1446.8</v>
      </c>
      <c r="M245" s="259">
        <v>9.2990100000000009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359.85</v>
      </c>
      <c r="D246" s="260">
        <v>359.55</v>
      </c>
      <c r="E246" s="260">
        <v>356.40000000000003</v>
      </c>
      <c r="F246" s="260">
        <v>352.95000000000005</v>
      </c>
      <c r="G246" s="260">
        <v>349.80000000000007</v>
      </c>
      <c r="H246" s="260">
        <v>363</v>
      </c>
      <c r="I246" s="260">
        <v>366.15</v>
      </c>
      <c r="J246" s="260">
        <v>369.59999999999997</v>
      </c>
      <c r="K246" s="259">
        <v>362.7</v>
      </c>
      <c r="L246" s="259">
        <v>356.1</v>
      </c>
      <c r="M246" s="259">
        <v>0.26689000000000002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419.65</v>
      </c>
      <c r="D247" s="260">
        <v>420.33333333333331</v>
      </c>
      <c r="E247" s="260">
        <v>416.41666666666663</v>
      </c>
      <c r="F247" s="260">
        <v>413.18333333333334</v>
      </c>
      <c r="G247" s="260">
        <v>409.26666666666665</v>
      </c>
      <c r="H247" s="260">
        <v>423.56666666666661</v>
      </c>
      <c r="I247" s="260">
        <v>427.48333333333323</v>
      </c>
      <c r="J247" s="260">
        <v>430.71666666666658</v>
      </c>
      <c r="K247" s="259">
        <v>424.25</v>
      </c>
      <c r="L247" s="259">
        <v>417.1</v>
      </c>
      <c r="M247" s="259">
        <v>12.056190000000001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187.8</v>
      </c>
      <c r="D248" s="260">
        <v>187.11666666666667</v>
      </c>
      <c r="E248" s="260">
        <v>184.68333333333334</v>
      </c>
      <c r="F248" s="260">
        <v>181.56666666666666</v>
      </c>
      <c r="G248" s="260">
        <v>179.13333333333333</v>
      </c>
      <c r="H248" s="260">
        <v>190.23333333333335</v>
      </c>
      <c r="I248" s="260">
        <v>192.66666666666669</v>
      </c>
      <c r="J248" s="260">
        <v>195.78333333333336</v>
      </c>
      <c r="K248" s="259">
        <v>189.55</v>
      </c>
      <c r="L248" s="259">
        <v>184</v>
      </c>
      <c r="M248" s="259">
        <v>23.255659999999999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1148</v>
      </c>
      <c r="D249" s="260">
        <v>1141.3999999999999</v>
      </c>
      <c r="E249" s="260">
        <v>1131.8499999999997</v>
      </c>
      <c r="F249" s="260">
        <v>1115.6999999999998</v>
      </c>
      <c r="G249" s="260">
        <v>1106.1499999999996</v>
      </c>
      <c r="H249" s="260">
        <v>1157.5499999999997</v>
      </c>
      <c r="I249" s="260">
        <v>1167.0999999999999</v>
      </c>
      <c r="J249" s="260">
        <v>1183.2499999999998</v>
      </c>
      <c r="K249" s="259">
        <v>1150.95</v>
      </c>
      <c r="L249" s="259">
        <v>1125.25</v>
      </c>
      <c r="M249" s="259">
        <v>17.42221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18.05</v>
      </c>
      <c r="D250" s="260">
        <v>18.200000000000003</v>
      </c>
      <c r="E250" s="260">
        <v>17.550000000000004</v>
      </c>
      <c r="F250" s="260">
        <v>17.05</v>
      </c>
      <c r="G250" s="260">
        <v>16.400000000000002</v>
      </c>
      <c r="H250" s="260">
        <v>18.700000000000006</v>
      </c>
      <c r="I250" s="260">
        <v>19.350000000000005</v>
      </c>
      <c r="J250" s="260">
        <v>19.850000000000009</v>
      </c>
      <c r="K250" s="259">
        <v>18.850000000000001</v>
      </c>
      <c r="L250" s="259">
        <v>17.7</v>
      </c>
      <c r="M250" s="259">
        <v>101.79621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3931.75</v>
      </c>
      <c r="D251" s="260">
        <v>3928.3000000000006</v>
      </c>
      <c r="E251" s="260">
        <v>3889.0000000000014</v>
      </c>
      <c r="F251" s="260">
        <v>3846.2500000000009</v>
      </c>
      <c r="G251" s="260">
        <v>3806.9500000000016</v>
      </c>
      <c r="H251" s="260">
        <v>3971.0500000000011</v>
      </c>
      <c r="I251" s="260">
        <v>4010.3500000000004</v>
      </c>
      <c r="J251" s="260">
        <v>4053.1000000000008</v>
      </c>
      <c r="K251" s="259">
        <v>3967.6</v>
      </c>
      <c r="L251" s="259">
        <v>3885.55</v>
      </c>
      <c r="M251" s="259">
        <v>2.1295600000000001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1530.75</v>
      </c>
      <c r="D252" s="260">
        <v>1532.1000000000001</v>
      </c>
      <c r="E252" s="260">
        <v>1520.3000000000002</v>
      </c>
      <c r="F252" s="260">
        <v>1509.8500000000001</v>
      </c>
      <c r="G252" s="260">
        <v>1498.0500000000002</v>
      </c>
      <c r="H252" s="260">
        <v>1542.5500000000002</v>
      </c>
      <c r="I252" s="260">
        <v>1554.35</v>
      </c>
      <c r="J252" s="260">
        <v>1564.8000000000002</v>
      </c>
      <c r="K252" s="259">
        <v>1543.9</v>
      </c>
      <c r="L252" s="259">
        <v>1521.65</v>
      </c>
      <c r="M252" s="259">
        <v>31.740269999999999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511.4</v>
      </c>
      <c r="D253" s="260">
        <v>511.2</v>
      </c>
      <c r="E253" s="260">
        <v>505.19999999999993</v>
      </c>
      <c r="F253" s="260">
        <v>498.99999999999994</v>
      </c>
      <c r="G253" s="260">
        <v>492.99999999999989</v>
      </c>
      <c r="H253" s="260">
        <v>517.4</v>
      </c>
      <c r="I253" s="260">
        <v>523.40000000000009</v>
      </c>
      <c r="J253" s="260">
        <v>529.6</v>
      </c>
      <c r="K253" s="259">
        <v>517.20000000000005</v>
      </c>
      <c r="L253" s="259">
        <v>505</v>
      </c>
      <c r="M253" s="259">
        <v>1.29867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416.3</v>
      </c>
      <c r="D254" s="260">
        <v>417.84999999999997</v>
      </c>
      <c r="E254" s="260">
        <v>409.94999999999993</v>
      </c>
      <c r="F254" s="260">
        <v>403.59999999999997</v>
      </c>
      <c r="G254" s="260">
        <v>395.69999999999993</v>
      </c>
      <c r="H254" s="260">
        <v>424.19999999999993</v>
      </c>
      <c r="I254" s="260">
        <v>432.09999999999991</v>
      </c>
      <c r="J254" s="260">
        <v>438.44999999999993</v>
      </c>
      <c r="K254" s="259">
        <v>425.75</v>
      </c>
      <c r="L254" s="259">
        <v>411.5</v>
      </c>
      <c r="M254" s="259">
        <v>11.425840000000001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1803.2</v>
      </c>
      <c r="D255" s="260">
        <v>1802.8666666666668</v>
      </c>
      <c r="E255" s="260">
        <v>1788.5833333333335</v>
      </c>
      <c r="F255" s="260">
        <v>1773.9666666666667</v>
      </c>
      <c r="G255" s="260">
        <v>1759.6833333333334</v>
      </c>
      <c r="H255" s="260">
        <v>1817.4833333333336</v>
      </c>
      <c r="I255" s="260">
        <v>1831.7666666666669</v>
      </c>
      <c r="J255" s="260">
        <v>1846.3833333333337</v>
      </c>
      <c r="K255" s="259">
        <v>1817.15</v>
      </c>
      <c r="L255" s="259">
        <v>1788.25</v>
      </c>
      <c r="M255" s="259">
        <v>2.0632199999999998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908.4</v>
      </c>
      <c r="D256" s="260">
        <v>913.18333333333339</v>
      </c>
      <c r="E256" s="260">
        <v>898.36666666666679</v>
      </c>
      <c r="F256" s="260">
        <v>888.33333333333337</v>
      </c>
      <c r="G256" s="260">
        <v>873.51666666666677</v>
      </c>
      <c r="H256" s="260">
        <v>923.21666666666681</v>
      </c>
      <c r="I256" s="260">
        <v>938.03333333333342</v>
      </c>
      <c r="J256" s="260">
        <v>948.06666666666683</v>
      </c>
      <c r="K256" s="259">
        <v>928</v>
      </c>
      <c r="L256" s="259">
        <v>903.15</v>
      </c>
      <c r="M256" s="259">
        <v>5.0189700000000004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2022.65</v>
      </c>
      <c r="D257" s="260">
        <v>2024.0666666666668</v>
      </c>
      <c r="E257" s="260">
        <v>1982.7333333333336</v>
      </c>
      <c r="F257" s="260">
        <v>1942.8166666666668</v>
      </c>
      <c r="G257" s="260">
        <v>1901.4833333333336</v>
      </c>
      <c r="H257" s="260">
        <v>2063.9833333333336</v>
      </c>
      <c r="I257" s="260">
        <v>2105.3166666666671</v>
      </c>
      <c r="J257" s="260">
        <v>2145.2333333333336</v>
      </c>
      <c r="K257" s="259">
        <v>2065.4</v>
      </c>
      <c r="L257" s="259">
        <v>1984.15</v>
      </c>
      <c r="M257" s="259">
        <v>1.3464100000000001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2808.2</v>
      </c>
      <c r="D258" s="260">
        <v>2822.6333333333332</v>
      </c>
      <c r="E258" s="260">
        <v>2781.2666666666664</v>
      </c>
      <c r="F258" s="260">
        <v>2754.333333333333</v>
      </c>
      <c r="G258" s="260">
        <v>2712.9666666666662</v>
      </c>
      <c r="H258" s="260">
        <v>2849.5666666666666</v>
      </c>
      <c r="I258" s="260">
        <v>2890.9333333333334</v>
      </c>
      <c r="J258" s="260">
        <v>2917.8666666666668</v>
      </c>
      <c r="K258" s="259">
        <v>2864</v>
      </c>
      <c r="L258" s="259">
        <v>2795.7</v>
      </c>
      <c r="M258" s="259">
        <v>0.95918000000000003</v>
      </c>
      <c r="N258" s="1"/>
      <c r="O258" s="1"/>
    </row>
    <row r="259" spans="1:15" ht="12.75" customHeight="1">
      <c r="A259" s="30">
        <v>249</v>
      </c>
      <c r="B259" s="269" t="s">
        <v>880</v>
      </c>
      <c r="C259" s="259">
        <v>412</v>
      </c>
      <c r="D259" s="260">
        <v>411.90000000000003</v>
      </c>
      <c r="E259" s="260">
        <v>408.60000000000008</v>
      </c>
      <c r="F259" s="260">
        <v>405.20000000000005</v>
      </c>
      <c r="G259" s="260">
        <v>401.90000000000009</v>
      </c>
      <c r="H259" s="260">
        <v>415.30000000000007</v>
      </c>
      <c r="I259" s="260">
        <v>418.6</v>
      </c>
      <c r="J259" s="260">
        <v>422.00000000000006</v>
      </c>
      <c r="K259" s="259">
        <v>415.2</v>
      </c>
      <c r="L259" s="259">
        <v>408.5</v>
      </c>
      <c r="M259" s="259">
        <v>0.30763000000000001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574.9</v>
      </c>
      <c r="D260" s="260">
        <v>577.6</v>
      </c>
      <c r="E260" s="260">
        <v>567.30000000000007</v>
      </c>
      <c r="F260" s="260">
        <v>559.70000000000005</v>
      </c>
      <c r="G260" s="260">
        <v>549.40000000000009</v>
      </c>
      <c r="H260" s="260">
        <v>585.20000000000005</v>
      </c>
      <c r="I260" s="260">
        <v>595.5</v>
      </c>
      <c r="J260" s="260">
        <v>603.1</v>
      </c>
      <c r="K260" s="259">
        <v>587.9</v>
      </c>
      <c r="L260" s="259">
        <v>570</v>
      </c>
      <c r="M260" s="259">
        <v>2.0507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397.45</v>
      </c>
      <c r="D261" s="260">
        <v>403.85000000000008</v>
      </c>
      <c r="E261" s="260">
        <v>388.70000000000016</v>
      </c>
      <c r="F261" s="260">
        <v>379.9500000000001</v>
      </c>
      <c r="G261" s="260">
        <v>364.80000000000018</v>
      </c>
      <c r="H261" s="260">
        <v>412.60000000000014</v>
      </c>
      <c r="I261" s="260">
        <v>427.75000000000011</v>
      </c>
      <c r="J261" s="260">
        <v>436.50000000000011</v>
      </c>
      <c r="K261" s="259">
        <v>419</v>
      </c>
      <c r="L261" s="259">
        <v>395.1</v>
      </c>
      <c r="M261" s="259">
        <v>39.839289999999998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69.599999999999994</v>
      </c>
      <c r="D262" s="260">
        <v>69.350000000000009</v>
      </c>
      <c r="E262" s="260">
        <v>68.300000000000011</v>
      </c>
      <c r="F262" s="260">
        <v>67</v>
      </c>
      <c r="G262" s="260">
        <v>65.95</v>
      </c>
      <c r="H262" s="260">
        <v>70.65000000000002</v>
      </c>
      <c r="I262" s="260">
        <v>71.7</v>
      </c>
      <c r="J262" s="260">
        <v>73.000000000000028</v>
      </c>
      <c r="K262" s="259">
        <v>70.400000000000006</v>
      </c>
      <c r="L262" s="259">
        <v>68.05</v>
      </c>
      <c r="M262" s="259">
        <v>6.55321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330.9</v>
      </c>
      <c r="D263" s="260">
        <v>332.40000000000003</v>
      </c>
      <c r="E263" s="260">
        <v>328.00000000000006</v>
      </c>
      <c r="F263" s="260">
        <v>325.10000000000002</v>
      </c>
      <c r="G263" s="260">
        <v>320.70000000000005</v>
      </c>
      <c r="H263" s="260">
        <v>335.30000000000007</v>
      </c>
      <c r="I263" s="260">
        <v>339.70000000000005</v>
      </c>
      <c r="J263" s="260">
        <v>342.60000000000008</v>
      </c>
      <c r="K263" s="259">
        <v>336.8</v>
      </c>
      <c r="L263" s="259">
        <v>329.5</v>
      </c>
      <c r="M263" s="259">
        <v>8.2653800000000004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680.2</v>
      </c>
      <c r="D264" s="260">
        <v>682.05000000000007</v>
      </c>
      <c r="E264" s="260">
        <v>676.10000000000014</v>
      </c>
      <c r="F264" s="260">
        <v>672.00000000000011</v>
      </c>
      <c r="G264" s="260">
        <v>666.05000000000018</v>
      </c>
      <c r="H264" s="260">
        <v>686.15000000000009</v>
      </c>
      <c r="I264" s="260">
        <v>692.10000000000014</v>
      </c>
      <c r="J264" s="260">
        <v>696.2</v>
      </c>
      <c r="K264" s="259">
        <v>688</v>
      </c>
      <c r="L264" s="259">
        <v>677.95</v>
      </c>
      <c r="M264" s="259">
        <v>16.39039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111.25</v>
      </c>
      <c r="D265" s="260">
        <v>111.56666666666668</v>
      </c>
      <c r="E265" s="260">
        <v>110.33333333333336</v>
      </c>
      <c r="F265" s="260">
        <v>109.41666666666669</v>
      </c>
      <c r="G265" s="260">
        <v>108.18333333333337</v>
      </c>
      <c r="H265" s="260">
        <v>112.48333333333335</v>
      </c>
      <c r="I265" s="260">
        <v>113.71666666666667</v>
      </c>
      <c r="J265" s="260">
        <v>114.63333333333334</v>
      </c>
      <c r="K265" s="259">
        <v>112.8</v>
      </c>
      <c r="L265" s="259">
        <v>110.65</v>
      </c>
      <c r="M265" s="259">
        <v>2.8874300000000002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148.69999999999999</v>
      </c>
      <c r="D266" s="260">
        <v>147.20000000000002</v>
      </c>
      <c r="E266" s="260">
        <v>143.00000000000003</v>
      </c>
      <c r="F266" s="260">
        <v>137.30000000000001</v>
      </c>
      <c r="G266" s="260">
        <v>133.10000000000002</v>
      </c>
      <c r="H266" s="260">
        <v>152.90000000000003</v>
      </c>
      <c r="I266" s="260">
        <v>157.10000000000002</v>
      </c>
      <c r="J266" s="260">
        <v>162.80000000000004</v>
      </c>
      <c r="K266" s="259">
        <v>151.4</v>
      </c>
      <c r="L266" s="259">
        <v>141.5</v>
      </c>
      <c r="M266" s="259">
        <v>25.986799999999999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468.85</v>
      </c>
      <c r="D267" s="260">
        <v>468.88333333333338</v>
      </c>
      <c r="E267" s="260">
        <v>463.46666666666675</v>
      </c>
      <c r="F267" s="260">
        <v>458.08333333333337</v>
      </c>
      <c r="G267" s="260">
        <v>452.66666666666674</v>
      </c>
      <c r="H267" s="260">
        <v>474.26666666666677</v>
      </c>
      <c r="I267" s="260">
        <v>479.68333333333339</v>
      </c>
      <c r="J267" s="260">
        <v>485.06666666666678</v>
      </c>
      <c r="K267" s="259">
        <v>474.3</v>
      </c>
      <c r="L267" s="259">
        <v>463.5</v>
      </c>
      <c r="M267" s="259">
        <v>23.14376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608.4</v>
      </c>
      <c r="D268" s="260">
        <v>611.76666666666665</v>
      </c>
      <c r="E268" s="260">
        <v>603.63333333333333</v>
      </c>
      <c r="F268" s="260">
        <v>598.86666666666667</v>
      </c>
      <c r="G268" s="260">
        <v>590.73333333333335</v>
      </c>
      <c r="H268" s="260">
        <v>616.5333333333333</v>
      </c>
      <c r="I268" s="260">
        <v>624.66666666666652</v>
      </c>
      <c r="J268" s="260">
        <v>629.43333333333328</v>
      </c>
      <c r="K268" s="259">
        <v>619.9</v>
      </c>
      <c r="L268" s="259">
        <v>607</v>
      </c>
      <c r="M268" s="259">
        <v>15.208080000000001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533.29999999999995</v>
      </c>
      <c r="D269" s="260">
        <v>523.9</v>
      </c>
      <c r="E269" s="260">
        <v>511.09999999999991</v>
      </c>
      <c r="F269" s="260">
        <v>488.89999999999992</v>
      </c>
      <c r="G269" s="260">
        <v>476.09999999999985</v>
      </c>
      <c r="H269" s="260">
        <v>546.09999999999991</v>
      </c>
      <c r="I269" s="260">
        <v>558.89999999999986</v>
      </c>
      <c r="J269" s="260">
        <v>581.1</v>
      </c>
      <c r="K269" s="259">
        <v>536.70000000000005</v>
      </c>
      <c r="L269" s="259">
        <v>501.7</v>
      </c>
      <c r="M269" s="259">
        <v>8.8368199999999995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369</v>
      </c>
      <c r="D270" s="260">
        <v>370.0333333333333</v>
      </c>
      <c r="E270" s="260">
        <v>365.26666666666659</v>
      </c>
      <c r="F270" s="260">
        <v>361.5333333333333</v>
      </c>
      <c r="G270" s="260">
        <v>356.76666666666659</v>
      </c>
      <c r="H270" s="260">
        <v>373.76666666666659</v>
      </c>
      <c r="I270" s="260">
        <v>378.53333333333325</v>
      </c>
      <c r="J270" s="260">
        <v>382.26666666666659</v>
      </c>
      <c r="K270" s="259">
        <v>374.8</v>
      </c>
      <c r="L270" s="259">
        <v>366.3</v>
      </c>
      <c r="M270" s="259">
        <v>1.5374300000000001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633.1</v>
      </c>
      <c r="D271" s="260">
        <v>634.0333333333333</v>
      </c>
      <c r="E271" s="260">
        <v>627.06666666666661</v>
      </c>
      <c r="F271" s="260">
        <v>621.0333333333333</v>
      </c>
      <c r="G271" s="260">
        <v>614.06666666666661</v>
      </c>
      <c r="H271" s="260">
        <v>640.06666666666661</v>
      </c>
      <c r="I271" s="260">
        <v>647.0333333333333</v>
      </c>
      <c r="J271" s="260">
        <v>653.06666666666661</v>
      </c>
      <c r="K271" s="259">
        <v>641</v>
      </c>
      <c r="L271" s="259">
        <v>628</v>
      </c>
      <c r="M271" s="259">
        <v>1.8280099999999999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196.5</v>
      </c>
      <c r="D272" s="260">
        <v>197.38333333333333</v>
      </c>
      <c r="E272" s="260">
        <v>194.11666666666665</v>
      </c>
      <c r="F272" s="260">
        <v>191.73333333333332</v>
      </c>
      <c r="G272" s="260">
        <v>188.46666666666664</v>
      </c>
      <c r="H272" s="260">
        <v>199.76666666666665</v>
      </c>
      <c r="I272" s="260">
        <v>203.0333333333333</v>
      </c>
      <c r="J272" s="260">
        <v>205.41666666666666</v>
      </c>
      <c r="K272" s="259">
        <v>200.65</v>
      </c>
      <c r="L272" s="259">
        <v>195</v>
      </c>
      <c r="M272" s="259">
        <v>1.9591499999999999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554.95000000000005</v>
      </c>
      <c r="D273" s="260">
        <v>551.80000000000007</v>
      </c>
      <c r="E273" s="260">
        <v>547.35000000000014</v>
      </c>
      <c r="F273" s="260">
        <v>539.75000000000011</v>
      </c>
      <c r="G273" s="260">
        <v>535.30000000000018</v>
      </c>
      <c r="H273" s="260">
        <v>559.40000000000009</v>
      </c>
      <c r="I273" s="260">
        <v>563.85000000000014</v>
      </c>
      <c r="J273" s="260">
        <v>571.45000000000005</v>
      </c>
      <c r="K273" s="259">
        <v>556.25</v>
      </c>
      <c r="L273" s="259">
        <v>544.20000000000005</v>
      </c>
      <c r="M273" s="259">
        <v>5.3181000000000003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1598.65</v>
      </c>
      <c r="D274" s="260">
        <v>1598.3000000000002</v>
      </c>
      <c r="E274" s="260">
        <v>1587.6500000000003</v>
      </c>
      <c r="F274" s="260">
        <v>1576.65</v>
      </c>
      <c r="G274" s="260">
        <v>1566.0000000000002</v>
      </c>
      <c r="H274" s="260">
        <v>1609.3000000000004</v>
      </c>
      <c r="I274" s="260">
        <v>1619.95</v>
      </c>
      <c r="J274" s="260">
        <v>1630.9500000000005</v>
      </c>
      <c r="K274" s="259">
        <v>1608.95</v>
      </c>
      <c r="L274" s="259">
        <v>1587.3</v>
      </c>
      <c r="M274" s="259">
        <v>1.9374199999999999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234.75</v>
      </c>
      <c r="D275" s="260">
        <v>235.51666666666665</v>
      </c>
      <c r="E275" s="260">
        <v>231.43333333333331</v>
      </c>
      <c r="F275" s="260">
        <v>228.11666666666665</v>
      </c>
      <c r="G275" s="260">
        <v>224.0333333333333</v>
      </c>
      <c r="H275" s="260">
        <v>238.83333333333331</v>
      </c>
      <c r="I275" s="260">
        <v>242.91666666666669</v>
      </c>
      <c r="J275" s="260">
        <v>246.23333333333332</v>
      </c>
      <c r="K275" s="259">
        <v>239.6</v>
      </c>
      <c r="L275" s="259">
        <v>232.2</v>
      </c>
      <c r="M275" s="259">
        <v>2.3057599999999998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699.2</v>
      </c>
      <c r="D276" s="260">
        <v>704.30000000000007</v>
      </c>
      <c r="E276" s="260">
        <v>690.40000000000009</v>
      </c>
      <c r="F276" s="260">
        <v>681.6</v>
      </c>
      <c r="G276" s="260">
        <v>667.7</v>
      </c>
      <c r="H276" s="260">
        <v>713.10000000000014</v>
      </c>
      <c r="I276" s="260">
        <v>727</v>
      </c>
      <c r="J276" s="260">
        <v>735.80000000000018</v>
      </c>
      <c r="K276" s="259">
        <v>718.2</v>
      </c>
      <c r="L276" s="259">
        <v>695.5</v>
      </c>
      <c r="M276" s="259">
        <v>11.9254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383.7</v>
      </c>
      <c r="D277" s="260">
        <v>382.08333333333331</v>
      </c>
      <c r="E277" s="260">
        <v>377.11666666666662</v>
      </c>
      <c r="F277" s="260">
        <v>370.5333333333333</v>
      </c>
      <c r="G277" s="260">
        <v>365.56666666666661</v>
      </c>
      <c r="H277" s="260">
        <v>388.66666666666663</v>
      </c>
      <c r="I277" s="260">
        <v>393.63333333333333</v>
      </c>
      <c r="J277" s="260">
        <v>400.21666666666664</v>
      </c>
      <c r="K277" s="259">
        <v>387.05</v>
      </c>
      <c r="L277" s="259">
        <v>375.5</v>
      </c>
      <c r="M277" s="259">
        <v>5.4863799999999996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1056.3499999999999</v>
      </c>
      <c r="D278" s="260">
        <v>1046.1166666666666</v>
      </c>
      <c r="E278" s="260">
        <v>1023.2333333333331</v>
      </c>
      <c r="F278" s="260">
        <v>990.11666666666656</v>
      </c>
      <c r="G278" s="260">
        <v>967.23333333333312</v>
      </c>
      <c r="H278" s="260">
        <v>1079.2333333333331</v>
      </c>
      <c r="I278" s="260">
        <v>1102.1166666666668</v>
      </c>
      <c r="J278" s="260">
        <v>1135.2333333333331</v>
      </c>
      <c r="K278" s="259">
        <v>1069</v>
      </c>
      <c r="L278" s="259">
        <v>1013</v>
      </c>
      <c r="M278" s="259">
        <v>5.04101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465.9</v>
      </c>
      <c r="D279" s="260">
        <v>461.63333333333338</v>
      </c>
      <c r="E279" s="260">
        <v>453.26666666666677</v>
      </c>
      <c r="F279" s="260">
        <v>440.63333333333338</v>
      </c>
      <c r="G279" s="260">
        <v>432.26666666666677</v>
      </c>
      <c r="H279" s="260">
        <v>474.26666666666677</v>
      </c>
      <c r="I279" s="260">
        <v>482.63333333333344</v>
      </c>
      <c r="J279" s="260">
        <v>495.26666666666677</v>
      </c>
      <c r="K279" s="259">
        <v>470</v>
      </c>
      <c r="L279" s="259">
        <v>449</v>
      </c>
      <c r="M279" s="259">
        <v>1.13476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101.4</v>
      </c>
      <c r="D280" s="260">
        <v>101.55</v>
      </c>
      <c r="E280" s="260">
        <v>100.85</v>
      </c>
      <c r="F280" s="260">
        <v>100.3</v>
      </c>
      <c r="G280" s="260">
        <v>99.6</v>
      </c>
      <c r="H280" s="260">
        <v>102.1</v>
      </c>
      <c r="I280" s="260">
        <v>102.80000000000001</v>
      </c>
      <c r="J280" s="260">
        <v>103.35</v>
      </c>
      <c r="K280" s="259">
        <v>102.25</v>
      </c>
      <c r="L280" s="259">
        <v>101</v>
      </c>
      <c r="M280" s="259">
        <v>14.85168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464.35</v>
      </c>
      <c r="D281" s="260">
        <v>463.9666666666667</v>
      </c>
      <c r="E281" s="260">
        <v>458.43333333333339</v>
      </c>
      <c r="F281" s="260">
        <v>452.51666666666671</v>
      </c>
      <c r="G281" s="260">
        <v>446.98333333333341</v>
      </c>
      <c r="H281" s="260">
        <v>469.88333333333338</v>
      </c>
      <c r="I281" s="260">
        <v>475.41666666666669</v>
      </c>
      <c r="J281" s="260">
        <v>481.33333333333337</v>
      </c>
      <c r="K281" s="259">
        <v>469.5</v>
      </c>
      <c r="L281" s="259">
        <v>458.05</v>
      </c>
      <c r="M281" s="259">
        <v>2.7678400000000001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100.95</v>
      </c>
      <c r="D282" s="260">
        <v>100.21666666666665</v>
      </c>
      <c r="E282" s="260">
        <v>98.083333333333314</v>
      </c>
      <c r="F282" s="260">
        <v>95.216666666666654</v>
      </c>
      <c r="G282" s="260">
        <v>93.083333333333314</v>
      </c>
      <c r="H282" s="260">
        <v>103.08333333333331</v>
      </c>
      <c r="I282" s="260">
        <v>105.21666666666667</v>
      </c>
      <c r="J282" s="260">
        <v>108.08333333333331</v>
      </c>
      <c r="K282" s="259">
        <v>102.35</v>
      </c>
      <c r="L282" s="259">
        <v>97.35</v>
      </c>
      <c r="M282" s="259">
        <v>102.95722000000001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428</v>
      </c>
      <c r="D283" s="260">
        <v>429.86666666666662</v>
      </c>
      <c r="E283" s="260">
        <v>423.33333333333326</v>
      </c>
      <c r="F283" s="260">
        <v>418.66666666666663</v>
      </c>
      <c r="G283" s="260">
        <v>412.13333333333327</v>
      </c>
      <c r="H283" s="260">
        <v>434.53333333333325</v>
      </c>
      <c r="I283" s="260">
        <v>441.06666666666666</v>
      </c>
      <c r="J283" s="260">
        <v>445.73333333333323</v>
      </c>
      <c r="K283" s="259">
        <v>436.4</v>
      </c>
      <c r="L283" s="259">
        <v>425.2</v>
      </c>
      <c r="M283" s="259">
        <v>0.98904000000000003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1900.15</v>
      </c>
      <c r="D284" s="260">
        <v>1902.25</v>
      </c>
      <c r="E284" s="260">
        <v>1891.5</v>
      </c>
      <c r="F284" s="260">
        <v>1882.85</v>
      </c>
      <c r="G284" s="260">
        <v>1872.1</v>
      </c>
      <c r="H284" s="260">
        <v>1910.9</v>
      </c>
      <c r="I284" s="260">
        <v>1921.65</v>
      </c>
      <c r="J284" s="260">
        <v>1930.3000000000002</v>
      </c>
      <c r="K284" s="259">
        <v>1913</v>
      </c>
      <c r="L284" s="259">
        <v>1893.6</v>
      </c>
      <c r="M284" s="259">
        <v>15.918710000000001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1480.85</v>
      </c>
      <c r="D285" s="260">
        <v>1484.6833333333334</v>
      </c>
      <c r="E285" s="260">
        <v>1466.4166666666667</v>
      </c>
      <c r="F285" s="260">
        <v>1451.9833333333333</v>
      </c>
      <c r="G285" s="260">
        <v>1433.7166666666667</v>
      </c>
      <c r="H285" s="260">
        <v>1499.1166666666668</v>
      </c>
      <c r="I285" s="260">
        <v>1517.3833333333332</v>
      </c>
      <c r="J285" s="260">
        <v>1531.8166666666668</v>
      </c>
      <c r="K285" s="259">
        <v>1502.95</v>
      </c>
      <c r="L285" s="259">
        <v>1470.25</v>
      </c>
      <c r="M285" s="259">
        <v>0.18543000000000001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82.35</v>
      </c>
      <c r="D286" s="260">
        <v>81.350000000000009</v>
      </c>
      <c r="E286" s="260">
        <v>79.750000000000014</v>
      </c>
      <c r="F286" s="260">
        <v>77.150000000000006</v>
      </c>
      <c r="G286" s="260">
        <v>75.550000000000011</v>
      </c>
      <c r="H286" s="260">
        <v>83.950000000000017</v>
      </c>
      <c r="I286" s="260">
        <v>85.550000000000011</v>
      </c>
      <c r="J286" s="260">
        <v>88.15000000000002</v>
      </c>
      <c r="K286" s="259">
        <v>82.95</v>
      </c>
      <c r="L286" s="259">
        <v>78.75</v>
      </c>
      <c r="M286" s="259">
        <v>118.53353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3624</v>
      </c>
      <c r="D287" s="260">
        <v>3605.65</v>
      </c>
      <c r="E287" s="260">
        <v>3578.3500000000004</v>
      </c>
      <c r="F287" s="260">
        <v>3532.7000000000003</v>
      </c>
      <c r="G287" s="260">
        <v>3505.4000000000005</v>
      </c>
      <c r="H287" s="260">
        <v>3651.3</v>
      </c>
      <c r="I287" s="260">
        <v>3678.6000000000004</v>
      </c>
      <c r="J287" s="260">
        <v>3724.25</v>
      </c>
      <c r="K287" s="259">
        <v>3632.95</v>
      </c>
      <c r="L287" s="259">
        <v>3560</v>
      </c>
      <c r="M287" s="259">
        <v>1.41526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369.9</v>
      </c>
      <c r="D288" s="260">
        <v>368.61666666666662</v>
      </c>
      <c r="E288" s="260">
        <v>365.28333333333325</v>
      </c>
      <c r="F288" s="260">
        <v>360.66666666666663</v>
      </c>
      <c r="G288" s="260">
        <v>357.33333333333326</v>
      </c>
      <c r="H288" s="260">
        <v>373.23333333333323</v>
      </c>
      <c r="I288" s="260">
        <v>376.56666666666661</v>
      </c>
      <c r="J288" s="260">
        <v>381.18333333333322</v>
      </c>
      <c r="K288" s="259">
        <v>371.95</v>
      </c>
      <c r="L288" s="259">
        <v>364</v>
      </c>
      <c r="M288" s="259">
        <v>43.41037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12977.5</v>
      </c>
      <c r="D289" s="260">
        <v>12952.5</v>
      </c>
      <c r="E289" s="260">
        <v>12875</v>
      </c>
      <c r="F289" s="260">
        <v>12772.5</v>
      </c>
      <c r="G289" s="260">
        <v>12695</v>
      </c>
      <c r="H289" s="260">
        <v>13055</v>
      </c>
      <c r="I289" s="260">
        <v>13132.5</v>
      </c>
      <c r="J289" s="260">
        <v>13235</v>
      </c>
      <c r="K289" s="259">
        <v>13030</v>
      </c>
      <c r="L289" s="259">
        <v>12850</v>
      </c>
      <c r="M289" s="259">
        <v>4.4889999999999999E-2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4839</v>
      </c>
      <c r="D290" s="260">
        <v>4820.166666666667</v>
      </c>
      <c r="E290" s="260">
        <v>4794.3833333333341</v>
      </c>
      <c r="F290" s="260">
        <v>4749.7666666666673</v>
      </c>
      <c r="G290" s="260">
        <v>4723.9833333333345</v>
      </c>
      <c r="H290" s="260">
        <v>4864.7833333333338</v>
      </c>
      <c r="I290" s="260">
        <v>4890.5666666666666</v>
      </c>
      <c r="J290" s="260">
        <v>4935.1833333333334</v>
      </c>
      <c r="K290" s="259">
        <v>4845.95</v>
      </c>
      <c r="L290" s="259">
        <v>4775.55</v>
      </c>
      <c r="M290" s="259">
        <v>1.2301500000000001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2008.7</v>
      </c>
      <c r="D291" s="260">
        <v>2008.0666666666666</v>
      </c>
      <c r="E291" s="260">
        <v>1993.6333333333332</v>
      </c>
      <c r="F291" s="260">
        <v>1978.5666666666666</v>
      </c>
      <c r="G291" s="260">
        <v>1964.1333333333332</v>
      </c>
      <c r="H291" s="260">
        <v>2023.1333333333332</v>
      </c>
      <c r="I291" s="260">
        <v>2037.5666666666666</v>
      </c>
      <c r="J291" s="260">
        <v>2052.6333333333332</v>
      </c>
      <c r="K291" s="259">
        <v>2022.5</v>
      </c>
      <c r="L291" s="259">
        <v>1993</v>
      </c>
      <c r="M291" s="259">
        <v>10.522410000000001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390.35</v>
      </c>
      <c r="D292" s="260">
        <v>391.3</v>
      </c>
      <c r="E292" s="260">
        <v>388.05</v>
      </c>
      <c r="F292" s="260">
        <v>385.75</v>
      </c>
      <c r="G292" s="260">
        <v>382.5</v>
      </c>
      <c r="H292" s="260">
        <v>393.6</v>
      </c>
      <c r="I292" s="260">
        <v>396.85</v>
      </c>
      <c r="J292" s="260">
        <v>399.15000000000003</v>
      </c>
      <c r="K292" s="259">
        <v>394.55</v>
      </c>
      <c r="L292" s="259">
        <v>389</v>
      </c>
      <c r="M292" s="259">
        <v>1.50674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477.95</v>
      </c>
      <c r="D293" s="260">
        <v>475.91666666666669</v>
      </c>
      <c r="E293" s="260">
        <v>472.48333333333335</v>
      </c>
      <c r="F293" s="260">
        <v>467.01666666666665</v>
      </c>
      <c r="G293" s="260">
        <v>463.58333333333331</v>
      </c>
      <c r="H293" s="260">
        <v>481.38333333333338</v>
      </c>
      <c r="I293" s="260">
        <v>484.81666666666666</v>
      </c>
      <c r="J293" s="260">
        <v>490.28333333333342</v>
      </c>
      <c r="K293" s="259">
        <v>479.35</v>
      </c>
      <c r="L293" s="259">
        <v>470.45</v>
      </c>
      <c r="M293" s="259">
        <v>7.9848600000000003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315.7</v>
      </c>
      <c r="D294" s="260">
        <v>315.58333333333331</v>
      </c>
      <c r="E294" s="260">
        <v>314.11666666666662</v>
      </c>
      <c r="F294" s="260">
        <v>312.5333333333333</v>
      </c>
      <c r="G294" s="260">
        <v>311.06666666666661</v>
      </c>
      <c r="H294" s="260">
        <v>317.16666666666663</v>
      </c>
      <c r="I294" s="260">
        <v>318.63333333333333</v>
      </c>
      <c r="J294" s="260">
        <v>320.21666666666664</v>
      </c>
      <c r="K294" s="259">
        <v>317.05</v>
      </c>
      <c r="L294" s="259">
        <v>314</v>
      </c>
      <c r="M294" s="259">
        <v>3.1313399999999998</v>
      </c>
      <c r="N294" s="1"/>
      <c r="O294" s="1"/>
    </row>
    <row r="295" spans="1:15" ht="12.75" customHeight="1">
      <c r="A295" s="30">
        <v>285</v>
      </c>
      <c r="B295" s="269" t="s">
        <v>872</v>
      </c>
      <c r="C295" s="259">
        <v>625.65</v>
      </c>
      <c r="D295" s="260">
        <v>623.55000000000007</v>
      </c>
      <c r="E295" s="260">
        <v>618.10000000000014</v>
      </c>
      <c r="F295" s="260">
        <v>610.55000000000007</v>
      </c>
      <c r="G295" s="260">
        <v>605.10000000000014</v>
      </c>
      <c r="H295" s="260">
        <v>631.10000000000014</v>
      </c>
      <c r="I295" s="260">
        <v>636.55000000000018</v>
      </c>
      <c r="J295" s="260">
        <v>644.10000000000014</v>
      </c>
      <c r="K295" s="259">
        <v>629</v>
      </c>
      <c r="L295" s="259">
        <v>616</v>
      </c>
      <c r="M295" s="259">
        <v>16.048690000000001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3075.6</v>
      </c>
      <c r="D296" s="260">
        <v>3062.6166666666668</v>
      </c>
      <c r="E296" s="260">
        <v>3017.3333333333335</v>
      </c>
      <c r="F296" s="260">
        <v>2959.0666666666666</v>
      </c>
      <c r="G296" s="260">
        <v>2913.7833333333333</v>
      </c>
      <c r="H296" s="260">
        <v>3120.8833333333337</v>
      </c>
      <c r="I296" s="260">
        <v>3166.1666666666665</v>
      </c>
      <c r="J296" s="260">
        <v>3224.4333333333338</v>
      </c>
      <c r="K296" s="259">
        <v>3107.9</v>
      </c>
      <c r="L296" s="259">
        <v>3004.35</v>
      </c>
      <c r="M296" s="259">
        <v>0.38851999999999998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712.15</v>
      </c>
      <c r="D297" s="260">
        <v>709.15</v>
      </c>
      <c r="E297" s="260">
        <v>704.3</v>
      </c>
      <c r="F297" s="260">
        <v>696.44999999999993</v>
      </c>
      <c r="G297" s="260">
        <v>691.59999999999991</v>
      </c>
      <c r="H297" s="260">
        <v>717</v>
      </c>
      <c r="I297" s="260">
        <v>721.85000000000014</v>
      </c>
      <c r="J297" s="260">
        <v>729.7</v>
      </c>
      <c r="K297" s="259">
        <v>714</v>
      </c>
      <c r="L297" s="259">
        <v>701.3</v>
      </c>
      <c r="M297" s="259">
        <v>5.0214699999999999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1730.85</v>
      </c>
      <c r="D298" s="260">
        <v>1733.75</v>
      </c>
      <c r="E298" s="260">
        <v>1722.1</v>
      </c>
      <c r="F298" s="260">
        <v>1713.35</v>
      </c>
      <c r="G298" s="260">
        <v>1701.6999999999998</v>
      </c>
      <c r="H298" s="260">
        <v>1742.5</v>
      </c>
      <c r="I298" s="260">
        <v>1754.15</v>
      </c>
      <c r="J298" s="260">
        <v>1762.9</v>
      </c>
      <c r="K298" s="259">
        <v>1745.4</v>
      </c>
      <c r="L298" s="259">
        <v>1725</v>
      </c>
      <c r="M298" s="259">
        <v>0.22492000000000001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36.25</v>
      </c>
      <c r="D299" s="260">
        <v>36</v>
      </c>
      <c r="E299" s="260">
        <v>34.6</v>
      </c>
      <c r="F299" s="260">
        <v>32.950000000000003</v>
      </c>
      <c r="G299" s="260">
        <v>31.550000000000004</v>
      </c>
      <c r="H299" s="260">
        <v>37.65</v>
      </c>
      <c r="I299" s="260">
        <v>39.050000000000004</v>
      </c>
      <c r="J299" s="260">
        <v>40.699999999999996</v>
      </c>
      <c r="K299" s="259">
        <v>37.4</v>
      </c>
      <c r="L299" s="259">
        <v>34.35</v>
      </c>
      <c r="M299" s="259">
        <v>56.549720000000001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154.1</v>
      </c>
      <c r="D300" s="260">
        <v>154.20000000000002</v>
      </c>
      <c r="E300" s="260">
        <v>152.90000000000003</v>
      </c>
      <c r="F300" s="260">
        <v>151.70000000000002</v>
      </c>
      <c r="G300" s="260">
        <v>150.40000000000003</v>
      </c>
      <c r="H300" s="260">
        <v>155.40000000000003</v>
      </c>
      <c r="I300" s="260">
        <v>156.70000000000005</v>
      </c>
      <c r="J300" s="260">
        <v>157.90000000000003</v>
      </c>
      <c r="K300" s="259">
        <v>155.5</v>
      </c>
      <c r="L300" s="259">
        <v>153</v>
      </c>
      <c r="M300" s="259">
        <v>0.71777999999999997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90658.15</v>
      </c>
      <c r="D301" s="260">
        <v>90819.05</v>
      </c>
      <c r="E301" s="260">
        <v>90139.1</v>
      </c>
      <c r="F301" s="260">
        <v>89620.05</v>
      </c>
      <c r="G301" s="260">
        <v>88940.1</v>
      </c>
      <c r="H301" s="260">
        <v>91338.1</v>
      </c>
      <c r="I301" s="260">
        <v>92018.049999999988</v>
      </c>
      <c r="J301" s="260">
        <v>92537.1</v>
      </c>
      <c r="K301" s="259">
        <v>91499</v>
      </c>
      <c r="L301" s="259">
        <v>90300</v>
      </c>
      <c r="M301" s="259">
        <v>8.2669999999999993E-2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1608.2</v>
      </c>
      <c r="D302" s="260">
        <v>1635.2166666666665</v>
      </c>
      <c r="E302" s="260">
        <v>1572.9833333333329</v>
      </c>
      <c r="F302" s="260">
        <v>1537.7666666666664</v>
      </c>
      <c r="G302" s="260">
        <v>1475.5333333333328</v>
      </c>
      <c r="H302" s="260">
        <v>1670.4333333333329</v>
      </c>
      <c r="I302" s="260">
        <v>1732.6666666666665</v>
      </c>
      <c r="J302" s="260">
        <v>1767.883333333333</v>
      </c>
      <c r="K302" s="259">
        <v>1697.45</v>
      </c>
      <c r="L302" s="259">
        <v>1600</v>
      </c>
      <c r="M302" s="259">
        <v>4.7193899999999998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956.7</v>
      </c>
      <c r="D303" s="260">
        <v>965.05000000000007</v>
      </c>
      <c r="E303" s="260">
        <v>944.65000000000009</v>
      </c>
      <c r="F303" s="260">
        <v>932.6</v>
      </c>
      <c r="G303" s="260">
        <v>912.2</v>
      </c>
      <c r="H303" s="260">
        <v>977.10000000000014</v>
      </c>
      <c r="I303" s="260">
        <v>997.5</v>
      </c>
      <c r="J303" s="260">
        <v>1009.5500000000002</v>
      </c>
      <c r="K303" s="259">
        <v>985.45</v>
      </c>
      <c r="L303" s="259">
        <v>953</v>
      </c>
      <c r="M303" s="259">
        <v>3.3935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887.15</v>
      </c>
      <c r="D304" s="260">
        <v>882.86666666666679</v>
      </c>
      <c r="E304" s="260">
        <v>876.73333333333358</v>
      </c>
      <c r="F304" s="260">
        <v>866.31666666666683</v>
      </c>
      <c r="G304" s="260">
        <v>860.18333333333362</v>
      </c>
      <c r="H304" s="260">
        <v>893.28333333333353</v>
      </c>
      <c r="I304" s="260">
        <v>899.41666666666674</v>
      </c>
      <c r="J304" s="260">
        <v>909.83333333333348</v>
      </c>
      <c r="K304" s="259">
        <v>889</v>
      </c>
      <c r="L304" s="259">
        <v>872.45</v>
      </c>
      <c r="M304" s="259">
        <v>3.0568599999999999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219.9</v>
      </c>
      <c r="D305" s="260">
        <v>215.41666666666666</v>
      </c>
      <c r="E305" s="260">
        <v>208.93333333333331</v>
      </c>
      <c r="F305" s="260">
        <v>197.96666666666664</v>
      </c>
      <c r="G305" s="260">
        <v>191.48333333333329</v>
      </c>
      <c r="H305" s="260">
        <v>226.38333333333333</v>
      </c>
      <c r="I305" s="260">
        <v>232.86666666666667</v>
      </c>
      <c r="J305" s="260">
        <v>243.83333333333334</v>
      </c>
      <c r="K305" s="259">
        <v>221.9</v>
      </c>
      <c r="L305" s="259">
        <v>204.45</v>
      </c>
      <c r="M305" s="259">
        <v>456.38567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1335.4</v>
      </c>
      <c r="D306" s="260">
        <v>1339.6499999999999</v>
      </c>
      <c r="E306" s="260">
        <v>1324.2999999999997</v>
      </c>
      <c r="F306" s="260">
        <v>1313.1999999999998</v>
      </c>
      <c r="G306" s="260">
        <v>1297.8499999999997</v>
      </c>
      <c r="H306" s="260">
        <v>1350.7499999999998</v>
      </c>
      <c r="I306" s="260">
        <v>1366.0999999999997</v>
      </c>
      <c r="J306" s="260">
        <v>1377.1999999999998</v>
      </c>
      <c r="K306" s="259">
        <v>1355</v>
      </c>
      <c r="L306" s="259">
        <v>1328.55</v>
      </c>
      <c r="M306" s="259">
        <v>19.31917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298.7</v>
      </c>
      <c r="D307" s="260">
        <v>301.09999999999997</v>
      </c>
      <c r="E307" s="260">
        <v>293.59999999999991</v>
      </c>
      <c r="F307" s="260">
        <v>288.49999999999994</v>
      </c>
      <c r="G307" s="260">
        <v>280.99999999999989</v>
      </c>
      <c r="H307" s="260">
        <v>306.19999999999993</v>
      </c>
      <c r="I307" s="260">
        <v>313.70000000000005</v>
      </c>
      <c r="J307" s="260">
        <v>318.79999999999995</v>
      </c>
      <c r="K307" s="259">
        <v>308.60000000000002</v>
      </c>
      <c r="L307" s="259">
        <v>296</v>
      </c>
      <c r="M307" s="259">
        <v>6.3081199999999997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277.14999999999998</v>
      </c>
      <c r="D308" s="260">
        <v>274.34999999999997</v>
      </c>
      <c r="E308" s="260">
        <v>268.29999999999995</v>
      </c>
      <c r="F308" s="260">
        <v>259.45</v>
      </c>
      <c r="G308" s="260">
        <v>253.39999999999998</v>
      </c>
      <c r="H308" s="260">
        <v>283.19999999999993</v>
      </c>
      <c r="I308" s="260">
        <v>289.25</v>
      </c>
      <c r="J308" s="260">
        <v>298.09999999999991</v>
      </c>
      <c r="K308" s="259">
        <v>280.39999999999998</v>
      </c>
      <c r="L308" s="259">
        <v>265.5</v>
      </c>
      <c r="M308" s="259">
        <v>6.3025099999999998</v>
      </c>
      <c r="N308" s="1"/>
      <c r="O308" s="1"/>
    </row>
    <row r="309" spans="1:15" ht="12.75" customHeight="1">
      <c r="A309" s="30">
        <v>299</v>
      </c>
      <c r="B309" s="269" t="s">
        <v>881</v>
      </c>
      <c r="C309" s="259">
        <v>407.3</v>
      </c>
      <c r="D309" s="260">
        <v>404.76666666666665</v>
      </c>
      <c r="E309" s="260">
        <v>397.7833333333333</v>
      </c>
      <c r="F309" s="260">
        <v>388.26666666666665</v>
      </c>
      <c r="G309" s="260">
        <v>381.2833333333333</v>
      </c>
      <c r="H309" s="260">
        <v>414.2833333333333</v>
      </c>
      <c r="I309" s="260">
        <v>421.26666666666665</v>
      </c>
      <c r="J309" s="260">
        <v>430.7833333333333</v>
      </c>
      <c r="K309" s="259">
        <v>411.75</v>
      </c>
      <c r="L309" s="259">
        <v>395.25</v>
      </c>
      <c r="M309" s="259">
        <v>3.22309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551.15</v>
      </c>
      <c r="D310" s="260">
        <v>549.78333333333342</v>
      </c>
      <c r="E310" s="260">
        <v>541.56666666666683</v>
      </c>
      <c r="F310" s="260">
        <v>531.98333333333346</v>
      </c>
      <c r="G310" s="260">
        <v>523.76666666666688</v>
      </c>
      <c r="H310" s="260">
        <v>559.36666666666679</v>
      </c>
      <c r="I310" s="260">
        <v>567.58333333333326</v>
      </c>
      <c r="J310" s="260">
        <v>577.16666666666674</v>
      </c>
      <c r="K310" s="259">
        <v>558</v>
      </c>
      <c r="L310" s="259">
        <v>540.20000000000005</v>
      </c>
      <c r="M310" s="259">
        <v>1.4119900000000001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105.35</v>
      </c>
      <c r="D311" s="260">
        <v>104.58333333333333</v>
      </c>
      <c r="E311" s="260">
        <v>103.26666666666665</v>
      </c>
      <c r="F311" s="260">
        <v>101.18333333333332</v>
      </c>
      <c r="G311" s="260">
        <v>99.866666666666646</v>
      </c>
      <c r="H311" s="260">
        <v>106.66666666666666</v>
      </c>
      <c r="I311" s="260">
        <v>107.98333333333335</v>
      </c>
      <c r="J311" s="260">
        <v>110.06666666666666</v>
      </c>
      <c r="K311" s="259">
        <v>105.9</v>
      </c>
      <c r="L311" s="259">
        <v>102.5</v>
      </c>
      <c r="M311" s="259">
        <v>33.962859999999999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54.95</v>
      </c>
      <c r="D312" s="260">
        <v>54.983333333333327</v>
      </c>
      <c r="E312" s="260">
        <v>54.266666666666652</v>
      </c>
      <c r="F312" s="260">
        <v>53.583333333333321</v>
      </c>
      <c r="G312" s="260">
        <v>52.866666666666646</v>
      </c>
      <c r="H312" s="260">
        <v>55.666666666666657</v>
      </c>
      <c r="I312" s="260">
        <v>56.38333333333334</v>
      </c>
      <c r="J312" s="260">
        <v>57.066666666666663</v>
      </c>
      <c r="K312" s="259">
        <v>55.7</v>
      </c>
      <c r="L312" s="259">
        <v>54.3</v>
      </c>
      <c r="M312" s="259">
        <v>17.128830000000001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539.65</v>
      </c>
      <c r="D313" s="260">
        <v>536.63333333333333</v>
      </c>
      <c r="E313" s="260">
        <v>532.01666666666665</v>
      </c>
      <c r="F313" s="260">
        <v>524.38333333333333</v>
      </c>
      <c r="G313" s="260">
        <v>519.76666666666665</v>
      </c>
      <c r="H313" s="260">
        <v>544.26666666666665</v>
      </c>
      <c r="I313" s="260">
        <v>548.88333333333321</v>
      </c>
      <c r="J313" s="260">
        <v>556.51666666666665</v>
      </c>
      <c r="K313" s="259">
        <v>541.25</v>
      </c>
      <c r="L313" s="259">
        <v>529</v>
      </c>
      <c r="M313" s="259">
        <v>12.991809999999999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9239.1</v>
      </c>
      <c r="D314" s="260">
        <v>9237.8333333333339</v>
      </c>
      <c r="E314" s="260">
        <v>9165.6666666666679</v>
      </c>
      <c r="F314" s="260">
        <v>9092.2333333333336</v>
      </c>
      <c r="G314" s="260">
        <v>9020.0666666666675</v>
      </c>
      <c r="H314" s="260">
        <v>9311.2666666666682</v>
      </c>
      <c r="I314" s="260">
        <v>9383.4333333333361</v>
      </c>
      <c r="J314" s="260">
        <v>9456.8666666666686</v>
      </c>
      <c r="K314" s="259">
        <v>9310</v>
      </c>
      <c r="L314" s="259">
        <v>9164.4</v>
      </c>
      <c r="M314" s="259">
        <v>6.1685999999999996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1661.2</v>
      </c>
      <c r="D315" s="260">
        <v>1664.7666666666667</v>
      </c>
      <c r="E315" s="260">
        <v>1651.4333333333334</v>
      </c>
      <c r="F315" s="260">
        <v>1641.6666666666667</v>
      </c>
      <c r="G315" s="260">
        <v>1628.3333333333335</v>
      </c>
      <c r="H315" s="260">
        <v>1674.5333333333333</v>
      </c>
      <c r="I315" s="260">
        <v>1687.8666666666668</v>
      </c>
      <c r="J315" s="260">
        <v>1697.6333333333332</v>
      </c>
      <c r="K315" s="259">
        <v>1678.1</v>
      </c>
      <c r="L315" s="259">
        <v>1655</v>
      </c>
      <c r="M315" s="259">
        <v>0.18706999999999999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720.2</v>
      </c>
      <c r="D316" s="260">
        <v>721.11666666666679</v>
      </c>
      <c r="E316" s="260">
        <v>710.63333333333355</v>
      </c>
      <c r="F316" s="260">
        <v>701.06666666666672</v>
      </c>
      <c r="G316" s="260">
        <v>690.58333333333348</v>
      </c>
      <c r="H316" s="260">
        <v>730.68333333333362</v>
      </c>
      <c r="I316" s="260">
        <v>741.16666666666674</v>
      </c>
      <c r="J316" s="260">
        <v>750.73333333333369</v>
      </c>
      <c r="K316" s="259">
        <v>731.6</v>
      </c>
      <c r="L316" s="259">
        <v>711.55</v>
      </c>
      <c r="M316" s="259">
        <v>3.3865699999999999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462.05</v>
      </c>
      <c r="D317" s="260">
        <v>464.0333333333333</v>
      </c>
      <c r="E317" s="260">
        <v>451.66666666666663</v>
      </c>
      <c r="F317" s="260">
        <v>441.2833333333333</v>
      </c>
      <c r="G317" s="260">
        <v>428.91666666666663</v>
      </c>
      <c r="H317" s="260">
        <v>474.41666666666663</v>
      </c>
      <c r="I317" s="260">
        <v>486.7833333333333</v>
      </c>
      <c r="J317" s="260">
        <v>497.16666666666663</v>
      </c>
      <c r="K317" s="259">
        <v>476.4</v>
      </c>
      <c r="L317" s="259">
        <v>453.65</v>
      </c>
      <c r="M317" s="259">
        <v>34.211379999999998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754</v>
      </c>
      <c r="D318" s="260">
        <v>759.56666666666661</v>
      </c>
      <c r="E318" s="260">
        <v>721.18333333333317</v>
      </c>
      <c r="F318" s="260">
        <v>688.36666666666656</v>
      </c>
      <c r="G318" s="260">
        <v>649.98333333333312</v>
      </c>
      <c r="H318" s="260">
        <v>792.38333333333321</v>
      </c>
      <c r="I318" s="260">
        <v>830.76666666666665</v>
      </c>
      <c r="J318" s="260">
        <v>863.58333333333326</v>
      </c>
      <c r="K318" s="259">
        <v>797.95</v>
      </c>
      <c r="L318" s="259">
        <v>726.75</v>
      </c>
      <c r="M318" s="259">
        <v>260.55340999999999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590.70000000000005</v>
      </c>
      <c r="D319" s="260">
        <v>590.80000000000007</v>
      </c>
      <c r="E319" s="260">
        <v>588.60000000000014</v>
      </c>
      <c r="F319" s="260">
        <v>586.50000000000011</v>
      </c>
      <c r="G319" s="260">
        <v>584.30000000000018</v>
      </c>
      <c r="H319" s="260">
        <v>592.90000000000009</v>
      </c>
      <c r="I319" s="260">
        <v>595.10000000000014</v>
      </c>
      <c r="J319" s="260">
        <v>597.20000000000005</v>
      </c>
      <c r="K319" s="259">
        <v>593</v>
      </c>
      <c r="L319" s="259">
        <v>588.70000000000005</v>
      </c>
      <c r="M319" s="259">
        <v>0.11219999999999999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833.35</v>
      </c>
      <c r="D320" s="260">
        <v>839.73333333333323</v>
      </c>
      <c r="E320" s="260">
        <v>823.61666666666645</v>
      </c>
      <c r="F320" s="260">
        <v>813.88333333333321</v>
      </c>
      <c r="G320" s="260">
        <v>797.76666666666642</v>
      </c>
      <c r="H320" s="260">
        <v>849.46666666666647</v>
      </c>
      <c r="I320" s="260">
        <v>865.58333333333326</v>
      </c>
      <c r="J320" s="260">
        <v>875.31666666666649</v>
      </c>
      <c r="K320" s="259">
        <v>855.85</v>
      </c>
      <c r="L320" s="259">
        <v>830</v>
      </c>
      <c r="M320" s="259">
        <v>1.8734599999999999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1707.75</v>
      </c>
      <c r="D321" s="260">
        <v>1713.6000000000001</v>
      </c>
      <c r="E321" s="260">
        <v>1684.1500000000003</v>
      </c>
      <c r="F321" s="260">
        <v>1660.5500000000002</v>
      </c>
      <c r="G321" s="260">
        <v>1631.1000000000004</v>
      </c>
      <c r="H321" s="260">
        <v>1737.2000000000003</v>
      </c>
      <c r="I321" s="260">
        <v>1766.65</v>
      </c>
      <c r="J321" s="260">
        <v>1790.2500000000002</v>
      </c>
      <c r="K321" s="259">
        <v>1743.05</v>
      </c>
      <c r="L321" s="259">
        <v>1690</v>
      </c>
      <c r="M321" s="259">
        <v>2.2573099999999999</v>
      </c>
      <c r="N321" s="1"/>
      <c r="O321" s="1"/>
    </row>
    <row r="322" spans="1:15" ht="12.75" customHeight="1">
      <c r="A322" s="30">
        <v>312</v>
      </c>
      <c r="B322" s="269" t="s">
        <v>873</v>
      </c>
      <c r="C322" s="259">
        <v>81.25</v>
      </c>
      <c r="D322" s="260">
        <v>81.466666666666669</v>
      </c>
      <c r="E322" s="260">
        <v>80.13333333333334</v>
      </c>
      <c r="F322" s="260">
        <v>79.016666666666666</v>
      </c>
      <c r="G322" s="260">
        <v>77.683333333333337</v>
      </c>
      <c r="H322" s="260">
        <v>82.583333333333343</v>
      </c>
      <c r="I322" s="260">
        <v>83.916666666666657</v>
      </c>
      <c r="J322" s="260">
        <v>85.033333333333346</v>
      </c>
      <c r="K322" s="259">
        <v>82.8</v>
      </c>
      <c r="L322" s="259">
        <v>80.349999999999994</v>
      </c>
      <c r="M322" s="259">
        <v>53.423000000000002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682</v>
      </c>
      <c r="D323" s="260">
        <v>683.2833333333333</v>
      </c>
      <c r="E323" s="260">
        <v>677.61666666666656</v>
      </c>
      <c r="F323" s="260">
        <v>673.23333333333323</v>
      </c>
      <c r="G323" s="260">
        <v>667.56666666666649</v>
      </c>
      <c r="H323" s="260">
        <v>687.66666666666663</v>
      </c>
      <c r="I323" s="260">
        <v>693.33333333333337</v>
      </c>
      <c r="J323" s="260">
        <v>697.7166666666667</v>
      </c>
      <c r="K323" s="259">
        <v>688.95</v>
      </c>
      <c r="L323" s="259">
        <v>678.9</v>
      </c>
      <c r="M323" s="259">
        <v>0.48857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1989.7</v>
      </c>
      <c r="D324" s="260">
        <v>1993.2333333333333</v>
      </c>
      <c r="E324" s="260">
        <v>1977.4666666666667</v>
      </c>
      <c r="F324" s="260">
        <v>1965.2333333333333</v>
      </c>
      <c r="G324" s="260">
        <v>1949.4666666666667</v>
      </c>
      <c r="H324" s="260">
        <v>2005.4666666666667</v>
      </c>
      <c r="I324" s="260">
        <v>2021.2333333333336</v>
      </c>
      <c r="J324" s="260">
        <v>2033.4666666666667</v>
      </c>
      <c r="K324" s="259">
        <v>2009</v>
      </c>
      <c r="L324" s="259">
        <v>1981</v>
      </c>
      <c r="M324" s="259">
        <v>4.6676399999999996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1502.8</v>
      </c>
      <c r="D325" s="260">
        <v>1492.6166666666668</v>
      </c>
      <c r="E325" s="260">
        <v>1470.2333333333336</v>
      </c>
      <c r="F325" s="260">
        <v>1437.6666666666667</v>
      </c>
      <c r="G325" s="260">
        <v>1415.2833333333335</v>
      </c>
      <c r="H325" s="260">
        <v>1525.1833333333336</v>
      </c>
      <c r="I325" s="260">
        <v>1547.5666666666668</v>
      </c>
      <c r="J325" s="260">
        <v>1580.1333333333337</v>
      </c>
      <c r="K325" s="259">
        <v>1515</v>
      </c>
      <c r="L325" s="259">
        <v>1460.05</v>
      </c>
      <c r="M325" s="259">
        <v>3.1717900000000001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1058.25</v>
      </c>
      <c r="D326" s="260">
        <v>1057.7833333333333</v>
      </c>
      <c r="E326" s="260">
        <v>1047.7166666666667</v>
      </c>
      <c r="F326" s="260">
        <v>1037.1833333333334</v>
      </c>
      <c r="G326" s="260">
        <v>1027.1166666666668</v>
      </c>
      <c r="H326" s="260">
        <v>1068.3166666666666</v>
      </c>
      <c r="I326" s="260">
        <v>1078.3833333333332</v>
      </c>
      <c r="J326" s="260">
        <v>1088.9166666666665</v>
      </c>
      <c r="K326" s="259">
        <v>1067.8499999999999</v>
      </c>
      <c r="L326" s="259">
        <v>1047.25</v>
      </c>
      <c r="M326" s="259">
        <v>3.3197199999999998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623.20000000000005</v>
      </c>
      <c r="D327" s="260">
        <v>626.5333333333333</v>
      </c>
      <c r="E327" s="260">
        <v>617.91666666666663</v>
      </c>
      <c r="F327" s="260">
        <v>612.63333333333333</v>
      </c>
      <c r="G327" s="260">
        <v>604.01666666666665</v>
      </c>
      <c r="H327" s="260">
        <v>631.81666666666661</v>
      </c>
      <c r="I327" s="260">
        <v>640.43333333333339</v>
      </c>
      <c r="J327" s="260">
        <v>645.71666666666658</v>
      </c>
      <c r="K327" s="259">
        <v>635.15</v>
      </c>
      <c r="L327" s="259">
        <v>621.25</v>
      </c>
      <c r="M327" s="259">
        <v>1.86205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32.950000000000003</v>
      </c>
      <c r="D328" s="260">
        <v>32.933333333333337</v>
      </c>
      <c r="E328" s="260">
        <v>32.416666666666671</v>
      </c>
      <c r="F328" s="260">
        <v>31.883333333333333</v>
      </c>
      <c r="G328" s="260">
        <v>31.366666666666667</v>
      </c>
      <c r="H328" s="260">
        <v>33.466666666666676</v>
      </c>
      <c r="I328" s="260">
        <v>33.983333333333341</v>
      </c>
      <c r="J328" s="260">
        <v>34.51666666666668</v>
      </c>
      <c r="K328" s="259">
        <v>33.450000000000003</v>
      </c>
      <c r="L328" s="259">
        <v>32.4</v>
      </c>
      <c r="M328" s="259">
        <v>22.086040000000001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73.75</v>
      </c>
      <c r="D329" s="260">
        <v>73.8</v>
      </c>
      <c r="E329" s="260">
        <v>73.25</v>
      </c>
      <c r="F329" s="260">
        <v>72.75</v>
      </c>
      <c r="G329" s="260">
        <v>72.2</v>
      </c>
      <c r="H329" s="260">
        <v>74.3</v>
      </c>
      <c r="I329" s="260">
        <v>74.84999999999998</v>
      </c>
      <c r="J329" s="260">
        <v>75.349999999999994</v>
      </c>
      <c r="K329" s="259">
        <v>74.349999999999994</v>
      </c>
      <c r="L329" s="259">
        <v>73.3</v>
      </c>
      <c r="M329" s="259">
        <v>13.11237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41.5</v>
      </c>
      <c r="D330" s="260">
        <v>41.666666666666664</v>
      </c>
      <c r="E330" s="260">
        <v>41.033333333333331</v>
      </c>
      <c r="F330" s="260">
        <v>40.56666666666667</v>
      </c>
      <c r="G330" s="260">
        <v>39.933333333333337</v>
      </c>
      <c r="H330" s="260">
        <v>42.133333333333326</v>
      </c>
      <c r="I330" s="260">
        <v>42.766666666666666</v>
      </c>
      <c r="J330" s="260">
        <v>43.23333333333332</v>
      </c>
      <c r="K330" s="259">
        <v>42.3</v>
      </c>
      <c r="L330" s="259">
        <v>41.2</v>
      </c>
      <c r="M330" s="259">
        <v>155.45627999999999</v>
      </c>
      <c r="N330" s="1"/>
      <c r="O330" s="1"/>
    </row>
    <row r="331" spans="1:15" ht="12.75" customHeight="1">
      <c r="A331" s="30">
        <v>321</v>
      </c>
      <c r="B331" s="269" t="s">
        <v>882</v>
      </c>
      <c r="C331" s="259">
        <v>292.14999999999998</v>
      </c>
      <c r="D331" s="260">
        <v>291.15000000000003</v>
      </c>
      <c r="E331" s="260">
        <v>285.80000000000007</v>
      </c>
      <c r="F331" s="260">
        <v>279.45000000000005</v>
      </c>
      <c r="G331" s="260">
        <v>274.10000000000008</v>
      </c>
      <c r="H331" s="260">
        <v>297.50000000000006</v>
      </c>
      <c r="I331" s="260">
        <v>302.85000000000008</v>
      </c>
      <c r="J331" s="260">
        <v>309.20000000000005</v>
      </c>
      <c r="K331" s="259">
        <v>296.5</v>
      </c>
      <c r="L331" s="259">
        <v>284.8</v>
      </c>
      <c r="M331" s="259">
        <v>6.3988699999999996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80.2</v>
      </c>
      <c r="D332" s="260">
        <v>80.25</v>
      </c>
      <c r="E332" s="260">
        <v>78.150000000000006</v>
      </c>
      <c r="F332" s="260">
        <v>76.100000000000009</v>
      </c>
      <c r="G332" s="260">
        <v>74.000000000000014</v>
      </c>
      <c r="H332" s="260">
        <v>82.3</v>
      </c>
      <c r="I332" s="260">
        <v>84.399999999999991</v>
      </c>
      <c r="J332" s="260">
        <v>86.449999999999989</v>
      </c>
      <c r="K332" s="259">
        <v>82.35</v>
      </c>
      <c r="L332" s="259">
        <v>78.2</v>
      </c>
      <c r="M332" s="259">
        <v>65.967429999999993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242.65</v>
      </c>
      <c r="D333" s="260">
        <v>242.68333333333331</v>
      </c>
      <c r="E333" s="260">
        <v>241.21666666666661</v>
      </c>
      <c r="F333" s="260">
        <v>239.7833333333333</v>
      </c>
      <c r="G333" s="260">
        <v>238.31666666666661</v>
      </c>
      <c r="H333" s="260">
        <v>244.11666666666662</v>
      </c>
      <c r="I333" s="260">
        <v>245.58333333333331</v>
      </c>
      <c r="J333" s="260">
        <v>247.01666666666662</v>
      </c>
      <c r="K333" s="259">
        <v>244.15</v>
      </c>
      <c r="L333" s="259">
        <v>241.25</v>
      </c>
      <c r="M333" s="259">
        <v>2.94672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178.15</v>
      </c>
      <c r="D334" s="260">
        <v>179.08333333333334</v>
      </c>
      <c r="E334" s="260">
        <v>176.31666666666669</v>
      </c>
      <c r="F334" s="260">
        <v>174.48333333333335</v>
      </c>
      <c r="G334" s="260">
        <v>171.7166666666667</v>
      </c>
      <c r="H334" s="260">
        <v>180.91666666666669</v>
      </c>
      <c r="I334" s="260">
        <v>183.68333333333334</v>
      </c>
      <c r="J334" s="260">
        <v>185.51666666666668</v>
      </c>
      <c r="K334" s="259">
        <v>181.85</v>
      </c>
      <c r="L334" s="259">
        <v>177.25</v>
      </c>
      <c r="M334" s="259">
        <v>167.19953000000001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747.05</v>
      </c>
      <c r="D335" s="260">
        <v>753.56666666666661</v>
      </c>
      <c r="E335" s="260">
        <v>733.48333333333323</v>
      </c>
      <c r="F335" s="260">
        <v>719.91666666666663</v>
      </c>
      <c r="G335" s="260">
        <v>699.83333333333326</v>
      </c>
      <c r="H335" s="260">
        <v>767.13333333333321</v>
      </c>
      <c r="I335" s="260">
        <v>787.2166666666667</v>
      </c>
      <c r="J335" s="260">
        <v>800.78333333333319</v>
      </c>
      <c r="K335" s="259">
        <v>773.65</v>
      </c>
      <c r="L335" s="259">
        <v>740</v>
      </c>
      <c r="M335" s="259">
        <v>1.30558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71</v>
      </c>
      <c r="D336" s="260">
        <v>71</v>
      </c>
      <c r="E336" s="260">
        <v>70.55</v>
      </c>
      <c r="F336" s="260">
        <v>70.099999999999994</v>
      </c>
      <c r="G336" s="260">
        <v>69.649999999999991</v>
      </c>
      <c r="H336" s="260">
        <v>71.45</v>
      </c>
      <c r="I336" s="260">
        <v>71.899999999999991</v>
      </c>
      <c r="J336" s="260">
        <v>72.350000000000009</v>
      </c>
      <c r="K336" s="259">
        <v>71.45</v>
      </c>
      <c r="L336" s="259">
        <v>70.55</v>
      </c>
      <c r="M336" s="259">
        <v>127.21120000000001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4497.6499999999996</v>
      </c>
      <c r="D337" s="260">
        <v>4518.0166666666664</v>
      </c>
      <c r="E337" s="260">
        <v>4469.6333333333332</v>
      </c>
      <c r="F337" s="260">
        <v>4441.6166666666668</v>
      </c>
      <c r="G337" s="260">
        <v>4393.2333333333336</v>
      </c>
      <c r="H337" s="260">
        <v>4546.0333333333328</v>
      </c>
      <c r="I337" s="260">
        <v>4594.4166666666661</v>
      </c>
      <c r="J337" s="260">
        <v>4622.4333333333325</v>
      </c>
      <c r="K337" s="259">
        <v>4566.3999999999996</v>
      </c>
      <c r="L337" s="259">
        <v>4490</v>
      </c>
      <c r="M337" s="259">
        <v>1.09666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621.65</v>
      </c>
      <c r="D338" s="260">
        <v>628.55000000000007</v>
      </c>
      <c r="E338" s="260">
        <v>612.10000000000014</v>
      </c>
      <c r="F338" s="260">
        <v>602.55000000000007</v>
      </c>
      <c r="G338" s="260">
        <v>586.10000000000014</v>
      </c>
      <c r="H338" s="260">
        <v>638.10000000000014</v>
      </c>
      <c r="I338" s="260">
        <v>654.55000000000018</v>
      </c>
      <c r="J338" s="260">
        <v>664.10000000000014</v>
      </c>
      <c r="K338" s="259">
        <v>645</v>
      </c>
      <c r="L338" s="259">
        <v>619</v>
      </c>
      <c r="M338" s="259">
        <v>4.68309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20423.45</v>
      </c>
      <c r="D339" s="260">
        <v>20349.5</v>
      </c>
      <c r="E339" s="260">
        <v>20224</v>
      </c>
      <c r="F339" s="260">
        <v>20024.55</v>
      </c>
      <c r="G339" s="260">
        <v>19899.05</v>
      </c>
      <c r="H339" s="260">
        <v>20548.95</v>
      </c>
      <c r="I339" s="260">
        <v>20674.45</v>
      </c>
      <c r="J339" s="260">
        <v>20873.900000000001</v>
      </c>
      <c r="K339" s="259">
        <v>20475</v>
      </c>
      <c r="L339" s="259">
        <v>20150.05</v>
      </c>
      <c r="M339" s="259">
        <v>0.35327999999999998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62.75</v>
      </c>
      <c r="D340" s="260">
        <v>62.983333333333327</v>
      </c>
      <c r="E340" s="260">
        <v>62.266666666666652</v>
      </c>
      <c r="F340" s="260">
        <v>61.783333333333324</v>
      </c>
      <c r="G340" s="260">
        <v>61.066666666666649</v>
      </c>
      <c r="H340" s="260">
        <v>63.466666666666654</v>
      </c>
      <c r="I340" s="260">
        <v>64.183333333333337</v>
      </c>
      <c r="J340" s="260">
        <v>64.666666666666657</v>
      </c>
      <c r="K340" s="259">
        <v>63.7</v>
      </c>
      <c r="L340" s="259">
        <v>62.5</v>
      </c>
      <c r="M340" s="259">
        <v>2.6604999999999999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264.55</v>
      </c>
      <c r="D341" s="260">
        <v>265.83333333333331</v>
      </c>
      <c r="E341" s="260">
        <v>261.91666666666663</v>
      </c>
      <c r="F341" s="260">
        <v>259.2833333333333</v>
      </c>
      <c r="G341" s="260">
        <v>255.36666666666662</v>
      </c>
      <c r="H341" s="260">
        <v>268.46666666666664</v>
      </c>
      <c r="I341" s="260">
        <v>272.38333333333327</v>
      </c>
      <c r="J341" s="260">
        <v>275.01666666666665</v>
      </c>
      <c r="K341" s="259">
        <v>269.75</v>
      </c>
      <c r="L341" s="259">
        <v>263.2</v>
      </c>
      <c r="M341" s="259">
        <v>4.0801400000000001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404.5</v>
      </c>
      <c r="D342" s="260">
        <v>403.9666666666667</v>
      </c>
      <c r="E342" s="260">
        <v>400.88333333333338</v>
      </c>
      <c r="F342" s="260">
        <v>397.26666666666671</v>
      </c>
      <c r="G342" s="260">
        <v>394.18333333333339</v>
      </c>
      <c r="H342" s="260">
        <v>407.58333333333337</v>
      </c>
      <c r="I342" s="260">
        <v>410.66666666666663</v>
      </c>
      <c r="J342" s="260">
        <v>414.28333333333336</v>
      </c>
      <c r="K342" s="259">
        <v>407.05</v>
      </c>
      <c r="L342" s="259">
        <v>400.35</v>
      </c>
      <c r="M342" s="259">
        <v>0.80144000000000004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931.4</v>
      </c>
      <c r="D343" s="260">
        <v>923.38333333333333</v>
      </c>
      <c r="E343" s="260">
        <v>910.41666666666663</v>
      </c>
      <c r="F343" s="260">
        <v>889.43333333333328</v>
      </c>
      <c r="G343" s="260">
        <v>876.46666666666658</v>
      </c>
      <c r="H343" s="260">
        <v>944.36666666666667</v>
      </c>
      <c r="I343" s="260">
        <v>957.33333333333337</v>
      </c>
      <c r="J343" s="260">
        <v>978.31666666666672</v>
      </c>
      <c r="K343" s="259">
        <v>936.35</v>
      </c>
      <c r="L343" s="259">
        <v>902.4</v>
      </c>
      <c r="M343" s="259">
        <v>3.8622899999999998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136.4</v>
      </c>
      <c r="D344" s="260">
        <v>136.11666666666667</v>
      </c>
      <c r="E344" s="260">
        <v>135.53333333333336</v>
      </c>
      <c r="F344" s="260">
        <v>134.66666666666669</v>
      </c>
      <c r="G344" s="260">
        <v>134.08333333333337</v>
      </c>
      <c r="H344" s="260">
        <v>136.98333333333335</v>
      </c>
      <c r="I344" s="260">
        <v>137.56666666666666</v>
      </c>
      <c r="J344" s="260">
        <v>138.43333333333334</v>
      </c>
      <c r="K344" s="259">
        <v>136.69999999999999</v>
      </c>
      <c r="L344" s="259">
        <v>135.25</v>
      </c>
      <c r="M344" s="259">
        <v>75.615340000000003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195.1</v>
      </c>
      <c r="D345" s="260">
        <v>194.70000000000002</v>
      </c>
      <c r="E345" s="260">
        <v>193.65000000000003</v>
      </c>
      <c r="F345" s="260">
        <v>192.20000000000002</v>
      </c>
      <c r="G345" s="260">
        <v>191.15000000000003</v>
      </c>
      <c r="H345" s="260">
        <v>196.15000000000003</v>
      </c>
      <c r="I345" s="260">
        <v>197.20000000000005</v>
      </c>
      <c r="J345" s="260">
        <v>198.65000000000003</v>
      </c>
      <c r="K345" s="259">
        <v>195.75</v>
      </c>
      <c r="L345" s="259">
        <v>193.25</v>
      </c>
      <c r="M345" s="259">
        <v>5.9708500000000004</v>
      </c>
      <c r="N345" s="1"/>
      <c r="O345" s="1"/>
    </row>
    <row r="346" spans="1:15" ht="12.75" customHeight="1">
      <c r="A346" s="30">
        <v>336</v>
      </c>
      <c r="B346" s="269" t="s">
        <v>883</v>
      </c>
      <c r="C346" s="259">
        <v>555.85</v>
      </c>
      <c r="D346" s="260">
        <v>558.86666666666667</v>
      </c>
      <c r="E346" s="260">
        <v>549.23333333333335</v>
      </c>
      <c r="F346" s="260">
        <v>542.61666666666667</v>
      </c>
      <c r="G346" s="260">
        <v>532.98333333333335</v>
      </c>
      <c r="H346" s="260">
        <v>565.48333333333335</v>
      </c>
      <c r="I346" s="260">
        <v>575.11666666666679</v>
      </c>
      <c r="J346" s="260">
        <v>581.73333333333335</v>
      </c>
      <c r="K346" s="259">
        <v>568.5</v>
      </c>
      <c r="L346" s="259">
        <v>552.25</v>
      </c>
      <c r="M346" s="259">
        <v>1.2327699999999999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643.04999999999995</v>
      </c>
      <c r="D347" s="260">
        <v>642.94999999999993</v>
      </c>
      <c r="E347" s="260">
        <v>637.14999999999986</v>
      </c>
      <c r="F347" s="260">
        <v>631.24999999999989</v>
      </c>
      <c r="G347" s="260">
        <v>625.44999999999982</v>
      </c>
      <c r="H347" s="260">
        <v>648.84999999999991</v>
      </c>
      <c r="I347" s="260">
        <v>654.64999999999986</v>
      </c>
      <c r="J347" s="260">
        <v>660.55</v>
      </c>
      <c r="K347" s="259">
        <v>648.75</v>
      </c>
      <c r="L347" s="259">
        <v>637.04999999999995</v>
      </c>
      <c r="M347" s="259">
        <v>4.9853500000000004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2975.35</v>
      </c>
      <c r="D348" s="260">
        <v>2979.3166666666671</v>
      </c>
      <c r="E348" s="260">
        <v>2965.0333333333342</v>
      </c>
      <c r="F348" s="260">
        <v>2954.7166666666672</v>
      </c>
      <c r="G348" s="260">
        <v>2940.4333333333343</v>
      </c>
      <c r="H348" s="260">
        <v>2989.6333333333341</v>
      </c>
      <c r="I348" s="260">
        <v>3003.916666666667</v>
      </c>
      <c r="J348" s="260">
        <v>3014.233333333334</v>
      </c>
      <c r="K348" s="259">
        <v>2993.6</v>
      </c>
      <c r="L348" s="259">
        <v>2969</v>
      </c>
      <c r="M348" s="259">
        <v>0.56876000000000004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268.64999999999998</v>
      </c>
      <c r="D349" s="260">
        <v>269.66666666666669</v>
      </c>
      <c r="E349" s="260">
        <v>266.98333333333335</v>
      </c>
      <c r="F349" s="260">
        <v>265.31666666666666</v>
      </c>
      <c r="G349" s="260">
        <v>262.63333333333333</v>
      </c>
      <c r="H349" s="260">
        <v>271.33333333333337</v>
      </c>
      <c r="I349" s="260">
        <v>274.01666666666665</v>
      </c>
      <c r="J349" s="260">
        <v>275.68333333333339</v>
      </c>
      <c r="K349" s="259">
        <v>272.35000000000002</v>
      </c>
      <c r="L349" s="259">
        <v>268</v>
      </c>
      <c r="M349" s="259">
        <v>0.83616999999999997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381.05</v>
      </c>
      <c r="D350" s="260">
        <v>381.45</v>
      </c>
      <c r="E350" s="260">
        <v>376.4</v>
      </c>
      <c r="F350" s="260">
        <v>371.75</v>
      </c>
      <c r="G350" s="260">
        <v>366.7</v>
      </c>
      <c r="H350" s="260">
        <v>386.09999999999997</v>
      </c>
      <c r="I350" s="260">
        <v>391.15000000000003</v>
      </c>
      <c r="J350" s="260">
        <v>395.79999999999995</v>
      </c>
      <c r="K350" s="259">
        <v>386.5</v>
      </c>
      <c r="L350" s="259">
        <v>376.8</v>
      </c>
      <c r="M350" s="259">
        <v>3.9069799999999999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124.75</v>
      </c>
      <c r="D351" s="260">
        <v>124.88333333333333</v>
      </c>
      <c r="E351" s="260">
        <v>124.06666666666665</v>
      </c>
      <c r="F351" s="260">
        <v>123.38333333333333</v>
      </c>
      <c r="G351" s="260">
        <v>122.56666666666665</v>
      </c>
      <c r="H351" s="260">
        <v>125.56666666666665</v>
      </c>
      <c r="I351" s="260">
        <v>126.38333333333331</v>
      </c>
      <c r="J351" s="260">
        <v>127.06666666666665</v>
      </c>
      <c r="K351" s="259">
        <v>125.7</v>
      </c>
      <c r="L351" s="259">
        <v>124.2</v>
      </c>
      <c r="M351" s="259">
        <v>5.7023299999999999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3245.55</v>
      </c>
      <c r="D352" s="260">
        <v>3253.2666666666664</v>
      </c>
      <c r="E352" s="260">
        <v>3222.2833333333328</v>
      </c>
      <c r="F352" s="260">
        <v>3199.0166666666664</v>
      </c>
      <c r="G352" s="260">
        <v>3168.0333333333328</v>
      </c>
      <c r="H352" s="260">
        <v>3276.5333333333328</v>
      </c>
      <c r="I352" s="260">
        <v>3307.5166666666664</v>
      </c>
      <c r="J352" s="260">
        <v>3330.7833333333328</v>
      </c>
      <c r="K352" s="259">
        <v>3284.25</v>
      </c>
      <c r="L352" s="259">
        <v>3230</v>
      </c>
      <c r="M352" s="259">
        <v>1.6580699999999999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422.4</v>
      </c>
      <c r="D353" s="260">
        <v>423.76666666666665</v>
      </c>
      <c r="E353" s="260">
        <v>418.63333333333333</v>
      </c>
      <c r="F353" s="260">
        <v>414.86666666666667</v>
      </c>
      <c r="G353" s="260">
        <v>409.73333333333335</v>
      </c>
      <c r="H353" s="260">
        <v>427.5333333333333</v>
      </c>
      <c r="I353" s="260">
        <v>432.66666666666663</v>
      </c>
      <c r="J353" s="260">
        <v>436.43333333333328</v>
      </c>
      <c r="K353" s="259">
        <v>428.9</v>
      </c>
      <c r="L353" s="259">
        <v>420</v>
      </c>
      <c r="M353" s="259">
        <v>2.7421799999999998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262.64999999999998</v>
      </c>
      <c r="D354" s="260">
        <v>262.81666666666666</v>
      </c>
      <c r="E354" s="260">
        <v>260.93333333333334</v>
      </c>
      <c r="F354" s="260">
        <v>259.2166666666667</v>
      </c>
      <c r="G354" s="260">
        <v>257.33333333333337</v>
      </c>
      <c r="H354" s="260">
        <v>264.5333333333333</v>
      </c>
      <c r="I354" s="260">
        <v>266.41666666666663</v>
      </c>
      <c r="J354" s="260">
        <v>268.13333333333327</v>
      </c>
      <c r="K354" s="259">
        <v>264.7</v>
      </c>
      <c r="L354" s="259">
        <v>261.10000000000002</v>
      </c>
      <c r="M354" s="259">
        <v>0.63839000000000001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1781.2</v>
      </c>
      <c r="D355" s="260">
        <v>1775.5833333333333</v>
      </c>
      <c r="E355" s="260">
        <v>1756.1666666666665</v>
      </c>
      <c r="F355" s="260">
        <v>1731.1333333333332</v>
      </c>
      <c r="G355" s="260">
        <v>1711.7166666666665</v>
      </c>
      <c r="H355" s="260">
        <v>1800.6166666666666</v>
      </c>
      <c r="I355" s="260">
        <v>1820.0333333333331</v>
      </c>
      <c r="J355" s="260">
        <v>1845.0666666666666</v>
      </c>
      <c r="K355" s="259">
        <v>1795</v>
      </c>
      <c r="L355" s="259">
        <v>1750.55</v>
      </c>
      <c r="M355" s="259">
        <v>3.78695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49530.3</v>
      </c>
      <c r="D356" s="260">
        <v>49796.466666666667</v>
      </c>
      <c r="E356" s="260">
        <v>49092.933333333334</v>
      </c>
      <c r="F356" s="260">
        <v>48655.566666666666</v>
      </c>
      <c r="G356" s="260">
        <v>47952.033333333333</v>
      </c>
      <c r="H356" s="260">
        <v>50233.833333333336</v>
      </c>
      <c r="I356" s="260">
        <v>50937.366666666676</v>
      </c>
      <c r="J356" s="260">
        <v>51374.733333333337</v>
      </c>
      <c r="K356" s="259">
        <v>50500</v>
      </c>
      <c r="L356" s="259">
        <v>49359.1</v>
      </c>
      <c r="M356" s="259">
        <v>0.16974</v>
      </c>
      <c r="N356" s="1"/>
      <c r="O356" s="1"/>
    </row>
    <row r="357" spans="1:15" ht="12.75" customHeight="1">
      <c r="A357" s="30">
        <v>347</v>
      </c>
      <c r="B357" s="269" t="s">
        <v>874</v>
      </c>
      <c r="C357" s="259">
        <v>1356.95</v>
      </c>
      <c r="D357" s="260">
        <v>1369.6499999999999</v>
      </c>
      <c r="E357" s="260">
        <v>1339.2999999999997</v>
      </c>
      <c r="F357" s="260">
        <v>1321.6499999999999</v>
      </c>
      <c r="G357" s="260">
        <v>1291.2999999999997</v>
      </c>
      <c r="H357" s="260">
        <v>1387.2999999999997</v>
      </c>
      <c r="I357" s="260">
        <v>1417.6499999999996</v>
      </c>
      <c r="J357" s="260">
        <v>1435.2999999999997</v>
      </c>
      <c r="K357" s="259">
        <v>1400</v>
      </c>
      <c r="L357" s="259">
        <v>1352</v>
      </c>
      <c r="M357" s="259">
        <v>3.4945300000000001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3755.35</v>
      </c>
      <c r="D358" s="260">
        <v>3739.1166666666668</v>
      </c>
      <c r="E358" s="260">
        <v>3688.2333333333336</v>
      </c>
      <c r="F358" s="260">
        <v>3621.1166666666668</v>
      </c>
      <c r="G358" s="260">
        <v>3570.2333333333336</v>
      </c>
      <c r="H358" s="260">
        <v>3806.2333333333336</v>
      </c>
      <c r="I358" s="260">
        <v>3857.1166666666668</v>
      </c>
      <c r="J358" s="260">
        <v>3924.2333333333336</v>
      </c>
      <c r="K358" s="259">
        <v>3790</v>
      </c>
      <c r="L358" s="259">
        <v>3672</v>
      </c>
      <c r="M358" s="259">
        <v>1.8157000000000001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209.15</v>
      </c>
      <c r="D359" s="260">
        <v>209.33333333333334</v>
      </c>
      <c r="E359" s="260">
        <v>208.16666666666669</v>
      </c>
      <c r="F359" s="260">
        <v>207.18333333333334</v>
      </c>
      <c r="G359" s="260">
        <v>206.01666666666668</v>
      </c>
      <c r="H359" s="260">
        <v>210.31666666666669</v>
      </c>
      <c r="I359" s="260">
        <v>211.48333333333338</v>
      </c>
      <c r="J359" s="260">
        <v>212.4666666666667</v>
      </c>
      <c r="K359" s="259">
        <v>210.5</v>
      </c>
      <c r="L359" s="259">
        <v>208.35</v>
      </c>
      <c r="M359" s="259">
        <v>9.7785299999999999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4493.55</v>
      </c>
      <c r="D360" s="260">
        <v>4471.5166666666664</v>
      </c>
      <c r="E360" s="260">
        <v>4443.0333333333328</v>
      </c>
      <c r="F360" s="260">
        <v>4392.5166666666664</v>
      </c>
      <c r="G360" s="260">
        <v>4364.0333333333328</v>
      </c>
      <c r="H360" s="260">
        <v>4522.0333333333328</v>
      </c>
      <c r="I360" s="260">
        <v>4550.5166666666664</v>
      </c>
      <c r="J360" s="260">
        <v>4601.0333333333328</v>
      </c>
      <c r="K360" s="259">
        <v>4500</v>
      </c>
      <c r="L360" s="259">
        <v>4421</v>
      </c>
      <c r="M360" s="259">
        <v>0.21890999999999999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1532.9</v>
      </c>
      <c r="D361" s="260">
        <v>1512.0333333333335</v>
      </c>
      <c r="E361" s="260">
        <v>1459.366666666667</v>
      </c>
      <c r="F361" s="260">
        <v>1385.8333333333335</v>
      </c>
      <c r="G361" s="260">
        <v>1333.166666666667</v>
      </c>
      <c r="H361" s="260">
        <v>1585.5666666666671</v>
      </c>
      <c r="I361" s="260">
        <v>1638.2333333333336</v>
      </c>
      <c r="J361" s="260">
        <v>1711.7666666666671</v>
      </c>
      <c r="K361" s="259">
        <v>1564.7</v>
      </c>
      <c r="L361" s="259">
        <v>1438.5</v>
      </c>
      <c r="M361" s="259">
        <v>2.8414199999999998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2643.55</v>
      </c>
      <c r="D362" s="260">
        <v>2632.25</v>
      </c>
      <c r="E362" s="260">
        <v>2616.3000000000002</v>
      </c>
      <c r="F362" s="260">
        <v>2589.0500000000002</v>
      </c>
      <c r="G362" s="260">
        <v>2573.1000000000004</v>
      </c>
      <c r="H362" s="260">
        <v>2659.5</v>
      </c>
      <c r="I362" s="260">
        <v>2675.45</v>
      </c>
      <c r="J362" s="260">
        <v>2702.7</v>
      </c>
      <c r="K362" s="259">
        <v>2648.2</v>
      </c>
      <c r="L362" s="259">
        <v>2605</v>
      </c>
      <c r="M362" s="259">
        <v>2.3420999999999998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905.55</v>
      </c>
      <c r="D363" s="260">
        <v>907.2833333333333</v>
      </c>
      <c r="E363" s="260">
        <v>897.26666666666665</v>
      </c>
      <c r="F363" s="260">
        <v>888.98333333333335</v>
      </c>
      <c r="G363" s="260">
        <v>878.9666666666667</v>
      </c>
      <c r="H363" s="260">
        <v>915.56666666666661</v>
      </c>
      <c r="I363" s="260">
        <v>925.58333333333326</v>
      </c>
      <c r="J363" s="260">
        <v>933.86666666666656</v>
      </c>
      <c r="K363" s="259">
        <v>917.3</v>
      </c>
      <c r="L363" s="259">
        <v>899</v>
      </c>
      <c r="M363" s="259">
        <v>0.15226999999999999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2750.75</v>
      </c>
      <c r="D364" s="260">
        <v>2775.6</v>
      </c>
      <c r="E364" s="260">
        <v>2704.7999999999997</v>
      </c>
      <c r="F364" s="260">
        <v>2658.85</v>
      </c>
      <c r="G364" s="260">
        <v>2588.0499999999997</v>
      </c>
      <c r="H364" s="260">
        <v>2821.5499999999997</v>
      </c>
      <c r="I364" s="260">
        <v>2892.35</v>
      </c>
      <c r="J364" s="260">
        <v>2938.2999999999997</v>
      </c>
      <c r="K364" s="259">
        <v>2846.4</v>
      </c>
      <c r="L364" s="259">
        <v>2729.65</v>
      </c>
      <c r="M364" s="259">
        <v>3.6976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1731.45</v>
      </c>
      <c r="D365" s="260">
        <v>1726.8</v>
      </c>
      <c r="E365" s="260">
        <v>1714</v>
      </c>
      <c r="F365" s="260">
        <v>1696.55</v>
      </c>
      <c r="G365" s="260">
        <v>1683.75</v>
      </c>
      <c r="H365" s="260">
        <v>1744.25</v>
      </c>
      <c r="I365" s="260">
        <v>1757.0499999999997</v>
      </c>
      <c r="J365" s="260">
        <v>1774.5</v>
      </c>
      <c r="K365" s="259">
        <v>1739.6</v>
      </c>
      <c r="L365" s="259">
        <v>1709.35</v>
      </c>
      <c r="M365" s="259">
        <v>0.82899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306.7</v>
      </c>
      <c r="D366" s="260">
        <v>308.59999999999997</v>
      </c>
      <c r="E366" s="260">
        <v>303.49999999999994</v>
      </c>
      <c r="F366" s="260">
        <v>300.29999999999995</v>
      </c>
      <c r="G366" s="260">
        <v>295.19999999999993</v>
      </c>
      <c r="H366" s="260">
        <v>311.79999999999995</v>
      </c>
      <c r="I366" s="260">
        <v>316.89999999999998</v>
      </c>
      <c r="J366" s="260">
        <v>320.09999999999997</v>
      </c>
      <c r="K366" s="259">
        <v>313.7</v>
      </c>
      <c r="L366" s="259">
        <v>305.39999999999998</v>
      </c>
      <c r="M366" s="259">
        <v>24.867509999999999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116.8</v>
      </c>
      <c r="D367" s="260">
        <v>116.35000000000001</v>
      </c>
      <c r="E367" s="260">
        <v>115.65000000000002</v>
      </c>
      <c r="F367" s="260">
        <v>114.50000000000001</v>
      </c>
      <c r="G367" s="260">
        <v>113.80000000000003</v>
      </c>
      <c r="H367" s="260">
        <v>117.50000000000001</v>
      </c>
      <c r="I367" s="260">
        <v>118.2</v>
      </c>
      <c r="J367" s="260">
        <v>119.35000000000001</v>
      </c>
      <c r="K367" s="259">
        <v>117.05</v>
      </c>
      <c r="L367" s="259">
        <v>115.2</v>
      </c>
      <c r="M367" s="259">
        <v>30.362549999999999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228.05</v>
      </c>
      <c r="D368" s="260">
        <v>229.44999999999996</v>
      </c>
      <c r="E368" s="260">
        <v>225.29999999999993</v>
      </c>
      <c r="F368" s="260">
        <v>222.54999999999995</v>
      </c>
      <c r="G368" s="260">
        <v>218.39999999999992</v>
      </c>
      <c r="H368" s="260">
        <v>232.19999999999993</v>
      </c>
      <c r="I368" s="260">
        <v>236.34999999999997</v>
      </c>
      <c r="J368" s="260">
        <v>239.09999999999994</v>
      </c>
      <c r="K368" s="259">
        <v>233.6</v>
      </c>
      <c r="L368" s="259">
        <v>226.7</v>
      </c>
      <c r="M368" s="259">
        <v>70.186620000000005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424.8</v>
      </c>
      <c r="D369" s="260">
        <v>421.86666666666662</v>
      </c>
      <c r="E369" s="260">
        <v>417.23333333333323</v>
      </c>
      <c r="F369" s="260">
        <v>409.66666666666663</v>
      </c>
      <c r="G369" s="260">
        <v>405.03333333333325</v>
      </c>
      <c r="H369" s="260">
        <v>429.43333333333322</v>
      </c>
      <c r="I369" s="260">
        <v>434.06666666666655</v>
      </c>
      <c r="J369" s="260">
        <v>441.63333333333321</v>
      </c>
      <c r="K369" s="259">
        <v>426.5</v>
      </c>
      <c r="L369" s="259">
        <v>414.3</v>
      </c>
      <c r="M369" s="259">
        <v>10.093249999999999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443.15</v>
      </c>
      <c r="D370" s="260">
        <v>444.68333333333334</v>
      </c>
      <c r="E370" s="260">
        <v>439.4666666666667</v>
      </c>
      <c r="F370" s="260">
        <v>435.78333333333336</v>
      </c>
      <c r="G370" s="260">
        <v>430.56666666666672</v>
      </c>
      <c r="H370" s="260">
        <v>448.36666666666667</v>
      </c>
      <c r="I370" s="260">
        <v>453.58333333333326</v>
      </c>
      <c r="J370" s="260">
        <v>457.26666666666665</v>
      </c>
      <c r="K370" s="259">
        <v>449.9</v>
      </c>
      <c r="L370" s="259">
        <v>441</v>
      </c>
      <c r="M370" s="259">
        <v>1.59527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553.45000000000005</v>
      </c>
      <c r="D371" s="260">
        <v>554.38333333333333</v>
      </c>
      <c r="E371" s="260">
        <v>550.36666666666667</v>
      </c>
      <c r="F371" s="260">
        <v>547.2833333333333</v>
      </c>
      <c r="G371" s="260">
        <v>543.26666666666665</v>
      </c>
      <c r="H371" s="260">
        <v>557.4666666666667</v>
      </c>
      <c r="I371" s="260">
        <v>561.48333333333335</v>
      </c>
      <c r="J371" s="260">
        <v>564.56666666666672</v>
      </c>
      <c r="K371" s="259">
        <v>558.4</v>
      </c>
      <c r="L371" s="259">
        <v>551.29999999999995</v>
      </c>
      <c r="M371" s="259">
        <v>0.91020999999999996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127.8</v>
      </c>
      <c r="D372" s="260">
        <v>128.81666666666669</v>
      </c>
      <c r="E372" s="260">
        <v>126.63333333333338</v>
      </c>
      <c r="F372" s="260">
        <v>125.4666666666667</v>
      </c>
      <c r="G372" s="260">
        <v>123.28333333333339</v>
      </c>
      <c r="H372" s="260">
        <v>129.98333333333338</v>
      </c>
      <c r="I372" s="260">
        <v>132.16666666666671</v>
      </c>
      <c r="J372" s="260">
        <v>133.33333333333337</v>
      </c>
      <c r="K372" s="259">
        <v>131</v>
      </c>
      <c r="L372" s="259">
        <v>127.65</v>
      </c>
      <c r="M372" s="259">
        <v>1.6889099999999999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1326.95</v>
      </c>
      <c r="D373" s="260">
        <v>1314.9666666666669</v>
      </c>
      <c r="E373" s="260">
        <v>1294.0333333333338</v>
      </c>
      <c r="F373" s="260">
        <v>1261.1166666666668</v>
      </c>
      <c r="G373" s="260">
        <v>1240.1833333333336</v>
      </c>
      <c r="H373" s="260">
        <v>1347.8833333333339</v>
      </c>
      <c r="I373" s="260">
        <v>1368.8166666666668</v>
      </c>
      <c r="J373" s="260">
        <v>1401.733333333334</v>
      </c>
      <c r="K373" s="259">
        <v>1335.9</v>
      </c>
      <c r="L373" s="259">
        <v>1282.05</v>
      </c>
      <c r="M373" s="259">
        <v>8.319E-2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4218.3999999999996</v>
      </c>
      <c r="D374" s="260">
        <v>4216.3499999999995</v>
      </c>
      <c r="E374" s="260">
        <v>4182.0499999999993</v>
      </c>
      <c r="F374" s="260">
        <v>4145.7</v>
      </c>
      <c r="G374" s="260">
        <v>4111.3999999999996</v>
      </c>
      <c r="H374" s="260">
        <v>4252.6999999999989</v>
      </c>
      <c r="I374" s="260">
        <v>4287</v>
      </c>
      <c r="J374" s="260">
        <v>4323.3499999999985</v>
      </c>
      <c r="K374" s="259">
        <v>4250.6499999999996</v>
      </c>
      <c r="L374" s="259">
        <v>4180</v>
      </c>
      <c r="M374" s="259">
        <v>3.644E-2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13991.75</v>
      </c>
      <c r="D375" s="260">
        <v>14027.800000000001</v>
      </c>
      <c r="E375" s="260">
        <v>13921.950000000003</v>
      </c>
      <c r="F375" s="260">
        <v>13852.150000000001</v>
      </c>
      <c r="G375" s="260">
        <v>13746.300000000003</v>
      </c>
      <c r="H375" s="260">
        <v>14097.600000000002</v>
      </c>
      <c r="I375" s="260">
        <v>14203.45</v>
      </c>
      <c r="J375" s="260">
        <v>14273.250000000002</v>
      </c>
      <c r="K375" s="259">
        <v>14133.65</v>
      </c>
      <c r="L375" s="259">
        <v>13958</v>
      </c>
      <c r="M375" s="259">
        <v>0.27550000000000002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41.3</v>
      </c>
      <c r="D376" s="260">
        <v>40.6</v>
      </c>
      <c r="E376" s="260">
        <v>39.6</v>
      </c>
      <c r="F376" s="260">
        <v>37.9</v>
      </c>
      <c r="G376" s="260">
        <v>36.9</v>
      </c>
      <c r="H376" s="260">
        <v>42.300000000000004</v>
      </c>
      <c r="I376" s="260">
        <v>43.300000000000004</v>
      </c>
      <c r="J376" s="260">
        <v>45.000000000000007</v>
      </c>
      <c r="K376" s="259">
        <v>41.6</v>
      </c>
      <c r="L376" s="259">
        <v>38.9</v>
      </c>
      <c r="M376" s="259">
        <v>1042.26875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546.85</v>
      </c>
      <c r="D377" s="260">
        <v>547.61666666666667</v>
      </c>
      <c r="E377" s="260">
        <v>544.63333333333333</v>
      </c>
      <c r="F377" s="260">
        <v>542.41666666666663</v>
      </c>
      <c r="G377" s="260">
        <v>539.43333333333328</v>
      </c>
      <c r="H377" s="260">
        <v>549.83333333333337</v>
      </c>
      <c r="I377" s="260">
        <v>552.81666666666672</v>
      </c>
      <c r="J377" s="260">
        <v>555.03333333333342</v>
      </c>
      <c r="K377" s="259">
        <v>550.6</v>
      </c>
      <c r="L377" s="259">
        <v>545.4</v>
      </c>
      <c r="M377" s="259">
        <v>0.35069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134.9</v>
      </c>
      <c r="D378" s="260">
        <v>134.76666666666668</v>
      </c>
      <c r="E378" s="260">
        <v>132.18333333333337</v>
      </c>
      <c r="F378" s="260">
        <v>129.4666666666667</v>
      </c>
      <c r="G378" s="260">
        <v>126.88333333333338</v>
      </c>
      <c r="H378" s="260">
        <v>137.48333333333335</v>
      </c>
      <c r="I378" s="260">
        <v>140.06666666666666</v>
      </c>
      <c r="J378" s="260">
        <v>142.78333333333333</v>
      </c>
      <c r="K378" s="259">
        <v>137.35</v>
      </c>
      <c r="L378" s="259">
        <v>132.05000000000001</v>
      </c>
      <c r="M378" s="259">
        <v>142.18689000000001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104.15</v>
      </c>
      <c r="D379" s="260">
        <v>103.73333333333333</v>
      </c>
      <c r="E379" s="260">
        <v>103.16666666666667</v>
      </c>
      <c r="F379" s="260">
        <v>102.18333333333334</v>
      </c>
      <c r="G379" s="260">
        <v>101.61666666666667</v>
      </c>
      <c r="H379" s="260">
        <v>104.71666666666667</v>
      </c>
      <c r="I379" s="260">
        <v>105.28333333333333</v>
      </c>
      <c r="J379" s="260">
        <v>106.26666666666667</v>
      </c>
      <c r="K379" s="259">
        <v>104.3</v>
      </c>
      <c r="L379" s="259">
        <v>102.75</v>
      </c>
      <c r="M379" s="259">
        <v>131.17383000000001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654.6</v>
      </c>
      <c r="D380" s="260">
        <v>654.76666666666677</v>
      </c>
      <c r="E380" s="260">
        <v>644.58333333333348</v>
      </c>
      <c r="F380" s="260">
        <v>634.56666666666672</v>
      </c>
      <c r="G380" s="260">
        <v>624.38333333333344</v>
      </c>
      <c r="H380" s="260">
        <v>664.78333333333353</v>
      </c>
      <c r="I380" s="260">
        <v>674.9666666666667</v>
      </c>
      <c r="J380" s="260">
        <v>684.98333333333358</v>
      </c>
      <c r="K380" s="259">
        <v>664.95</v>
      </c>
      <c r="L380" s="259">
        <v>644.75</v>
      </c>
      <c r="M380" s="259">
        <v>2.0885099999999999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409.7</v>
      </c>
      <c r="D381" s="260">
        <v>399.26666666666671</v>
      </c>
      <c r="E381" s="260">
        <v>381.53333333333342</v>
      </c>
      <c r="F381" s="260">
        <v>353.36666666666673</v>
      </c>
      <c r="G381" s="260">
        <v>335.63333333333344</v>
      </c>
      <c r="H381" s="260">
        <v>427.43333333333339</v>
      </c>
      <c r="I381" s="260">
        <v>445.16666666666663</v>
      </c>
      <c r="J381" s="260">
        <v>473.33333333333337</v>
      </c>
      <c r="K381" s="259">
        <v>417</v>
      </c>
      <c r="L381" s="259">
        <v>371.1</v>
      </c>
      <c r="M381" s="259">
        <v>52.098120000000002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1066.3499999999999</v>
      </c>
      <c r="D382" s="260">
        <v>1070.2666666666667</v>
      </c>
      <c r="E382" s="260">
        <v>1056.6333333333332</v>
      </c>
      <c r="F382" s="260">
        <v>1046.9166666666665</v>
      </c>
      <c r="G382" s="260">
        <v>1033.2833333333331</v>
      </c>
      <c r="H382" s="260">
        <v>1079.9833333333333</v>
      </c>
      <c r="I382" s="260">
        <v>1093.616666666667</v>
      </c>
      <c r="J382" s="260">
        <v>1103.3333333333335</v>
      </c>
      <c r="K382" s="259">
        <v>1083.9000000000001</v>
      </c>
      <c r="L382" s="259">
        <v>1060.55</v>
      </c>
      <c r="M382" s="259">
        <v>1.7290000000000001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42.65</v>
      </c>
      <c r="D383" s="260">
        <v>41.81666666666667</v>
      </c>
      <c r="E383" s="260">
        <v>40.63333333333334</v>
      </c>
      <c r="F383" s="260">
        <v>38.616666666666667</v>
      </c>
      <c r="G383" s="260">
        <v>37.433333333333337</v>
      </c>
      <c r="H383" s="260">
        <v>43.833333333333343</v>
      </c>
      <c r="I383" s="260">
        <v>45.016666666666666</v>
      </c>
      <c r="J383" s="260">
        <v>47.033333333333346</v>
      </c>
      <c r="K383" s="259">
        <v>43</v>
      </c>
      <c r="L383" s="259">
        <v>39.799999999999997</v>
      </c>
      <c r="M383" s="259">
        <v>314.45960000000002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170.55</v>
      </c>
      <c r="D384" s="260">
        <v>170.58333333333334</v>
      </c>
      <c r="E384" s="260">
        <v>167.9666666666667</v>
      </c>
      <c r="F384" s="260">
        <v>165.38333333333335</v>
      </c>
      <c r="G384" s="260">
        <v>162.76666666666671</v>
      </c>
      <c r="H384" s="260">
        <v>173.16666666666669</v>
      </c>
      <c r="I384" s="260">
        <v>175.7833333333333</v>
      </c>
      <c r="J384" s="260">
        <v>178.36666666666667</v>
      </c>
      <c r="K384" s="259">
        <v>173.2</v>
      </c>
      <c r="L384" s="259">
        <v>168</v>
      </c>
      <c r="M384" s="259">
        <v>36.929229999999997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718.6</v>
      </c>
      <c r="D385" s="260">
        <v>712.54999999999984</v>
      </c>
      <c r="E385" s="260">
        <v>695.09999999999968</v>
      </c>
      <c r="F385" s="260">
        <v>671.5999999999998</v>
      </c>
      <c r="G385" s="260">
        <v>654.14999999999964</v>
      </c>
      <c r="H385" s="260">
        <v>736.04999999999973</v>
      </c>
      <c r="I385" s="260">
        <v>753.49999999999977</v>
      </c>
      <c r="J385" s="260">
        <v>776.99999999999977</v>
      </c>
      <c r="K385" s="259">
        <v>730</v>
      </c>
      <c r="L385" s="259">
        <v>689.05</v>
      </c>
      <c r="M385" s="259">
        <v>5.7043900000000001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232.95</v>
      </c>
      <c r="D386" s="260">
        <v>230.35</v>
      </c>
      <c r="E386" s="260">
        <v>226.45</v>
      </c>
      <c r="F386" s="260">
        <v>219.95</v>
      </c>
      <c r="G386" s="260">
        <v>216.04999999999998</v>
      </c>
      <c r="H386" s="260">
        <v>236.85</v>
      </c>
      <c r="I386" s="260">
        <v>240.75000000000003</v>
      </c>
      <c r="J386" s="260">
        <v>247.25</v>
      </c>
      <c r="K386" s="259">
        <v>234.25</v>
      </c>
      <c r="L386" s="259">
        <v>223.85</v>
      </c>
      <c r="M386" s="259">
        <v>5.8175999999999997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101.15</v>
      </c>
      <c r="D387" s="260">
        <v>101.48333333333333</v>
      </c>
      <c r="E387" s="260">
        <v>100.41666666666667</v>
      </c>
      <c r="F387" s="260">
        <v>99.683333333333337</v>
      </c>
      <c r="G387" s="260">
        <v>98.616666666666674</v>
      </c>
      <c r="H387" s="260">
        <v>102.21666666666667</v>
      </c>
      <c r="I387" s="260">
        <v>103.28333333333333</v>
      </c>
      <c r="J387" s="260">
        <v>104.01666666666667</v>
      </c>
      <c r="K387" s="259">
        <v>102.55</v>
      </c>
      <c r="L387" s="259">
        <v>100.75</v>
      </c>
      <c r="M387" s="259">
        <v>11.965199999999999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1985.5</v>
      </c>
      <c r="D388" s="260">
        <v>1986.8</v>
      </c>
      <c r="E388" s="260">
        <v>1951.1999999999998</v>
      </c>
      <c r="F388" s="260">
        <v>1916.8999999999999</v>
      </c>
      <c r="G388" s="260">
        <v>1881.2999999999997</v>
      </c>
      <c r="H388" s="260">
        <v>2021.1</v>
      </c>
      <c r="I388" s="260">
        <v>2056.6999999999998</v>
      </c>
      <c r="J388" s="260">
        <v>2091</v>
      </c>
      <c r="K388" s="259">
        <v>2022.4</v>
      </c>
      <c r="L388" s="259">
        <v>1952.5</v>
      </c>
      <c r="M388" s="259">
        <v>0.47023999999999999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47.45</v>
      </c>
      <c r="D389" s="260">
        <v>47.85</v>
      </c>
      <c r="E389" s="260">
        <v>47</v>
      </c>
      <c r="F389" s="260">
        <v>46.55</v>
      </c>
      <c r="G389" s="260">
        <v>45.699999999999996</v>
      </c>
      <c r="H389" s="260">
        <v>48.300000000000004</v>
      </c>
      <c r="I389" s="260">
        <v>49.150000000000013</v>
      </c>
      <c r="J389" s="260">
        <v>49.600000000000009</v>
      </c>
      <c r="K389" s="259">
        <v>48.7</v>
      </c>
      <c r="L389" s="259">
        <v>47.4</v>
      </c>
      <c r="M389" s="259">
        <v>7.3112000000000004</v>
      </c>
      <c r="N389" s="1"/>
      <c r="O389" s="1"/>
    </row>
    <row r="390" spans="1:15" ht="12.75" customHeight="1">
      <c r="A390" s="30">
        <v>380</v>
      </c>
      <c r="B390" s="269" t="s">
        <v>884</v>
      </c>
      <c r="C390" s="259">
        <v>1259</v>
      </c>
      <c r="D390" s="260">
        <v>1238.2</v>
      </c>
      <c r="E390" s="260">
        <v>1177.4000000000001</v>
      </c>
      <c r="F390" s="260">
        <v>1095.8</v>
      </c>
      <c r="G390" s="260">
        <v>1035</v>
      </c>
      <c r="H390" s="260">
        <v>1319.8000000000002</v>
      </c>
      <c r="I390" s="260">
        <v>1380.6</v>
      </c>
      <c r="J390" s="260">
        <v>1462.2000000000003</v>
      </c>
      <c r="K390" s="259">
        <v>1299</v>
      </c>
      <c r="L390" s="259">
        <v>1156.5999999999999</v>
      </c>
      <c r="M390" s="259">
        <v>12.20797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157.19999999999999</v>
      </c>
      <c r="D391" s="260">
        <v>155.36666666666667</v>
      </c>
      <c r="E391" s="260">
        <v>150.73333333333335</v>
      </c>
      <c r="F391" s="260">
        <v>144.26666666666668</v>
      </c>
      <c r="G391" s="260">
        <v>139.63333333333335</v>
      </c>
      <c r="H391" s="260">
        <v>161.83333333333334</v>
      </c>
      <c r="I391" s="260">
        <v>166.46666666666667</v>
      </c>
      <c r="J391" s="260">
        <v>172.93333333333334</v>
      </c>
      <c r="K391" s="259">
        <v>160</v>
      </c>
      <c r="L391" s="259">
        <v>148.9</v>
      </c>
      <c r="M391" s="259">
        <v>203.11911000000001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932.25</v>
      </c>
      <c r="D392" s="260">
        <v>930.75</v>
      </c>
      <c r="E392" s="260">
        <v>911.5</v>
      </c>
      <c r="F392" s="260">
        <v>890.75</v>
      </c>
      <c r="G392" s="260">
        <v>871.5</v>
      </c>
      <c r="H392" s="260">
        <v>951.5</v>
      </c>
      <c r="I392" s="260">
        <v>970.75</v>
      </c>
      <c r="J392" s="260">
        <v>991.5</v>
      </c>
      <c r="K392" s="259">
        <v>950</v>
      </c>
      <c r="L392" s="259">
        <v>910</v>
      </c>
      <c r="M392" s="259">
        <v>9.5643700000000003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2555.15</v>
      </c>
      <c r="D393" s="260">
        <v>2546.5833333333335</v>
      </c>
      <c r="E393" s="260">
        <v>2533.6166666666668</v>
      </c>
      <c r="F393" s="260">
        <v>2512.0833333333335</v>
      </c>
      <c r="G393" s="260">
        <v>2499.1166666666668</v>
      </c>
      <c r="H393" s="260">
        <v>2568.1166666666668</v>
      </c>
      <c r="I393" s="260">
        <v>2581.083333333333</v>
      </c>
      <c r="J393" s="260">
        <v>2602.6166666666668</v>
      </c>
      <c r="K393" s="259">
        <v>2559.5500000000002</v>
      </c>
      <c r="L393" s="259">
        <v>2525.0500000000002</v>
      </c>
      <c r="M393" s="259">
        <v>30.890260000000001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121</v>
      </c>
      <c r="D394" s="260">
        <v>121.16666666666667</v>
      </c>
      <c r="E394" s="260">
        <v>120.08333333333334</v>
      </c>
      <c r="F394" s="260">
        <v>119.16666666666667</v>
      </c>
      <c r="G394" s="260">
        <v>118.08333333333334</v>
      </c>
      <c r="H394" s="260">
        <v>122.08333333333334</v>
      </c>
      <c r="I394" s="260">
        <v>123.16666666666669</v>
      </c>
      <c r="J394" s="260">
        <v>124.08333333333334</v>
      </c>
      <c r="K394" s="259">
        <v>122.25</v>
      </c>
      <c r="L394" s="259">
        <v>120.25</v>
      </c>
      <c r="M394" s="259">
        <v>2.8004099999999998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897.45</v>
      </c>
      <c r="D395" s="260">
        <v>898.23333333333323</v>
      </c>
      <c r="E395" s="260">
        <v>893.21666666666647</v>
      </c>
      <c r="F395" s="260">
        <v>888.98333333333323</v>
      </c>
      <c r="G395" s="260">
        <v>883.96666666666647</v>
      </c>
      <c r="H395" s="260">
        <v>902.46666666666647</v>
      </c>
      <c r="I395" s="260">
        <v>907.48333333333312</v>
      </c>
      <c r="J395" s="260">
        <v>911.71666666666647</v>
      </c>
      <c r="K395" s="259">
        <v>903.25</v>
      </c>
      <c r="L395" s="259">
        <v>894</v>
      </c>
      <c r="M395" s="259">
        <v>0.18628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1334</v>
      </c>
      <c r="D396" s="260">
        <v>1332.3666666666666</v>
      </c>
      <c r="E396" s="260">
        <v>1321.6333333333332</v>
      </c>
      <c r="F396" s="260">
        <v>1309.2666666666667</v>
      </c>
      <c r="G396" s="260">
        <v>1298.5333333333333</v>
      </c>
      <c r="H396" s="260">
        <v>1344.7333333333331</v>
      </c>
      <c r="I396" s="260">
        <v>1355.4666666666662</v>
      </c>
      <c r="J396" s="260">
        <v>1367.833333333333</v>
      </c>
      <c r="K396" s="259">
        <v>1343.1</v>
      </c>
      <c r="L396" s="259">
        <v>1320</v>
      </c>
      <c r="M396" s="259">
        <v>0.61843999999999999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829.15</v>
      </c>
      <c r="D397" s="260">
        <v>832.23333333333323</v>
      </c>
      <c r="E397" s="260">
        <v>823.91666666666652</v>
      </c>
      <c r="F397" s="260">
        <v>818.68333333333328</v>
      </c>
      <c r="G397" s="260">
        <v>810.36666666666656</v>
      </c>
      <c r="H397" s="260">
        <v>837.46666666666647</v>
      </c>
      <c r="I397" s="260">
        <v>845.7833333333333</v>
      </c>
      <c r="J397" s="260">
        <v>851.01666666666642</v>
      </c>
      <c r="K397" s="259">
        <v>840.55</v>
      </c>
      <c r="L397" s="259">
        <v>827</v>
      </c>
      <c r="M397" s="259">
        <v>12.296989999999999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1276.05</v>
      </c>
      <c r="D398" s="260">
        <v>1273.3500000000001</v>
      </c>
      <c r="E398" s="260">
        <v>1265.7000000000003</v>
      </c>
      <c r="F398" s="260">
        <v>1255.3500000000001</v>
      </c>
      <c r="G398" s="260">
        <v>1247.7000000000003</v>
      </c>
      <c r="H398" s="260">
        <v>1283.7000000000003</v>
      </c>
      <c r="I398" s="260">
        <v>1291.3500000000004</v>
      </c>
      <c r="J398" s="260">
        <v>1301.7000000000003</v>
      </c>
      <c r="K398" s="259">
        <v>1281</v>
      </c>
      <c r="L398" s="259">
        <v>1263</v>
      </c>
      <c r="M398" s="259">
        <v>4.3160999999999996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411.6</v>
      </c>
      <c r="D399" s="260">
        <v>414.11666666666662</v>
      </c>
      <c r="E399" s="260">
        <v>408.48333333333323</v>
      </c>
      <c r="F399" s="260">
        <v>405.36666666666662</v>
      </c>
      <c r="G399" s="260">
        <v>399.73333333333323</v>
      </c>
      <c r="H399" s="260">
        <v>417.23333333333323</v>
      </c>
      <c r="I399" s="260">
        <v>422.86666666666656</v>
      </c>
      <c r="J399" s="260">
        <v>425.98333333333323</v>
      </c>
      <c r="K399" s="259">
        <v>419.75</v>
      </c>
      <c r="L399" s="259">
        <v>411</v>
      </c>
      <c r="M399" s="259">
        <v>0.96094999999999997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34.950000000000003</v>
      </c>
      <c r="D400" s="260">
        <v>35.1</v>
      </c>
      <c r="E400" s="260">
        <v>34.6</v>
      </c>
      <c r="F400" s="260">
        <v>34.25</v>
      </c>
      <c r="G400" s="260">
        <v>33.75</v>
      </c>
      <c r="H400" s="260">
        <v>35.450000000000003</v>
      </c>
      <c r="I400" s="260">
        <v>35.950000000000003</v>
      </c>
      <c r="J400" s="260">
        <v>36.300000000000004</v>
      </c>
      <c r="K400" s="259">
        <v>35.6</v>
      </c>
      <c r="L400" s="259">
        <v>34.75</v>
      </c>
      <c r="M400" s="259">
        <v>34.74859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4401.75</v>
      </c>
      <c r="D401" s="260">
        <v>4400.166666666667</v>
      </c>
      <c r="E401" s="260">
        <v>4352.5833333333339</v>
      </c>
      <c r="F401" s="260">
        <v>4303.416666666667</v>
      </c>
      <c r="G401" s="260">
        <v>4255.8333333333339</v>
      </c>
      <c r="H401" s="260">
        <v>4449.3333333333339</v>
      </c>
      <c r="I401" s="260">
        <v>4496.9166666666679</v>
      </c>
      <c r="J401" s="260">
        <v>4546.0833333333339</v>
      </c>
      <c r="K401" s="259">
        <v>4447.75</v>
      </c>
      <c r="L401" s="259">
        <v>4351</v>
      </c>
      <c r="M401" s="259">
        <v>0.17216000000000001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2554.1</v>
      </c>
      <c r="D402" s="260">
        <v>2551.6833333333329</v>
      </c>
      <c r="E402" s="260">
        <v>2515.4166666666661</v>
      </c>
      <c r="F402" s="260">
        <v>2476.7333333333331</v>
      </c>
      <c r="G402" s="260">
        <v>2440.4666666666662</v>
      </c>
      <c r="H402" s="260">
        <v>2590.3666666666659</v>
      </c>
      <c r="I402" s="260">
        <v>2626.6333333333332</v>
      </c>
      <c r="J402" s="260">
        <v>2665.3166666666657</v>
      </c>
      <c r="K402" s="259">
        <v>2587.9499999999998</v>
      </c>
      <c r="L402" s="259">
        <v>2513</v>
      </c>
      <c r="M402" s="259">
        <v>11.01948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64.55</v>
      </c>
      <c r="D403" s="260">
        <v>64.533333333333331</v>
      </c>
      <c r="E403" s="260">
        <v>64.11666666666666</v>
      </c>
      <c r="F403" s="260">
        <v>63.683333333333323</v>
      </c>
      <c r="G403" s="260">
        <v>63.266666666666652</v>
      </c>
      <c r="H403" s="260">
        <v>64.966666666666669</v>
      </c>
      <c r="I403" s="260">
        <v>65.383333333333354</v>
      </c>
      <c r="J403" s="260">
        <v>65.816666666666677</v>
      </c>
      <c r="K403" s="259">
        <v>64.95</v>
      </c>
      <c r="L403" s="259">
        <v>64.099999999999994</v>
      </c>
      <c r="M403" s="259">
        <v>59.077979999999997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5593.45</v>
      </c>
      <c r="D404" s="260">
        <v>5595.8999999999987</v>
      </c>
      <c r="E404" s="260">
        <v>5550.1499999999978</v>
      </c>
      <c r="F404" s="260">
        <v>5506.8499999999995</v>
      </c>
      <c r="G404" s="260">
        <v>5461.0999999999985</v>
      </c>
      <c r="H404" s="260">
        <v>5639.1999999999971</v>
      </c>
      <c r="I404" s="260">
        <v>5684.9499999999989</v>
      </c>
      <c r="J404" s="260">
        <v>5728.2499999999964</v>
      </c>
      <c r="K404" s="259">
        <v>5641.65</v>
      </c>
      <c r="L404" s="259">
        <v>5552.6</v>
      </c>
      <c r="M404" s="259">
        <v>0.23047000000000001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1454.9</v>
      </c>
      <c r="D405" s="260">
        <v>1462.2666666666667</v>
      </c>
      <c r="E405" s="260">
        <v>1429.6333333333332</v>
      </c>
      <c r="F405" s="260">
        <v>1404.3666666666666</v>
      </c>
      <c r="G405" s="260">
        <v>1371.7333333333331</v>
      </c>
      <c r="H405" s="260">
        <v>1487.5333333333333</v>
      </c>
      <c r="I405" s="260">
        <v>1520.166666666667</v>
      </c>
      <c r="J405" s="260">
        <v>1545.4333333333334</v>
      </c>
      <c r="K405" s="259">
        <v>1494.9</v>
      </c>
      <c r="L405" s="259">
        <v>1437</v>
      </c>
      <c r="M405" s="259">
        <v>2.6459800000000002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382.1</v>
      </c>
      <c r="D406" s="260">
        <v>384.95</v>
      </c>
      <c r="E406" s="260">
        <v>377.15</v>
      </c>
      <c r="F406" s="260">
        <v>372.2</v>
      </c>
      <c r="G406" s="260">
        <v>364.4</v>
      </c>
      <c r="H406" s="260">
        <v>389.9</v>
      </c>
      <c r="I406" s="260">
        <v>397.70000000000005</v>
      </c>
      <c r="J406" s="260">
        <v>402.65</v>
      </c>
      <c r="K406" s="259">
        <v>392.75</v>
      </c>
      <c r="L406" s="259">
        <v>380</v>
      </c>
      <c r="M406" s="259">
        <v>0.81547000000000003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2822.5</v>
      </c>
      <c r="D407" s="260">
        <v>2818.2999999999997</v>
      </c>
      <c r="E407" s="260">
        <v>2788.7999999999993</v>
      </c>
      <c r="F407" s="260">
        <v>2755.0999999999995</v>
      </c>
      <c r="G407" s="260">
        <v>2725.599999999999</v>
      </c>
      <c r="H407" s="260">
        <v>2851.9999999999995</v>
      </c>
      <c r="I407" s="260">
        <v>2881.5000000000005</v>
      </c>
      <c r="J407" s="260">
        <v>2915.2</v>
      </c>
      <c r="K407" s="259">
        <v>2847.8</v>
      </c>
      <c r="L407" s="259">
        <v>2784.6</v>
      </c>
      <c r="M407" s="259">
        <v>1.1112200000000001</v>
      </c>
      <c r="N407" s="1"/>
      <c r="O407" s="1"/>
    </row>
    <row r="408" spans="1:15" ht="12.75" customHeight="1">
      <c r="A408" s="30">
        <v>398</v>
      </c>
      <c r="B408" s="269" t="s">
        <v>885</v>
      </c>
      <c r="C408" s="259">
        <v>389.75</v>
      </c>
      <c r="D408" s="260">
        <v>392.55</v>
      </c>
      <c r="E408" s="260">
        <v>385.20000000000005</v>
      </c>
      <c r="F408" s="260">
        <v>380.65000000000003</v>
      </c>
      <c r="G408" s="260">
        <v>373.30000000000007</v>
      </c>
      <c r="H408" s="260">
        <v>397.1</v>
      </c>
      <c r="I408" s="260">
        <v>404.45000000000005</v>
      </c>
      <c r="J408" s="260">
        <v>409</v>
      </c>
      <c r="K408" s="259">
        <v>399.9</v>
      </c>
      <c r="L408" s="259">
        <v>388</v>
      </c>
      <c r="M408" s="259">
        <v>1.4764699999999999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2843.9</v>
      </c>
      <c r="D409" s="260">
        <v>2861.15</v>
      </c>
      <c r="E409" s="260">
        <v>2810.75</v>
      </c>
      <c r="F409" s="260">
        <v>2777.6</v>
      </c>
      <c r="G409" s="260">
        <v>2727.2</v>
      </c>
      <c r="H409" s="260">
        <v>2894.3</v>
      </c>
      <c r="I409" s="260">
        <v>2944.7000000000007</v>
      </c>
      <c r="J409" s="260">
        <v>2977.8500000000004</v>
      </c>
      <c r="K409" s="259">
        <v>2911.55</v>
      </c>
      <c r="L409" s="259">
        <v>2828</v>
      </c>
      <c r="M409" s="259">
        <v>5.6849999999999998E-2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311.2</v>
      </c>
      <c r="D410" s="260">
        <v>312.23333333333335</v>
      </c>
      <c r="E410" s="260">
        <v>309.4666666666667</v>
      </c>
      <c r="F410" s="260">
        <v>307.73333333333335</v>
      </c>
      <c r="G410" s="260">
        <v>304.9666666666667</v>
      </c>
      <c r="H410" s="260">
        <v>313.9666666666667</v>
      </c>
      <c r="I410" s="260">
        <v>316.73333333333335</v>
      </c>
      <c r="J410" s="260">
        <v>318.4666666666667</v>
      </c>
      <c r="K410" s="259">
        <v>315</v>
      </c>
      <c r="L410" s="259">
        <v>310.5</v>
      </c>
      <c r="M410" s="259">
        <v>0.75287999999999999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130.65</v>
      </c>
      <c r="D411" s="260">
        <v>131.4</v>
      </c>
      <c r="E411" s="260">
        <v>128.9</v>
      </c>
      <c r="F411" s="260">
        <v>127.15</v>
      </c>
      <c r="G411" s="260">
        <v>124.65</v>
      </c>
      <c r="H411" s="260">
        <v>133.15</v>
      </c>
      <c r="I411" s="260">
        <v>135.65</v>
      </c>
      <c r="J411" s="260">
        <v>137.4</v>
      </c>
      <c r="K411" s="259">
        <v>133.9</v>
      </c>
      <c r="L411" s="259">
        <v>129.65</v>
      </c>
      <c r="M411" s="259">
        <v>12.85223</v>
      </c>
      <c r="N411" s="1"/>
      <c r="O411" s="1"/>
    </row>
    <row r="412" spans="1:15" ht="12.75" customHeight="1">
      <c r="A412" s="30">
        <v>402</v>
      </c>
      <c r="B412" s="269" t="s">
        <v>886</v>
      </c>
      <c r="C412" s="259">
        <v>779.95</v>
      </c>
      <c r="D412" s="260">
        <v>778.45000000000016</v>
      </c>
      <c r="E412" s="260">
        <v>765.20000000000027</v>
      </c>
      <c r="F412" s="260">
        <v>750.45000000000016</v>
      </c>
      <c r="G412" s="260">
        <v>737.20000000000027</v>
      </c>
      <c r="H412" s="260">
        <v>793.20000000000027</v>
      </c>
      <c r="I412" s="260">
        <v>806.45</v>
      </c>
      <c r="J412" s="260">
        <v>821.20000000000027</v>
      </c>
      <c r="K412" s="259">
        <v>791.7</v>
      </c>
      <c r="L412" s="259">
        <v>763.7</v>
      </c>
      <c r="M412" s="259">
        <v>0.62912999999999997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22815.3</v>
      </c>
      <c r="D413" s="260">
        <v>22694.350000000002</v>
      </c>
      <c r="E413" s="260">
        <v>22351.500000000004</v>
      </c>
      <c r="F413" s="260">
        <v>21887.7</v>
      </c>
      <c r="G413" s="260">
        <v>21544.850000000002</v>
      </c>
      <c r="H413" s="260">
        <v>23158.150000000005</v>
      </c>
      <c r="I413" s="260">
        <v>23501.000000000004</v>
      </c>
      <c r="J413" s="260">
        <v>23964.800000000007</v>
      </c>
      <c r="K413" s="259">
        <v>23037.200000000001</v>
      </c>
      <c r="L413" s="259">
        <v>22230.55</v>
      </c>
      <c r="M413" s="259">
        <v>1.29148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59</v>
      </c>
      <c r="D414" s="260">
        <v>58.949999999999996</v>
      </c>
      <c r="E414" s="260">
        <v>58.099999999999994</v>
      </c>
      <c r="F414" s="260">
        <v>57.199999999999996</v>
      </c>
      <c r="G414" s="260">
        <v>56.349999999999994</v>
      </c>
      <c r="H414" s="260">
        <v>59.849999999999994</v>
      </c>
      <c r="I414" s="260">
        <v>60.7</v>
      </c>
      <c r="J414" s="260">
        <v>61.599999999999994</v>
      </c>
      <c r="K414" s="259">
        <v>59.8</v>
      </c>
      <c r="L414" s="259">
        <v>58.05</v>
      </c>
      <c r="M414" s="259">
        <v>160.91875999999999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1240.25</v>
      </c>
      <c r="D415" s="260">
        <v>1226.4833333333333</v>
      </c>
      <c r="E415" s="260">
        <v>1209.6166666666668</v>
      </c>
      <c r="F415" s="260">
        <v>1178.9833333333333</v>
      </c>
      <c r="G415" s="260">
        <v>1162.1166666666668</v>
      </c>
      <c r="H415" s="260">
        <v>1257.1166666666668</v>
      </c>
      <c r="I415" s="260">
        <v>1273.9833333333331</v>
      </c>
      <c r="J415" s="260">
        <v>1304.6166666666668</v>
      </c>
      <c r="K415" s="259">
        <v>1243.3499999999999</v>
      </c>
      <c r="L415" s="259">
        <v>1195.8499999999999</v>
      </c>
      <c r="M415" s="259">
        <v>7.2725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302.3</v>
      </c>
      <c r="D416" s="260">
        <v>302.36666666666662</v>
      </c>
      <c r="E416" s="260">
        <v>299.73333333333323</v>
      </c>
      <c r="F416" s="260">
        <v>297.16666666666663</v>
      </c>
      <c r="G416" s="260">
        <v>294.53333333333325</v>
      </c>
      <c r="H416" s="260">
        <v>304.93333333333322</v>
      </c>
      <c r="I416" s="260">
        <v>307.56666666666655</v>
      </c>
      <c r="J416" s="260">
        <v>310.13333333333321</v>
      </c>
      <c r="K416" s="259">
        <v>305</v>
      </c>
      <c r="L416" s="259">
        <v>299.8</v>
      </c>
      <c r="M416" s="259">
        <v>1.44581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2891.55</v>
      </c>
      <c r="D417" s="260">
        <v>2903.2833333333333</v>
      </c>
      <c r="E417" s="260">
        <v>2873.0666666666666</v>
      </c>
      <c r="F417" s="260">
        <v>2854.5833333333335</v>
      </c>
      <c r="G417" s="260">
        <v>2824.3666666666668</v>
      </c>
      <c r="H417" s="260">
        <v>2921.7666666666664</v>
      </c>
      <c r="I417" s="260">
        <v>2951.9833333333327</v>
      </c>
      <c r="J417" s="260">
        <v>2970.4666666666662</v>
      </c>
      <c r="K417" s="259">
        <v>2933.5</v>
      </c>
      <c r="L417" s="259">
        <v>2884.8</v>
      </c>
      <c r="M417" s="259">
        <v>1.64558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620.29999999999995</v>
      </c>
      <c r="D418" s="260">
        <v>619.46666666666658</v>
      </c>
      <c r="E418" s="260">
        <v>615.88333333333321</v>
      </c>
      <c r="F418" s="260">
        <v>611.46666666666658</v>
      </c>
      <c r="G418" s="260">
        <v>607.88333333333321</v>
      </c>
      <c r="H418" s="260">
        <v>623.88333333333321</v>
      </c>
      <c r="I418" s="260">
        <v>627.46666666666647</v>
      </c>
      <c r="J418" s="260">
        <v>631.88333333333321</v>
      </c>
      <c r="K418" s="259">
        <v>623.04999999999995</v>
      </c>
      <c r="L418" s="259">
        <v>615.04999999999995</v>
      </c>
      <c r="M418" s="259">
        <v>0.63192999999999999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3983.85</v>
      </c>
      <c r="D419" s="260">
        <v>3979.35</v>
      </c>
      <c r="E419" s="260">
        <v>3949.7</v>
      </c>
      <c r="F419" s="260">
        <v>3915.5499999999997</v>
      </c>
      <c r="G419" s="260">
        <v>3885.8999999999996</v>
      </c>
      <c r="H419" s="260">
        <v>4013.5</v>
      </c>
      <c r="I419" s="260">
        <v>4043.1500000000005</v>
      </c>
      <c r="J419" s="260">
        <v>4077.3</v>
      </c>
      <c r="K419" s="259">
        <v>4009</v>
      </c>
      <c r="L419" s="259">
        <v>3945.2</v>
      </c>
      <c r="M419" s="259">
        <v>0.30830000000000002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466.15</v>
      </c>
      <c r="D420" s="260">
        <v>467.25</v>
      </c>
      <c r="E420" s="260">
        <v>463.9</v>
      </c>
      <c r="F420" s="260">
        <v>461.65</v>
      </c>
      <c r="G420" s="260">
        <v>458.29999999999995</v>
      </c>
      <c r="H420" s="260">
        <v>469.5</v>
      </c>
      <c r="I420" s="260">
        <v>472.85</v>
      </c>
      <c r="J420" s="260">
        <v>475.1</v>
      </c>
      <c r="K420" s="259">
        <v>470.6</v>
      </c>
      <c r="L420" s="259">
        <v>465</v>
      </c>
      <c r="M420" s="259">
        <v>4.8610600000000002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520.45000000000005</v>
      </c>
      <c r="D421" s="260">
        <v>518.38333333333333</v>
      </c>
      <c r="E421" s="260">
        <v>514.76666666666665</v>
      </c>
      <c r="F421" s="260">
        <v>509.08333333333337</v>
      </c>
      <c r="G421" s="260">
        <v>505.4666666666667</v>
      </c>
      <c r="H421" s="260">
        <v>524.06666666666661</v>
      </c>
      <c r="I421" s="260">
        <v>527.68333333333317</v>
      </c>
      <c r="J421" s="260">
        <v>533.36666666666656</v>
      </c>
      <c r="K421" s="259">
        <v>522</v>
      </c>
      <c r="L421" s="259">
        <v>512.70000000000005</v>
      </c>
      <c r="M421" s="259">
        <v>0.85721000000000003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711.6</v>
      </c>
      <c r="D422" s="260">
        <v>716.36666666666667</v>
      </c>
      <c r="E422" s="260">
        <v>697.73333333333335</v>
      </c>
      <c r="F422" s="260">
        <v>683.86666666666667</v>
      </c>
      <c r="G422" s="260">
        <v>665.23333333333335</v>
      </c>
      <c r="H422" s="260">
        <v>730.23333333333335</v>
      </c>
      <c r="I422" s="260">
        <v>748.86666666666679</v>
      </c>
      <c r="J422" s="260">
        <v>762.73333333333335</v>
      </c>
      <c r="K422" s="259">
        <v>735</v>
      </c>
      <c r="L422" s="259">
        <v>702.5</v>
      </c>
      <c r="M422" s="259">
        <v>20.669119999999999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584.9</v>
      </c>
      <c r="D423" s="260">
        <v>580.2833333333333</v>
      </c>
      <c r="E423" s="260">
        <v>572.61666666666656</v>
      </c>
      <c r="F423" s="260">
        <v>560.33333333333326</v>
      </c>
      <c r="G423" s="260">
        <v>552.66666666666652</v>
      </c>
      <c r="H423" s="260">
        <v>592.56666666666661</v>
      </c>
      <c r="I423" s="260">
        <v>600.23333333333335</v>
      </c>
      <c r="J423" s="260">
        <v>612.51666666666665</v>
      </c>
      <c r="K423" s="259">
        <v>587.95000000000005</v>
      </c>
      <c r="L423" s="259">
        <v>568</v>
      </c>
      <c r="M423" s="259">
        <v>175.57998000000001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81.3</v>
      </c>
      <c r="D424" s="260">
        <v>80.683333333333337</v>
      </c>
      <c r="E424" s="260">
        <v>79.916666666666671</v>
      </c>
      <c r="F424" s="260">
        <v>78.533333333333331</v>
      </c>
      <c r="G424" s="260">
        <v>77.766666666666666</v>
      </c>
      <c r="H424" s="260">
        <v>82.066666666666677</v>
      </c>
      <c r="I424" s="260">
        <v>82.833333333333329</v>
      </c>
      <c r="J424" s="260">
        <v>84.216666666666683</v>
      </c>
      <c r="K424" s="259">
        <v>81.45</v>
      </c>
      <c r="L424" s="259">
        <v>79.3</v>
      </c>
      <c r="M424" s="259">
        <v>152.0949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287.64999999999998</v>
      </c>
      <c r="D425" s="260">
        <v>288.40000000000003</v>
      </c>
      <c r="E425" s="260">
        <v>286.25000000000006</v>
      </c>
      <c r="F425" s="260">
        <v>284.85000000000002</v>
      </c>
      <c r="G425" s="260">
        <v>282.70000000000005</v>
      </c>
      <c r="H425" s="260">
        <v>289.80000000000007</v>
      </c>
      <c r="I425" s="260">
        <v>291.95000000000005</v>
      </c>
      <c r="J425" s="260">
        <v>293.35000000000008</v>
      </c>
      <c r="K425" s="259">
        <v>290.55</v>
      </c>
      <c r="L425" s="259">
        <v>287</v>
      </c>
      <c r="M425" s="259">
        <v>0.84360999999999997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162.85</v>
      </c>
      <c r="D426" s="260">
        <v>164.15</v>
      </c>
      <c r="E426" s="260">
        <v>161.20000000000002</v>
      </c>
      <c r="F426" s="260">
        <v>159.55000000000001</v>
      </c>
      <c r="G426" s="260">
        <v>156.60000000000002</v>
      </c>
      <c r="H426" s="260">
        <v>165.8</v>
      </c>
      <c r="I426" s="260">
        <v>168.75</v>
      </c>
      <c r="J426" s="260">
        <v>170.4</v>
      </c>
      <c r="K426" s="259">
        <v>167.1</v>
      </c>
      <c r="L426" s="259">
        <v>162.5</v>
      </c>
      <c r="M426" s="259">
        <v>7.2994399999999997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408.1</v>
      </c>
      <c r="D427" s="260">
        <v>407.86666666666662</v>
      </c>
      <c r="E427" s="260">
        <v>403.48333333333323</v>
      </c>
      <c r="F427" s="260">
        <v>398.86666666666662</v>
      </c>
      <c r="G427" s="260">
        <v>394.48333333333323</v>
      </c>
      <c r="H427" s="260">
        <v>412.48333333333323</v>
      </c>
      <c r="I427" s="260">
        <v>416.86666666666656</v>
      </c>
      <c r="J427" s="260">
        <v>421.48333333333323</v>
      </c>
      <c r="K427" s="259">
        <v>412.25</v>
      </c>
      <c r="L427" s="259">
        <v>403.25</v>
      </c>
      <c r="M427" s="259">
        <v>1.5019400000000001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489.95</v>
      </c>
      <c r="D428" s="260">
        <v>491.93333333333339</v>
      </c>
      <c r="E428" s="260">
        <v>486.11666666666679</v>
      </c>
      <c r="F428" s="260">
        <v>482.28333333333342</v>
      </c>
      <c r="G428" s="260">
        <v>476.46666666666681</v>
      </c>
      <c r="H428" s="260">
        <v>495.76666666666677</v>
      </c>
      <c r="I428" s="260">
        <v>501.58333333333337</v>
      </c>
      <c r="J428" s="260">
        <v>505.41666666666674</v>
      </c>
      <c r="K428" s="259">
        <v>497.75</v>
      </c>
      <c r="L428" s="259">
        <v>488.1</v>
      </c>
      <c r="M428" s="259">
        <v>3.4586700000000001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245.7</v>
      </c>
      <c r="D429" s="260">
        <v>246.45000000000002</v>
      </c>
      <c r="E429" s="260">
        <v>242.60000000000002</v>
      </c>
      <c r="F429" s="260">
        <v>239.5</v>
      </c>
      <c r="G429" s="260">
        <v>235.65</v>
      </c>
      <c r="H429" s="260">
        <v>249.55000000000004</v>
      </c>
      <c r="I429" s="260">
        <v>253.4</v>
      </c>
      <c r="J429" s="260">
        <v>256.50000000000006</v>
      </c>
      <c r="K429" s="259">
        <v>250.3</v>
      </c>
      <c r="L429" s="259">
        <v>243.35</v>
      </c>
      <c r="M429" s="259">
        <v>3.0318499999999999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1044.2</v>
      </c>
      <c r="D430" s="260">
        <v>1046.45</v>
      </c>
      <c r="E430" s="260">
        <v>1037.3000000000002</v>
      </c>
      <c r="F430" s="260">
        <v>1030.4000000000001</v>
      </c>
      <c r="G430" s="260">
        <v>1021.2500000000002</v>
      </c>
      <c r="H430" s="260">
        <v>1053.3500000000001</v>
      </c>
      <c r="I430" s="260">
        <v>1062.5000000000002</v>
      </c>
      <c r="J430" s="260">
        <v>1069.4000000000001</v>
      </c>
      <c r="K430" s="259">
        <v>1055.5999999999999</v>
      </c>
      <c r="L430" s="259">
        <v>1039.55</v>
      </c>
      <c r="M430" s="259">
        <v>23.86317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544.70000000000005</v>
      </c>
      <c r="D431" s="260">
        <v>544.16666666666663</v>
      </c>
      <c r="E431" s="260">
        <v>538.83333333333326</v>
      </c>
      <c r="F431" s="260">
        <v>532.96666666666658</v>
      </c>
      <c r="G431" s="260">
        <v>527.63333333333321</v>
      </c>
      <c r="H431" s="260">
        <v>550.0333333333333</v>
      </c>
      <c r="I431" s="260">
        <v>555.36666666666656</v>
      </c>
      <c r="J431" s="260">
        <v>561.23333333333335</v>
      </c>
      <c r="K431" s="259">
        <v>549.5</v>
      </c>
      <c r="L431" s="259">
        <v>538.29999999999995</v>
      </c>
      <c r="M431" s="259">
        <v>8.5063600000000008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2361.85</v>
      </c>
      <c r="D432" s="260">
        <v>2366.3166666666671</v>
      </c>
      <c r="E432" s="260">
        <v>2344.6333333333341</v>
      </c>
      <c r="F432" s="260">
        <v>2327.416666666667</v>
      </c>
      <c r="G432" s="260">
        <v>2305.733333333334</v>
      </c>
      <c r="H432" s="260">
        <v>2383.5333333333342</v>
      </c>
      <c r="I432" s="260">
        <v>2405.2166666666676</v>
      </c>
      <c r="J432" s="260">
        <v>2422.4333333333343</v>
      </c>
      <c r="K432" s="259">
        <v>2388</v>
      </c>
      <c r="L432" s="259">
        <v>2349.1</v>
      </c>
      <c r="M432" s="259">
        <v>9.5820000000000002E-2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947.9</v>
      </c>
      <c r="D433" s="260">
        <v>950.55000000000007</v>
      </c>
      <c r="E433" s="260">
        <v>933.10000000000014</v>
      </c>
      <c r="F433" s="260">
        <v>918.30000000000007</v>
      </c>
      <c r="G433" s="260">
        <v>900.85000000000014</v>
      </c>
      <c r="H433" s="260">
        <v>965.35000000000014</v>
      </c>
      <c r="I433" s="260">
        <v>982.80000000000018</v>
      </c>
      <c r="J433" s="260">
        <v>997.60000000000014</v>
      </c>
      <c r="K433" s="259">
        <v>968</v>
      </c>
      <c r="L433" s="259">
        <v>935.75</v>
      </c>
      <c r="M433" s="259">
        <v>1.9829699999999999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389.95</v>
      </c>
      <c r="D434" s="260">
        <v>391.15000000000003</v>
      </c>
      <c r="E434" s="260">
        <v>385.80000000000007</v>
      </c>
      <c r="F434" s="260">
        <v>381.65000000000003</v>
      </c>
      <c r="G434" s="260">
        <v>376.30000000000007</v>
      </c>
      <c r="H434" s="260">
        <v>395.30000000000007</v>
      </c>
      <c r="I434" s="260">
        <v>400.65000000000009</v>
      </c>
      <c r="J434" s="260">
        <v>404.80000000000007</v>
      </c>
      <c r="K434" s="259">
        <v>396.5</v>
      </c>
      <c r="L434" s="259">
        <v>387</v>
      </c>
      <c r="M434" s="259">
        <v>1.42787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335.25</v>
      </c>
      <c r="D435" s="260">
        <v>333.38333333333333</v>
      </c>
      <c r="E435" s="260">
        <v>327.71666666666664</v>
      </c>
      <c r="F435" s="260">
        <v>320.18333333333334</v>
      </c>
      <c r="G435" s="260">
        <v>314.51666666666665</v>
      </c>
      <c r="H435" s="260">
        <v>340.91666666666663</v>
      </c>
      <c r="I435" s="260">
        <v>346.58333333333337</v>
      </c>
      <c r="J435" s="260">
        <v>354.11666666666662</v>
      </c>
      <c r="K435" s="259">
        <v>339.05</v>
      </c>
      <c r="L435" s="259">
        <v>325.85000000000002</v>
      </c>
      <c r="M435" s="259">
        <v>1.3007500000000001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2200.75</v>
      </c>
      <c r="D436" s="260">
        <v>2220.9499999999998</v>
      </c>
      <c r="E436" s="260">
        <v>2166.2499999999995</v>
      </c>
      <c r="F436" s="260">
        <v>2131.7499999999995</v>
      </c>
      <c r="G436" s="260">
        <v>2077.0499999999993</v>
      </c>
      <c r="H436" s="260">
        <v>2255.4499999999998</v>
      </c>
      <c r="I436" s="260">
        <v>2310.1500000000005</v>
      </c>
      <c r="J436" s="260">
        <v>2344.65</v>
      </c>
      <c r="K436" s="259">
        <v>2275.65</v>
      </c>
      <c r="L436" s="259">
        <v>2186.4499999999998</v>
      </c>
      <c r="M436" s="259">
        <v>1.2682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416.75</v>
      </c>
      <c r="D437" s="260">
        <v>413.75</v>
      </c>
      <c r="E437" s="260">
        <v>408.5</v>
      </c>
      <c r="F437" s="260">
        <v>400.25</v>
      </c>
      <c r="G437" s="260">
        <v>395</v>
      </c>
      <c r="H437" s="260">
        <v>422</v>
      </c>
      <c r="I437" s="260">
        <v>427.25</v>
      </c>
      <c r="J437" s="260">
        <v>435.5</v>
      </c>
      <c r="K437" s="259">
        <v>419</v>
      </c>
      <c r="L437" s="259">
        <v>405.5</v>
      </c>
      <c r="M437" s="259">
        <v>1.6526700000000001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8.0500000000000007</v>
      </c>
      <c r="D438" s="260">
        <v>8.0666666666666664</v>
      </c>
      <c r="E438" s="260">
        <v>7.9333333333333336</v>
      </c>
      <c r="F438" s="260">
        <v>7.8166666666666673</v>
      </c>
      <c r="G438" s="260">
        <v>7.6833333333333345</v>
      </c>
      <c r="H438" s="260">
        <v>8.1833333333333336</v>
      </c>
      <c r="I438" s="260">
        <v>8.3166666666666664</v>
      </c>
      <c r="J438" s="260">
        <v>8.4333333333333318</v>
      </c>
      <c r="K438" s="259">
        <v>8.1999999999999993</v>
      </c>
      <c r="L438" s="259">
        <v>7.95</v>
      </c>
      <c r="M438" s="259">
        <v>305.98842000000002</v>
      </c>
      <c r="N438" s="1"/>
      <c r="O438" s="1"/>
    </row>
    <row r="439" spans="1:15" ht="12.75" customHeight="1">
      <c r="A439" s="30">
        <v>429</v>
      </c>
      <c r="B439" s="269" t="s">
        <v>887</v>
      </c>
      <c r="C439" s="259">
        <v>211.45</v>
      </c>
      <c r="D439" s="260">
        <v>212.54999999999998</v>
      </c>
      <c r="E439" s="260">
        <v>209.74999999999997</v>
      </c>
      <c r="F439" s="260">
        <v>208.04999999999998</v>
      </c>
      <c r="G439" s="260">
        <v>205.24999999999997</v>
      </c>
      <c r="H439" s="260">
        <v>214.24999999999997</v>
      </c>
      <c r="I439" s="260">
        <v>217.04999999999998</v>
      </c>
      <c r="J439" s="260">
        <v>218.74999999999997</v>
      </c>
      <c r="K439" s="259">
        <v>215.35</v>
      </c>
      <c r="L439" s="259">
        <v>210.85</v>
      </c>
      <c r="M439" s="259">
        <v>0.46950999999999998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823.1</v>
      </c>
      <c r="D440" s="260">
        <v>828.88333333333333</v>
      </c>
      <c r="E440" s="260">
        <v>814.81666666666661</v>
      </c>
      <c r="F440" s="260">
        <v>806.5333333333333</v>
      </c>
      <c r="G440" s="260">
        <v>792.46666666666658</v>
      </c>
      <c r="H440" s="260">
        <v>837.16666666666663</v>
      </c>
      <c r="I440" s="260">
        <v>851.23333333333346</v>
      </c>
      <c r="J440" s="260">
        <v>859.51666666666665</v>
      </c>
      <c r="K440" s="259">
        <v>842.95</v>
      </c>
      <c r="L440" s="259">
        <v>820.6</v>
      </c>
      <c r="M440" s="259">
        <v>0.55495000000000005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639.15</v>
      </c>
      <c r="D441" s="260">
        <v>640.78333333333342</v>
      </c>
      <c r="E441" s="260">
        <v>633.56666666666683</v>
      </c>
      <c r="F441" s="260">
        <v>627.98333333333346</v>
      </c>
      <c r="G441" s="260">
        <v>620.76666666666688</v>
      </c>
      <c r="H441" s="260">
        <v>646.36666666666679</v>
      </c>
      <c r="I441" s="260">
        <v>653.58333333333326</v>
      </c>
      <c r="J441" s="260">
        <v>659.16666666666674</v>
      </c>
      <c r="K441" s="259">
        <v>648</v>
      </c>
      <c r="L441" s="259">
        <v>635.20000000000005</v>
      </c>
      <c r="M441" s="259">
        <v>4.0379899999999997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1780.7</v>
      </c>
      <c r="D442" s="260">
        <v>1809.0833333333333</v>
      </c>
      <c r="E442" s="260">
        <v>1744.6166666666666</v>
      </c>
      <c r="F442" s="260">
        <v>1708.5333333333333</v>
      </c>
      <c r="G442" s="260">
        <v>1644.0666666666666</v>
      </c>
      <c r="H442" s="260">
        <v>1845.1666666666665</v>
      </c>
      <c r="I442" s="260">
        <v>1909.6333333333332</v>
      </c>
      <c r="J442" s="260">
        <v>1945.7166666666665</v>
      </c>
      <c r="K442" s="259">
        <v>1873.55</v>
      </c>
      <c r="L442" s="259">
        <v>1773</v>
      </c>
      <c r="M442" s="259">
        <v>0.62958999999999998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594.9</v>
      </c>
      <c r="D443" s="260">
        <v>604.29999999999995</v>
      </c>
      <c r="E443" s="260">
        <v>583.79999999999995</v>
      </c>
      <c r="F443" s="260">
        <v>572.70000000000005</v>
      </c>
      <c r="G443" s="260">
        <v>552.20000000000005</v>
      </c>
      <c r="H443" s="260">
        <v>615.39999999999986</v>
      </c>
      <c r="I443" s="260">
        <v>635.89999999999986</v>
      </c>
      <c r="J443" s="260">
        <v>646.99999999999977</v>
      </c>
      <c r="K443" s="259">
        <v>624.79999999999995</v>
      </c>
      <c r="L443" s="259">
        <v>593.20000000000005</v>
      </c>
      <c r="M443" s="259">
        <v>0.27293000000000001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910.5</v>
      </c>
      <c r="D444" s="260">
        <v>919.26666666666677</v>
      </c>
      <c r="E444" s="260">
        <v>898.53333333333353</v>
      </c>
      <c r="F444" s="260">
        <v>886.56666666666672</v>
      </c>
      <c r="G444" s="260">
        <v>865.83333333333348</v>
      </c>
      <c r="H444" s="260">
        <v>931.23333333333358</v>
      </c>
      <c r="I444" s="260">
        <v>951.96666666666692</v>
      </c>
      <c r="J444" s="260">
        <v>963.93333333333362</v>
      </c>
      <c r="K444" s="259">
        <v>940</v>
      </c>
      <c r="L444" s="259">
        <v>907.3</v>
      </c>
      <c r="M444" s="259">
        <v>0.70898000000000005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34.6</v>
      </c>
      <c r="D445" s="260">
        <v>34.666666666666664</v>
      </c>
      <c r="E445" s="260">
        <v>34.483333333333327</v>
      </c>
      <c r="F445" s="260">
        <v>34.36666666666666</v>
      </c>
      <c r="G445" s="260">
        <v>34.183333333333323</v>
      </c>
      <c r="H445" s="260">
        <v>34.783333333333331</v>
      </c>
      <c r="I445" s="260">
        <v>34.966666666666669</v>
      </c>
      <c r="J445" s="260">
        <v>35.083333333333336</v>
      </c>
      <c r="K445" s="259">
        <v>34.85</v>
      </c>
      <c r="L445" s="259">
        <v>34.549999999999997</v>
      </c>
      <c r="M445" s="259">
        <v>29.493300000000001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1134.6500000000001</v>
      </c>
      <c r="D446" s="260">
        <v>1129.8833333333334</v>
      </c>
      <c r="E446" s="260">
        <v>1115.0666666666668</v>
      </c>
      <c r="F446" s="260">
        <v>1095.4833333333333</v>
      </c>
      <c r="G446" s="260">
        <v>1080.6666666666667</v>
      </c>
      <c r="H446" s="260">
        <v>1149.4666666666669</v>
      </c>
      <c r="I446" s="260">
        <v>1164.2833333333335</v>
      </c>
      <c r="J446" s="260">
        <v>1183.866666666667</v>
      </c>
      <c r="K446" s="259">
        <v>1144.7</v>
      </c>
      <c r="L446" s="259">
        <v>1110.3</v>
      </c>
      <c r="M446" s="259">
        <v>14.935650000000001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765.45</v>
      </c>
      <c r="D447" s="260">
        <v>766.56666666666661</v>
      </c>
      <c r="E447" s="260">
        <v>754.43333333333317</v>
      </c>
      <c r="F447" s="260">
        <v>743.41666666666652</v>
      </c>
      <c r="G447" s="260">
        <v>731.28333333333308</v>
      </c>
      <c r="H447" s="260">
        <v>777.58333333333326</v>
      </c>
      <c r="I447" s="260">
        <v>789.7166666666667</v>
      </c>
      <c r="J447" s="260">
        <v>800.73333333333335</v>
      </c>
      <c r="K447" s="259">
        <v>778.7</v>
      </c>
      <c r="L447" s="259">
        <v>755.55</v>
      </c>
      <c r="M447" s="259">
        <v>2.0074999999999998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1131.5</v>
      </c>
      <c r="D448" s="260">
        <v>1132.8500000000001</v>
      </c>
      <c r="E448" s="260">
        <v>1123.8500000000004</v>
      </c>
      <c r="F448" s="260">
        <v>1116.2000000000003</v>
      </c>
      <c r="G448" s="260">
        <v>1107.2000000000005</v>
      </c>
      <c r="H448" s="260">
        <v>1140.5000000000002</v>
      </c>
      <c r="I448" s="260">
        <v>1149.4999999999998</v>
      </c>
      <c r="J448" s="260">
        <v>1157.1500000000001</v>
      </c>
      <c r="K448" s="259">
        <v>1141.8499999999999</v>
      </c>
      <c r="L448" s="259">
        <v>1125.2</v>
      </c>
      <c r="M448" s="259">
        <v>10.895670000000001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219.1</v>
      </c>
      <c r="D449" s="260">
        <v>218.61666666666667</v>
      </c>
      <c r="E449" s="260">
        <v>217.48333333333335</v>
      </c>
      <c r="F449" s="260">
        <v>215.86666666666667</v>
      </c>
      <c r="G449" s="260">
        <v>214.73333333333335</v>
      </c>
      <c r="H449" s="260">
        <v>220.23333333333335</v>
      </c>
      <c r="I449" s="260">
        <v>221.36666666666667</v>
      </c>
      <c r="J449" s="260">
        <v>222.98333333333335</v>
      </c>
      <c r="K449" s="259">
        <v>219.75</v>
      </c>
      <c r="L449" s="259">
        <v>217</v>
      </c>
      <c r="M449" s="259">
        <v>4.9461899999999996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1269.95</v>
      </c>
      <c r="D450" s="260">
        <v>1260.55</v>
      </c>
      <c r="E450" s="260">
        <v>1241.3999999999999</v>
      </c>
      <c r="F450" s="260">
        <v>1212.8499999999999</v>
      </c>
      <c r="G450" s="260">
        <v>1193.6999999999998</v>
      </c>
      <c r="H450" s="260">
        <v>1289.0999999999999</v>
      </c>
      <c r="I450" s="260">
        <v>1308.25</v>
      </c>
      <c r="J450" s="260">
        <v>1336.8</v>
      </c>
      <c r="K450" s="259">
        <v>1279.7</v>
      </c>
      <c r="L450" s="259">
        <v>1232</v>
      </c>
      <c r="M450" s="259">
        <v>3.0844200000000002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3206.75</v>
      </c>
      <c r="D451" s="260">
        <v>3209.9333333333329</v>
      </c>
      <c r="E451" s="260">
        <v>3191.8166666666657</v>
      </c>
      <c r="F451" s="260">
        <v>3176.8833333333328</v>
      </c>
      <c r="G451" s="260">
        <v>3158.7666666666655</v>
      </c>
      <c r="H451" s="260">
        <v>3224.8666666666659</v>
      </c>
      <c r="I451" s="260">
        <v>3242.9833333333336</v>
      </c>
      <c r="J451" s="260">
        <v>3257.9166666666661</v>
      </c>
      <c r="K451" s="259">
        <v>3228.05</v>
      </c>
      <c r="L451" s="259">
        <v>3195</v>
      </c>
      <c r="M451" s="259">
        <v>14.226520000000001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762.75</v>
      </c>
      <c r="D452" s="260">
        <v>763.13333333333333</v>
      </c>
      <c r="E452" s="260">
        <v>756.26666666666665</v>
      </c>
      <c r="F452" s="260">
        <v>749.7833333333333</v>
      </c>
      <c r="G452" s="260">
        <v>742.91666666666663</v>
      </c>
      <c r="H452" s="260">
        <v>769.61666666666667</v>
      </c>
      <c r="I452" s="260">
        <v>776.48333333333323</v>
      </c>
      <c r="J452" s="260">
        <v>782.9666666666667</v>
      </c>
      <c r="K452" s="259">
        <v>770</v>
      </c>
      <c r="L452" s="259">
        <v>756.65</v>
      </c>
      <c r="M452" s="259">
        <v>15.73795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6892.65</v>
      </c>
      <c r="D453" s="260">
        <v>6905.2666666666664</v>
      </c>
      <c r="E453" s="260">
        <v>6867.5333333333328</v>
      </c>
      <c r="F453" s="260">
        <v>6842.4166666666661</v>
      </c>
      <c r="G453" s="260">
        <v>6804.6833333333325</v>
      </c>
      <c r="H453" s="260">
        <v>6930.3833333333332</v>
      </c>
      <c r="I453" s="260">
        <v>6968.1166666666668</v>
      </c>
      <c r="J453" s="260">
        <v>6993.2333333333336</v>
      </c>
      <c r="K453" s="259">
        <v>6943</v>
      </c>
      <c r="L453" s="259">
        <v>6880.15</v>
      </c>
      <c r="M453" s="259">
        <v>1.8900699999999999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2372.9499999999998</v>
      </c>
      <c r="D454" s="260">
        <v>2362.9666666666667</v>
      </c>
      <c r="E454" s="260">
        <v>2340.9333333333334</v>
      </c>
      <c r="F454" s="260">
        <v>2308.9166666666665</v>
      </c>
      <c r="G454" s="260">
        <v>2286.8833333333332</v>
      </c>
      <c r="H454" s="260">
        <v>2394.9833333333336</v>
      </c>
      <c r="I454" s="260">
        <v>2417.0166666666673</v>
      </c>
      <c r="J454" s="260">
        <v>2449.0333333333338</v>
      </c>
      <c r="K454" s="259">
        <v>2385</v>
      </c>
      <c r="L454" s="259">
        <v>2330.9499999999998</v>
      </c>
      <c r="M454" s="259">
        <v>0.34338999999999997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229.8</v>
      </c>
      <c r="D455" s="260">
        <v>234.9666666666667</v>
      </c>
      <c r="E455" s="260">
        <v>219.13333333333338</v>
      </c>
      <c r="F455" s="260">
        <v>208.4666666666667</v>
      </c>
      <c r="G455" s="260">
        <v>192.63333333333338</v>
      </c>
      <c r="H455" s="260">
        <v>245.63333333333338</v>
      </c>
      <c r="I455" s="260">
        <v>261.4666666666667</v>
      </c>
      <c r="J455" s="260">
        <v>272.13333333333338</v>
      </c>
      <c r="K455" s="259">
        <v>250.8</v>
      </c>
      <c r="L455" s="259">
        <v>224.3</v>
      </c>
      <c r="M455" s="259">
        <v>175.63410999999999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416.25</v>
      </c>
      <c r="D456" s="260">
        <v>418.01666666666665</v>
      </c>
      <c r="E456" s="260">
        <v>412.73333333333329</v>
      </c>
      <c r="F456" s="260">
        <v>409.21666666666664</v>
      </c>
      <c r="G456" s="260">
        <v>403.93333333333328</v>
      </c>
      <c r="H456" s="260">
        <v>421.5333333333333</v>
      </c>
      <c r="I456" s="260">
        <v>426.81666666666661</v>
      </c>
      <c r="J456" s="260">
        <v>430.33333333333331</v>
      </c>
      <c r="K456" s="259">
        <v>423.3</v>
      </c>
      <c r="L456" s="259">
        <v>414.5</v>
      </c>
      <c r="M456" s="259">
        <v>109.87519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227.4</v>
      </c>
      <c r="D457" s="260">
        <v>227.54999999999998</v>
      </c>
      <c r="E457" s="260">
        <v>225.59999999999997</v>
      </c>
      <c r="F457" s="260">
        <v>223.79999999999998</v>
      </c>
      <c r="G457" s="260">
        <v>221.84999999999997</v>
      </c>
      <c r="H457" s="260">
        <v>229.34999999999997</v>
      </c>
      <c r="I457" s="260">
        <v>231.29999999999995</v>
      </c>
      <c r="J457" s="260">
        <v>233.09999999999997</v>
      </c>
      <c r="K457" s="259">
        <v>229.5</v>
      </c>
      <c r="L457" s="259">
        <v>225.75</v>
      </c>
      <c r="M457" s="259">
        <v>90.950130000000001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102</v>
      </c>
      <c r="D458" s="260">
        <v>101.48333333333333</v>
      </c>
      <c r="E458" s="260">
        <v>100.51666666666667</v>
      </c>
      <c r="F458" s="260">
        <v>99.033333333333331</v>
      </c>
      <c r="G458" s="260">
        <v>98.066666666666663</v>
      </c>
      <c r="H458" s="260">
        <v>102.96666666666667</v>
      </c>
      <c r="I458" s="260">
        <v>103.93333333333334</v>
      </c>
      <c r="J458" s="260">
        <v>105.41666666666667</v>
      </c>
      <c r="K458" s="259">
        <v>102.45</v>
      </c>
      <c r="L458" s="259">
        <v>100</v>
      </c>
      <c r="M458" s="259">
        <v>391.10676000000001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102.2</v>
      </c>
      <c r="D459" s="260">
        <v>102.7</v>
      </c>
      <c r="E459" s="260">
        <v>100.5</v>
      </c>
      <c r="F459" s="260">
        <v>98.8</v>
      </c>
      <c r="G459" s="260">
        <v>96.6</v>
      </c>
      <c r="H459" s="260">
        <v>104.4</v>
      </c>
      <c r="I459" s="260">
        <v>106.60000000000002</v>
      </c>
      <c r="J459" s="260">
        <v>108.30000000000001</v>
      </c>
      <c r="K459" s="259">
        <v>104.9</v>
      </c>
      <c r="L459" s="259">
        <v>101</v>
      </c>
      <c r="M459" s="259">
        <v>5.5564499999999999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2855.45</v>
      </c>
      <c r="D460" s="260">
        <v>2853.5666666666671</v>
      </c>
      <c r="E460" s="260">
        <v>2839.1333333333341</v>
      </c>
      <c r="F460" s="260">
        <v>2822.8166666666671</v>
      </c>
      <c r="G460" s="260">
        <v>2808.3833333333341</v>
      </c>
      <c r="H460" s="260">
        <v>2869.8833333333341</v>
      </c>
      <c r="I460" s="260">
        <v>2884.3166666666675</v>
      </c>
      <c r="J460" s="260">
        <v>2900.6333333333341</v>
      </c>
      <c r="K460" s="259">
        <v>2868</v>
      </c>
      <c r="L460" s="259">
        <v>2837.25</v>
      </c>
      <c r="M460" s="259">
        <v>0.12441000000000001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1052.8499999999999</v>
      </c>
      <c r="D461" s="260">
        <v>1058.05</v>
      </c>
      <c r="E461" s="260">
        <v>1044.9499999999998</v>
      </c>
      <c r="F461" s="260">
        <v>1037.05</v>
      </c>
      <c r="G461" s="260">
        <v>1023.9499999999998</v>
      </c>
      <c r="H461" s="260">
        <v>1065.9499999999998</v>
      </c>
      <c r="I461" s="260">
        <v>1079.0499999999997</v>
      </c>
      <c r="J461" s="260">
        <v>1086.9499999999998</v>
      </c>
      <c r="K461" s="259">
        <v>1071.1500000000001</v>
      </c>
      <c r="L461" s="259">
        <v>1050.1500000000001</v>
      </c>
      <c r="M461" s="259">
        <v>34.601329999999997</v>
      </c>
      <c r="N461" s="1"/>
      <c r="O461" s="1"/>
    </row>
    <row r="462" spans="1:15" ht="12.75" customHeight="1">
      <c r="A462" s="30">
        <v>452</v>
      </c>
      <c r="B462" s="269" t="s">
        <v>888</v>
      </c>
      <c r="C462" s="259">
        <v>654.70000000000005</v>
      </c>
      <c r="D462" s="260">
        <v>665.15</v>
      </c>
      <c r="E462" s="260">
        <v>633.09999999999991</v>
      </c>
      <c r="F462" s="260">
        <v>611.49999999999989</v>
      </c>
      <c r="G462" s="260">
        <v>579.44999999999982</v>
      </c>
      <c r="H462" s="260">
        <v>686.75</v>
      </c>
      <c r="I462" s="260">
        <v>718.8</v>
      </c>
      <c r="J462" s="260">
        <v>740.40000000000009</v>
      </c>
      <c r="K462" s="259">
        <v>697.2</v>
      </c>
      <c r="L462" s="259">
        <v>643.54999999999995</v>
      </c>
      <c r="M462" s="259">
        <v>8.1282499999999995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88.75</v>
      </c>
      <c r="D463" s="260">
        <v>88.533333333333346</v>
      </c>
      <c r="E463" s="260">
        <v>88.066666666666691</v>
      </c>
      <c r="F463" s="260">
        <v>87.38333333333334</v>
      </c>
      <c r="G463" s="260">
        <v>86.916666666666686</v>
      </c>
      <c r="H463" s="260">
        <v>89.216666666666697</v>
      </c>
      <c r="I463" s="260">
        <v>89.683333333333366</v>
      </c>
      <c r="J463" s="260">
        <v>90.366666666666703</v>
      </c>
      <c r="K463" s="259">
        <v>89</v>
      </c>
      <c r="L463" s="259">
        <v>87.85</v>
      </c>
      <c r="M463" s="259">
        <v>1.05237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716.05</v>
      </c>
      <c r="D464" s="260">
        <v>717.29999999999984</v>
      </c>
      <c r="E464" s="260">
        <v>707.54999999999973</v>
      </c>
      <c r="F464" s="260">
        <v>699.04999999999984</v>
      </c>
      <c r="G464" s="260">
        <v>689.29999999999973</v>
      </c>
      <c r="H464" s="260">
        <v>725.79999999999973</v>
      </c>
      <c r="I464" s="260">
        <v>735.55</v>
      </c>
      <c r="J464" s="260">
        <v>744.04999999999973</v>
      </c>
      <c r="K464" s="259">
        <v>727.05</v>
      </c>
      <c r="L464" s="259">
        <v>708.8</v>
      </c>
      <c r="M464" s="259">
        <v>1.98048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2227.15</v>
      </c>
      <c r="D465" s="260">
        <v>2218.3333333333335</v>
      </c>
      <c r="E465" s="260">
        <v>2198.416666666667</v>
      </c>
      <c r="F465" s="260">
        <v>2169.6833333333334</v>
      </c>
      <c r="G465" s="260">
        <v>2149.7666666666669</v>
      </c>
      <c r="H465" s="260">
        <v>2247.0666666666671</v>
      </c>
      <c r="I465" s="260">
        <v>2266.983333333334</v>
      </c>
      <c r="J465" s="260">
        <v>2295.7166666666672</v>
      </c>
      <c r="K465" s="259">
        <v>2238.25</v>
      </c>
      <c r="L465" s="259">
        <v>2189.6</v>
      </c>
      <c r="M465" s="259">
        <v>0.56564999999999999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649.5</v>
      </c>
      <c r="D466" s="260">
        <v>648.83333333333337</v>
      </c>
      <c r="E466" s="260">
        <v>645.66666666666674</v>
      </c>
      <c r="F466" s="260">
        <v>641.83333333333337</v>
      </c>
      <c r="G466" s="260">
        <v>638.66666666666674</v>
      </c>
      <c r="H466" s="260">
        <v>652.66666666666674</v>
      </c>
      <c r="I466" s="260">
        <v>655.83333333333348</v>
      </c>
      <c r="J466" s="260">
        <v>659.66666666666674</v>
      </c>
      <c r="K466" s="259">
        <v>652</v>
      </c>
      <c r="L466" s="259">
        <v>645</v>
      </c>
      <c r="M466" s="259">
        <v>0.14773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2805.7</v>
      </c>
      <c r="D467" s="260">
        <v>2756.4</v>
      </c>
      <c r="E467" s="260">
        <v>2694.3</v>
      </c>
      <c r="F467" s="260">
        <v>2582.9</v>
      </c>
      <c r="G467" s="260">
        <v>2520.8000000000002</v>
      </c>
      <c r="H467" s="260">
        <v>2867.8</v>
      </c>
      <c r="I467" s="260">
        <v>2929.8999999999996</v>
      </c>
      <c r="J467" s="260">
        <v>3041.3</v>
      </c>
      <c r="K467" s="259">
        <v>2818.5</v>
      </c>
      <c r="L467" s="259">
        <v>2645</v>
      </c>
      <c r="M467" s="259">
        <v>1.8414200000000001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2763.65</v>
      </c>
      <c r="D468" s="260">
        <v>2749.2166666666667</v>
      </c>
      <c r="E468" s="260">
        <v>2719.4333333333334</v>
      </c>
      <c r="F468" s="260">
        <v>2675.2166666666667</v>
      </c>
      <c r="G468" s="260">
        <v>2645.4333333333334</v>
      </c>
      <c r="H468" s="260">
        <v>2793.4333333333334</v>
      </c>
      <c r="I468" s="260">
        <v>2823.2166666666672</v>
      </c>
      <c r="J468" s="260">
        <v>2867.4333333333334</v>
      </c>
      <c r="K468" s="259">
        <v>2779</v>
      </c>
      <c r="L468" s="259">
        <v>2705</v>
      </c>
      <c r="M468" s="259">
        <v>12.2796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1689.55</v>
      </c>
      <c r="D469" s="260">
        <v>1693.45</v>
      </c>
      <c r="E469" s="260">
        <v>1679.9</v>
      </c>
      <c r="F469" s="260">
        <v>1670.25</v>
      </c>
      <c r="G469" s="260">
        <v>1656.7</v>
      </c>
      <c r="H469" s="260">
        <v>1703.1000000000001</v>
      </c>
      <c r="I469" s="260">
        <v>1716.6499999999999</v>
      </c>
      <c r="J469" s="260">
        <v>1726.3000000000002</v>
      </c>
      <c r="K469" s="259">
        <v>1707</v>
      </c>
      <c r="L469" s="259">
        <v>1683.8</v>
      </c>
      <c r="M469" s="259">
        <v>2.1609099999999999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509.8</v>
      </c>
      <c r="D470" s="260">
        <v>507.26666666666665</v>
      </c>
      <c r="E470" s="260">
        <v>502.98333333333329</v>
      </c>
      <c r="F470" s="260">
        <v>496.16666666666663</v>
      </c>
      <c r="G470" s="260">
        <v>491.88333333333327</v>
      </c>
      <c r="H470" s="260">
        <v>514.08333333333326</v>
      </c>
      <c r="I470" s="260">
        <v>518.36666666666656</v>
      </c>
      <c r="J470" s="260">
        <v>525.18333333333339</v>
      </c>
      <c r="K470" s="259">
        <v>511.55</v>
      </c>
      <c r="L470" s="259">
        <v>500.45</v>
      </c>
      <c r="M470" s="259">
        <v>2.4801700000000002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676.8</v>
      </c>
      <c r="D471" s="260">
        <v>675.41666666666663</v>
      </c>
      <c r="E471" s="260">
        <v>666.38333333333321</v>
      </c>
      <c r="F471" s="260">
        <v>655.96666666666658</v>
      </c>
      <c r="G471" s="260">
        <v>646.93333333333317</v>
      </c>
      <c r="H471" s="260">
        <v>685.83333333333326</v>
      </c>
      <c r="I471" s="260">
        <v>694.86666666666679</v>
      </c>
      <c r="J471" s="260">
        <v>705.2833333333333</v>
      </c>
      <c r="K471" s="259">
        <v>684.45</v>
      </c>
      <c r="L471" s="259">
        <v>665</v>
      </c>
      <c r="M471" s="259">
        <v>2.1263800000000002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1545.5</v>
      </c>
      <c r="D472" s="260">
        <v>1533.6833333333332</v>
      </c>
      <c r="E472" s="260">
        <v>1515.6666666666663</v>
      </c>
      <c r="F472" s="260">
        <v>1485.833333333333</v>
      </c>
      <c r="G472" s="260">
        <v>1467.8166666666662</v>
      </c>
      <c r="H472" s="260">
        <v>1563.5166666666664</v>
      </c>
      <c r="I472" s="260">
        <v>1581.5333333333333</v>
      </c>
      <c r="J472" s="260">
        <v>1611.3666666666666</v>
      </c>
      <c r="K472" s="259">
        <v>1551.7</v>
      </c>
      <c r="L472" s="259">
        <v>1503.85</v>
      </c>
      <c r="M472" s="259">
        <v>5.04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35.200000000000003</v>
      </c>
      <c r="D473" s="260">
        <v>35.300000000000004</v>
      </c>
      <c r="E473" s="260">
        <v>35.000000000000007</v>
      </c>
      <c r="F473" s="260">
        <v>34.800000000000004</v>
      </c>
      <c r="G473" s="260">
        <v>34.500000000000007</v>
      </c>
      <c r="H473" s="260">
        <v>35.500000000000007</v>
      </c>
      <c r="I473" s="260">
        <v>35.800000000000004</v>
      </c>
      <c r="J473" s="260">
        <v>36.000000000000007</v>
      </c>
      <c r="K473" s="259">
        <v>35.6</v>
      </c>
      <c r="L473" s="259">
        <v>35.1</v>
      </c>
      <c r="M473" s="259">
        <v>29.535240000000002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263.85000000000002</v>
      </c>
      <c r="D474" s="260">
        <v>262.73333333333335</v>
      </c>
      <c r="E474" s="260">
        <v>258.61666666666667</v>
      </c>
      <c r="F474" s="260">
        <v>253.38333333333333</v>
      </c>
      <c r="G474" s="260">
        <v>249.26666666666665</v>
      </c>
      <c r="H474" s="260">
        <v>267.9666666666667</v>
      </c>
      <c r="I474" s="260">
        <v>272.08333333333337</v>
      </c>
      <c r="J474" s="260">
        <v>277.31666666666672</v>
      </c>
      <c r="K474" s="259">
        <v>266.85000000000002</v>
      </c>
      <c r="L474" s="259">
        <v>257.5</v>
      </c>
      <c r="M474" s="259">
        <v>4.1150900000000004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281.45</v>
      </c>
      <c r="D475" s="260">
        <v>282.5333333333333</v>
      </c>
      <c r="E475" s="260">
        <v>275.61666666666662</v>
      </c>
      <c r="F475" s="260">
        <v>269.7833333333333</v>
      </c>
      <c r="G475" s="260">
        <v>262.86666666666662</v>
      </c>
      <c r="H475" s="260">
        <v>288.36666666666662</v>
      </c>
      <c r="I475" s="260">
        <v>295.28333333333336</v>
      </c>
      <c r="J475" s="260">
        <v>301.11666666666662</v>
      </c>
      <c r="K475" s="259">
        <v>289.45</v>
      </c>
      <c r="L475" s="259">
        <v>276.7</v>
      </c>
      <c r="M475" s="259">
        <v>10.795820000000001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2866.6</v>
      </c>
      <c r="D476" s="260">
        <v>2874.4166666666665</v>
      </c>
      <c r="E476" s="260">
        <v>2812.1833333333329</v>
      </c>
      <c r="F476" s="260">
        <v>2757.7666666666664</v>
      </c>
      <c r="G476" s="260">
        <v>2695.5333333333328</v>
      </c>
      <c r="H476" s="260">
        <v>2928.833333333333</v>
      </c>
      <c r="I476" s="260">
        <v>2991.0666666666666</v>
      </c>
      <c r="J476" s="260">
        <v>3045.4833333333331</v>
      </c>
      <c r="K476" s="259">
        <v>2936.65</v>
      </c>
      <c r="L476" s="259">
        <v>2820</v>
      </c>
      <c r="M476" s="259">
        <v>6.9980000000000002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683.2</v>
      </c>
      <c r="D477" s="260">
        <v>682.78333333333342</v>
      </c>
      <c r="E477" s="260">
        <v>678.11666666666679</v>
      </c>
      <c r="F477" s="260">
        <v>673.03333333333342</v>
      </c>
      <c r="G477" s="260">
        <v>668.36666666666679</v>
      </c>
      <c r="H477" s="260">
        <v>687.86666666666679</v>
      </c>
      <c r="I477" s="260">
        <v>692.53333333333353</v>
      </c>
      <c r="J477" s="260">
        <v>697.61666666666679</v>
      </c>
      <c r="K477" s="259">
        <v>687.45</v>
      </c>
      <c r="L477" s="259">
        <v>677.7</v>
      </c>
      <c r="M477" s="259">
        <v>0.72169000000000005</v>
      </c>
      <c r="N477" s="1"/>
      <c r="O477" s="1"/>
    </row>
    <row r="478" spans="1:15" ht="12.75" customHeight="1">
      <c r="A478" s="30">
        <v>468</v>
      </c>
      <c r="B478" s="269" t="s">
        <v>889</v>
      </c>
      <c r="C478" s="259">
        <v>541.54999999999995</v>
      </c>
      <c r="D478" s="260">
        <v>540.16666666666663</v>
      </c>
      <c r="E478" s="260">
        <v>537.33333333333326</v>
      </c>
      <c r="F478" s="260">
        <v>533.11666666666667</v>
      </c>
      <c r="G478" s="260">
        <v>530.2833333333333</v>
      </c>
      <c r="H478" s="260">
        <v>544.38333333333321</v>
      </c>
      <c r="I478" s="260">
        <v>547.21666666666647</v>
      </c>
      <c r="J478" s="260">
        <v>551.43333333333317</v>
      </c>
      <c r="K478" s="259">
        <v>543</v>
      </c>
      <c r="L478" s="259">
        <v>535.95000000000005</v>
      </c>
      <c r="M478" s="259">
        <v>1.6718200000000001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726.2</v>
      </c>
      <c r="D479" s="260">
        <v>721.66666666666663</v>
      </c>
      <c r="E479" s="260">
        <v>715.63333333333321</v>
      </c>
      <c r="F479" s="260">
        <v>705.06666666666661</v>
      </c>
      <c r="G479" s="260">
        <v>699.03333333333319</v>
      </c>
      <c r="H479" s="260">
        <v>732.23333333333323</v>
      </c>
      <c r="I479" s="260">
        <v>738.26666666666677</v>
      </c>
      <c r="J479" s="260">
        <v>748.83333333333326</v>
      </c>
      <c r="K479" s="259">
        <v>727.7</v>
      </c>
      <c r="L479" s="259">
        <v>711.1</v>
      </c>
      <c r="M479" s="259">
        <v>16.658989999999999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674.9</v>
      </c>
      <c r="D480" s="260">
        <v>675.3</v>
      </c>
      <c r="E480" s="260">
        <v>655.64999999999986</v>
      </c>
      <c r="F480" s="260">
        <v>636.39999999999986</v>
      </c>
      <c r="G480" s="260">
        <v>616.74999999999977</v>
      </c>
      <c r="H480" s="260">
        <v>694.55</v>
      </c>
      <c r="I480" s="260">
        <v>714.2</v>
      </c>
      <c r="J480" s="260">
        <v>733.45</v>
      </c>
      <c r="K480" s="259">
        <v>694.95</v>
      </c>
      <c r="L480" s="259">
        <v>656.05</v>
      </c>
      <c r="M480" s="259">
        <v>3.5666199999999999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6728.25</v>
      </c>
      <c r="D481" s="260">
        <v>6727.4333333333334</v>
      </c>
      <c r="E481" s="260">
        <v>6670.8666666666668</v>
      </c>
      <c r="F481" s="260">
        <v>6613.4833333333336</v>
      </c>
      <c r="G481" s="260">
        <v>6556.916666666667</v>
      </c>
      <c r="H481" s="260">
        <v>6784.8166666666666</v>
      </c>
      <c r="I481" s="260">
        <v>6841.3833333333341</v>
      </c>
      <c r="J481" s="260">
        <v>6898.7666666666664</v>
      </c>
      <c r="K481" s="259">
        <v>6784</v>
      </c>
      <c r="L481" s="259">
        <v>6670.05</v>
      </c>
      <c r="M481" s="259">
        <v>2.1770100000000001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53.9</v>
      </c>
      <c r="D482" s="260">
        <v>53.066666666666663</v>
      </c>
      <c r="E482" s="260">
        <v>52.033333333333324</v>
      </c>
      <c r="F482" s="260">
        <v>50.166666666666664</v>
      </c>
      <c r="G482" s="260">
        <v>49.133333333333326</v>
      </c>
      <c r="H482" s="260">
        <v>54.933333333333323</v>
      </c>
      <c r="I482" s="260">
        <v>55.966666666666654</v>
      </c>
      <c r="J482" s="260">
        <v>57.833333333333321</v>
      </c>
      <c r="K482" s="259">
        <v>54.1</v>
      </c>
      <c r="L482" s="259">
        <v>51.2</v>
      </c>
      <c r="M482" s="259">
        <v>154.99172999999999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1657.75</v>
      </c>
      <c r="D483" s="260">
        <v>1652.0166666666667</v>
      </c>
      <c r="E483" s="260">
        <v>1629.2333333333333</v>
      </c>
      <c r="F483" s="260">
        <v>1600.7166666666667</v>
      </c>
      <c r="G483" s="260">
        <v>1577.9333333333334</v>
      </c>
      <c r="H483" s="260">
        <v>1680.5333333333333</v>
      </c>
      <c r="I483" s="260">
        <v>1703.3166666666666</v>
      </c>
      <c r="J483" s="260">
        <v>1731.8333333333333</v>
      </c>
      <c r="K483" s="259">
        <v>1674.8</v>
      </c>
      <c r="L483" s="259">
        <v>1623.5</v>
      </c>
      <c r="M483" s="259">
        <v>3.0122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893.25</v>
      </c>
      <c r="D484" s="275">
        <v>893.2166666666667</v>
      </c>
      <c r="E484" s="275">
        <v>884.53333333333342</v>
      </c>
      <c r="F484" s="275">
        <v>875.81666666666672</v>
      </c>
      <c r="G484" s="275">
        <v>867.13333333333344</v>
      </c>
      <c r="H484" s="275">
        <v>901.93333333333339</v>
      </c>
      <c r="I484" s="275">
        <v>910.61666666666679</v>
      </c>
      <c r="J484" s="274">
        <v>919.33333333333337</v>
      </c>
      <c r="K484" s="274">
        <v>901.9</v>
      </c>
      <c r="L484" s="274">
        <v>884.5</v>
      </c>
      <c r="M484" s="230">
        <v>9.9818999999999996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258.10000000000002</v>
      </c>
      <c r="D485" s="275">
        <v>259.35000000000002</v>
      </c>
      <c r="E485" s="275">
        <v>253.85000000000002</v>
      </c>
      <c r="F485" s="275">
        <v>249.6</v>
      </c>
      <c r="G485" s="275">
        <v>244.1</v>
      </c>
      <c r="H485" s="275">
        <v>263.60000000000002</v>
      </c>
      <c r="I485" s="275">
        <v>269.10000000000002</v>
      </c>
      <c r="J485" s="274">
        <v>273.35000000000008</v>
      </c>
      <c r="K485" s="274">
        <v>264.85000000000002</v>
      </c>
      <c r="L485" s="274">
        <v>255.1</v>
      </c>
      <c r="M485" s="230">
        <v>9.1458600000000008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2983.95</v>
      </c>
      <c r="D486" s="260">
        <v>2992.9666666666667</v>
      </c>
      <c r="E486" s="260">
        <v>2941.9833333333336</v>
      </c>
      <c r="F486" s="260">
        <v>2900.0166666666669</v>
      </c>
      <c r="G486" s="260">
        <v>2849.0333333333338</v>
      </c>
      <c r="H486" s="260">
        <v>3034.9333333333334</v>
      </c>
      <c r="I486" s="260">
        <v>3085.9166666666661</v>
      </c>
      <c r="J486" s="260">
        <v>3127.8833333333332</v>
      </c>
      <c r="K486" s="259">
        <v>3043.95</v>
      </c>
      <c r="L486" s="259">
        <v>2951</v>
      </c>
      <c r="M486" s="259">
        <v>0.12767000000000001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729.25</v>
      </c>
      <c r="D487" s="275">
        <v>734.1</v>
      </c>
      <c r="E487" s="275">
        <v>721.25</v>
      </c>
      <c r="F487" s="275">
        <v>713.25</v>
      </c>
      <c r="G487" s="275">
        <v>700.4</v>
      </c>
      <c r="H487" s="275">
        <v>742.1</v>
      </c>
      <c r="I487" s="275">
        <v>754.95000000000016</v>
      </c>
      <c r="J487" s="274">
        <v>762.95</v>
      </c>
      <c r="K487" s="274">
        <v>746.95</v>
      </c>
      <c r="L487" s="274">
        <v>726.1</v>
      </c>
      <c r="M487" s="230">
        <v>2.7563300000000002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346.55</v>
      </c>
      <c r="D488" s="260">
        <v>346.5333333333333</v>
      </c>
      <c r="E488" s="260">
        <v>344.01666666666659</v>
      </c>
      <c r="F488" s="260">
        <v>341.48333333333329</v>
      </c>
      <c r="G488" s="260">
        <v>338.96666666666658</v>
      </c>
      <c r="H488" s="260">
        <v>349.06666666666661</v>
      </c>
      <c r="I488" s="260">
        <v>351.58333333333326</v>
      </c>
      <c r="J488" s="260">
        <v>354.11666666666662</v>
      </c>
      <c r="K488" s="259">
        <v>349.05</v>
      </c>
      <c r="L488" s="259">
        <v>344</v>
      </c>
      <c r="M488" s="259">
        <v>0.77131000000000005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351.95</v>
      </c>
      <c r="D489" s="275">
        <v>351.41666666666669</v>
      </c>
      <c r="E489" s="260">
        <v>345.93333333333339</v>
      </c>
      <c r="F489" s="260">
        <v>339.91666666666669</v>
      </c>
      <c r="G489" s="260">
        <v>334.43333333333339</v>
      </c>
      <c r="H489" s="260">
        <v>357.43333333333339</v>
      </c>
      <c r="I489" s="260">
        <v>362.91666666666663</v>
      </c>
      <c r="J489" s="260">
        <v>368.93333333333339</v>
      </c>
      <c r="K489" s="259">
        <v>356.9</v>
      </c>
      <c r="L489" s="259">
        <v>345.4</v>
      </c>
      <c r="M489" s="259">
        <v>3.0501900000000002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297.45</v>
      </c>
      <c r="D490" s="260">
        <v>297.59999999999997</v>
      </c>
      <c r="E490" s="260">
        <v>294.54999999999995</v>
      </c>
      <c r="F490" s="260">
        <v>291.64999999999998</v>
      </c>
      <c r="G490" s="260">
        <v>288.59999999999997</v>
      </c>
      <c r="H490" s="260">
        <v>300.49999999999994</v>
      </c>
      <c r="I490" s="260">
        <v>303.55</v>
      </c>
      <c r="J490" s="260">
        <v>306.44999999999993</v>
      </c>
      <c r="K490" s="259">
        <v>300.64999999999998</v>
      </c>
      <c r="L490" s="259">
        <v>294.7</v>
      </c>
      <c r="M490" s="259">
        <v>1.59152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1189</v>
      </c>
      <c r="D491" s="275">
        <v>1183.45</v>
      </c>
      <c r="E491" s="260">
        <v>1133.9000000000001</v>
      </c>
      <c r="F491" s="260">
        <v>1078.8</v>
      </c>
      <c r="G491" s="260">
        <v>1029.25</v>
      </c>
      <c r="H491" s="260">
        <v>1238.5500000000002</v>
      </c>
      <c r="I491" s="260">
        <v>1288.0999999999999</v>
      </c>
      <c r="J491" s="260">
        <v>1343.2000000000003</v>
      </c>
      <c r="K491" s="259">
        <v>1233</v>
      </c>
      <c r="L491" s="259">
        <v>1128.3499999999999</v>
      </c>
      <c r="M491" s="259">
        <v>60.777119999999996</v>
      </c>
      <c r="N491" s="1"/>
      <c r="O491" s="1"/>
    </row>
    <row r="492" spans="1:15" ht="12.75" customHeight="1">
      <c r="A492" s="30">
        <v>482</v>
      </c>
      <c r="B492" s="230" t="s">
        <v>890</v>
      </c>
      <c r="C492" s="259">
        <v>1437.95</v>
      </c>
      <c r="D492" s="260">
        <v>1427.0333333333335</v>
      </c>
      <c r="E492" s="260">
        <v>1410.916666666667</v>
      </c>
      <c r="F492" s="260">
        <v>1383.8833333333334</v>
      </c>
      <c r="G492" s="260">
        <v>1367.7666666666669</v>
      </c>
      <c r="H492" s="260">
        <v>1454.0666666666671</v>
      </c>
      <c r="I492" s="260">
        <v>1470.1833333333334</v>
      </c>
      <c r="J492" s="260">
        <v>1497.2166666666672</v>
      </c>
      <c r="K492" s="259">
        <v>1443.15</v>
      </c>
      <c r="L492" s="259">
        <v>1400</v>
      </c>
      <c r="M492" s="259">
        <v>0.34909000000000001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302.89999999999998</v>
      </c>
      <c r="D493" s="275">
        <v>299.90000000000003</v>
      </c>
      <c r="E493" s="260">
        <v>295.50000000000006</v>
      </c>
      <c r="F493" s="260">
        <v>288.10000000000002</v>
      </c>
      <c r="G493" s="260">
        <v>283.70000000000005</v>
      </c>
      <c r="H493" s="260">
        <v>307.30000000000007</v>
      </c>
      <c r="I493" s="260">
        <v>311.70000000000005</v>
      </c>
      <c r="J493" s="260">
        <v>319.10000000000008</v>
      </c>
      <c r="K493" s="259">
        <v>304.3</v>
      </c>
      <c r="L493" s="259">
        <v>292.5</v>
      </c>
      <c r="M493" s="259">
        <v>196.90261000000001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476.65</v>
      </c>
      <c r="D494" s="260">
        <v>473.39999999999992</v>
      </c>
      <c r="E494" s="260">
        <v>468.64999999999986</v>
      </c>
      <c r="F494" s="260">
        <v>460.64999999999992</v>
      </c>
      <c r="G494" s="260">
        <v>455.89999999999986</v>
      </c>
      <c r="H494" s="260">
        <v>481.39999999999986</v>
      </c>
      <c r="I494" s="260">
        <v>486.15</v>
      </c>
      <c r="J494" s="260">
        <v>494.14999999999986</v>
      </c>
      <c r="K494" s="259">
        <v>478.15</v>
      </c>
      <c r="L494" s="259">
        <v>465.4</v>
      </c>
      <c r="M494" s="259">
        <v>0.73553000000000002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1946.8</v>
      </c>
      <c r="D495" s="275">
        <v>1953.5</v>
      </c>
      <c r="E495" s="260">
        <v>1933.3</v>
      </c>
      <c r="F495" s="260">
        <v>1919.8</v>
      </c>
      <c r="G495" s="260">
        <v>1899.6</v>
      </c>
      <c r="H495" s="260">
        <v>1967</v>
      </c>
      <c r="I495" s="260">
        <v>1987.1999999999998</v>
      </c>
      <c r="J495" s="260">
        <v>2000.7</v>
      </c>
      <c r="K495" s="259">
        <v>1973.7</v>
      </c>
      <c r="L495" s="259">
        <v>1940</v>
      </c>
      <c r="M495" s="259">
        <v>0.22775999999999999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8.5500000000000007</v>
      </c>
      <c r="D496" s="275">
        <v>8.5666666666666682</v>
      </c>
      <c r="E496" s="260">
        <v>8.4833333333333361</v>
      </c>
      <c r="F496" s="260">
        <v>8.4166666666666679</v>
      </c>
      <c r="G496" s="260">
        <v>8.3333333333333357</v>
      </c>
      <c r="H496" s="260">
        <v>8.6333333333333364</v>
      </c>
      <c r="I496" s="260">
        <v>8.7166666666666686</v>
      </c>
      <c r="J496" s="260">
        <v>8.7833333333333368</v>
      </c>
      <c r="K496" s="259">
        <v>8.65</v>
      </c>
      <c r="L496" s="259">
        <v>8.5</v>
      </c>
      <c r="M496" s="259">
        <v>258.42529999999999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861.25</v>
      </c>
      <c r="D497" s="275">
        <v>876.75</v>
      </c>
      <c r="E497" s="260">
        <v>843.5</v>
      </c>
      <c r="F497" s="260">
        <v>825.75</v>
      </c>
      <c r="G497" s="260">
        <v>792.5</v>
      </c>
      <c r="H497" s="260">
        <v>894.5</v>
      </c>
      <c r="I497" s="260">
        <v>927.75</v>
      </c>
      <c r="J497" s="260">
        <v>945.5</v>
      </c>
      <c r="K497" s="259">
        <v>910</v>
      </c>
      <c r="L497" s="259">
        <v>859</v>
      </c>
      <c r="M497" s="259">
        <v>30.676539999999999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219.3</v>
      </c>
      <c r="D498" s="275">
        <v>220.28333333333333</v>
      </c>
      <c r="E498" s="260">
        <v>216.61666666666667</v>
      </c>
      <c r="F498" s="260">
        <v>213.93333333333334</v>
      </c>
      <c r="G498" s="260">
        <v>210.26666666666668</v>
      </c>
      <c r="H498" s="260">
        <v>222.96666666666667</v>
      </c>
      <c r="I498" s="260">
        <v>226.63333333333335</v>
      </c>
      <c r="J498" s="260">
        <v>229.31666666666666</v>
      </c>
      <c r="K498" s="259">
        <v>223.95</v>
      </c>
      <c r="L498" s="259">
        <v>217.6</v>
      </c>
      <c r="M498" s="259">
        <v>11.08779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78.05</v>
      </c>
      <c r="D499" s="275">
        <v>78.483333333333334</v>
      </c>
      <c r="E499" s="260">
        <v>77.566666666666663</v>
      </c>
      <c r="F499" s="260">
        <v>77.083333333333329</v>
      </c>
      <c r="G499" s="260">
        <v>76.166666666666657</v>
      </c>
      <c r="H499" s="260">
        <v>78.966666666666669</v>
      </c>
      <c r="I499" s="260">
        <v>79.883333333333326</v>
      </c>
      <c r="J499" s="260">
        <v>80.366666666666674</v>
      </c>
      <c r="K499" s="259">
        <v>79.400000000000006</v>
      </c>
      <c r="L499" s="259">
        <v>78</v>
      </c>
      <c r="M499" s="259">
        <v>4.9824799999999998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763.05</v>
      </c>
      <c r="D500" s="275">
        <v>763.2166666666667</v>
      </c>
      <c r="E500" s="260">
        <v>755.83333333333337</v>
      </c>
      <c r="F500" s="260">
        <v>748.61666666666667</v>
      </c>
      <c r="G500" s="260">
        <v>741.23333333333335</v>
      </c>
      <c r="H500" s="260">
        <v>770.43333333333339</v>
      </c>
      <c r="I500" s="260">
        <v>777.81666666666661</v>
      </c>
      <c r="J500" s="260">
        <v>785.03333333333342</v>
      </c>
      <c r="K500" s="259">
        <v>770.6</v>
      </c>
      <c r="L500" s="259">
        <v>756</v>
      </c>
      <c r="M500" s="259">
        <v>3.8477299999999999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1518.95</v>
      </c>
      <c r="D501" s="275">
        <v>1526.8333333333333</v>
      </c>
      <c r="E501" s="260">
        <v>1502.6666666666665</v>
      </c>
      <c r="F501" s="260">
        <v>1486.3833333333332</v>
      </c>
      <c r="G501" s="260">
        <v>1462.2166666666665</v>
      </c>
      <c r="H501" s="260">
        <v>1543.1166666666666</v>
      </c>
      <c r="I501" s="260">
        <v>1567.2833333333331</v>
      </c>
      <c r="J501" s="260">
        <v>1583.5666666666666</v>
      </c>
      <c r="K501" s="259">
        <v>1551</v>
      </c>
      <c r="L501" s="259">
        <v>1510.55</v>
      </c>
      <c r="M501" s="259">
        <v>4.1657799999999998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388.5</v>
      </c>
      <c r="D502" s="275">
        <v>389.26666666666665</v>
      </c>
      <c r="E502" s="260">
        <v>384.7833333333333</v>
      </c>
      <c r="F502" s="260">
        <v>381.06666666666666</v>
      </c>
      <c r="G502" s="260">
        <v>376.58333333333331</v>
      </c>
      <c r="H502" s="260">
        <v>392.98333333333329</v>
      </c>
      <c r="I502" s="260">
        <v>397.46666666666664</v>
      </c>
      <c r="J502" s="260">
        <v>401.18333333333328</v>
      </c>
      <c r="K502" s="259">
        <v>393.75</v>
      </c>
      <c r="L502" s="259">
        <v>385.55</v>
      </c>
      <c r="M502" s="259">
        <v>51.562379999999997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241.45</v>
      </c>
      <c r="D503" s="275">
        <v>242.16666666666666</v>
      </c>
      <c r="E503" s="260">
        <v>238.58333333333331</v>
      </c>
      <c r="F503" s="260">
        <v>235.71666666666667</v>
      </c>
      <c r="G503" s="260">
        <v>232.13333333333333</v>
      </c>
      <c r="H503" s="260">
        <v>245.0333333333333</v>
      </c>
      <c r="I503" s="260">
        <v>248.61666666666662</v>
      </c>
      <c r="J503" s="260">
        <v>251.48333333333329</v>
      </c>
      <c r="K503" s="259">
        <v>245.75</v>
      </c>
      <c r="L503" s="259">
        <v>239.3</v>
      </c>
      <c r="M503" s="259">
        <v>4.6791999999999998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16.100000000000001</v>
      </c>
      <c r="D504" s="275">
        <v>15.966666666666669</v>
      </c>
      <c r="E504" s="260">
        <v>15.633333333333336</v>
      </c>
      <c r="F504" s="260">
        <v>15.166666666666668</v>
      </c>
      <c r="G504" s="260">
        <v>14.833333333333336</v>
      </c>
      <c r="H504" s="260">
        <v>16.433333333333337</v>
      </c>
      <c r="I504" s="260">
        <v>16.766666666666666</v>
      </c>
      <c r="J504" s="260">
        <v>17.233333333333338</v>
      </c>
      <c r="K504" s="259">
        <v>16.3</v>
      </c>
      <c r="L504" s="259">
        <v>15.5</v>
      </c>
      <c r="M504" s="259">
        <v>1405.6267600000001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9994.5499999999993</v>
      </c>
      <c r="D505" s="275">
        <v>10049.85</v>
      </c>
      <c r="E505" s="260">
        <v>9849.7000000000007</v>
      </c>
      <c r="F505" s="260">
        <v>9704.85</v>
      </c>
      <c r="G505" s="260">
        <v>9504.7000000000007</v>
      </c>
      <c r="H505" s="260">
        <v>10194.700000000001</v>
      </c>
      <c r="I505" s="260">
        <v>10394.849999999999</v>
      </c>
      <c r="J505" s="260">
        <v>10539.7</v>
      </c>
      <c r="K505" s="259">
        <v>10250</v>
      </c>
      <c r="L505" s="259">
        <v>9905</v>
      </c>
      <c r="M505" s="259">
        <v>3.9359999999999999E-2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267.39999999999998</v>
      </c>
      <c r="D506" s="260">
        <v>266.71666666666664</v>
      </c>
      <c r="E506" s="260">
        <v>264.0333333333333</v>
      </c>
      <c r="F506" s="260">
        <v>260.66666666666669</v>
      </c>
      <c r="G506" s="260">
        <v>257.98333333333335</v>
      </c>
      <c r="H506" s="260">
        <v>270.08333333333326</v>
      </c>
      <c r="I506" s="260">
        <v>272.76666666666654</v>
      </c>
      <c r="J506" s="259">
        <v>276.13333333333321</v>
      </c>
      <c r="K506" s="259">
        <v>269.39999999999998</v>
      </c>
      <c r="L506" s="259">
        <v>263.35000000000002</v>
      </c>
      <c r="M506" s="230">
        <v>56.049669999999999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215.9</v>
      </c>
      <c r="D507" s="260">
        <v>216.86666666666665</v>
      </c>
      <c r="E507" s="260">
        <v>213.73333333333329</v>
      </c>
      <c r="F507" s="260">
        <v>211.56666666666663</v>
      </c>
      <c r="G507" s="260">
        <v>208.43333333333328</v>
      </c>
      <c r="H507" s="260">
        <v>219.0333333333333</v>
      </c>
      <c r="I507" s="260">
        <v>222.16666666666669</v>
      </c>
      <c r="J507" s="259">
        <v>224.33333333333331</v>
      </c>
      <c r="K507" s="259">
        <v>220</v>
      </c>
      <c r="L507" s="259">
        <v>214.7</v>
      </c>
      <c r="M507" s="230">
        <v>4.7032299999999996</v>
      </c>
      <c r="N507" s="1"/>
      <c r="O507" s="1"/>
    </row>
    <row r="508" spans="1:15" ht="12.75" customHeight="1">
      <c r="A508" s="30">
        <v>498</v>
      </c>
      <c r="B508" s="230" t="s">
        <v>815</v>
      </c>
      <c r="C508" s="230">
        <v>62.2</v>
      </c>
      <c r="D508" s="275">
        <v>62.333333333333336</v>
      </c>
      <c r="E508" s="260">
        <v>61.866666666666674</v>
      </c>
      <c r="F508" s="260">
        <v>61.533333333333339</v>
      </c>
      <c r="G508" s="260">
        <v>61.066666666666677</v>
      </c>
      <c r="H508" s="260">
        <v>62.666666666666671</v>
      </c>
      <c r="I508" s="260">
        <v>63.133333333333326</v>
      </c>
      <c r="J508" s="260">
        <v>63.466666666666669</v>
      </c>
      <c r="K508" s="259">
        <v>62.8</v>
      </c>
      <c r="L508" s="259">
        <v>62</v>
      </c>
      <c r="M508" s="259">
        <v>317.29457000000002</v>
      </c>
      <c r="N508" s="1"/>
      <c r="O508" s="1"/>
    </row>
    <row r="509" spans="1:15" ht="12.75" customHeight="1">
      <c r="A509" s="30">
        <v>499</v>
      </c>
      <c r="B509" s="230" t="s">
        <v>806</v>
      </c>
      <c r="C509" s="230">
        <v>438.65</v>
      </c>
      <c r="D509" s="275">
        <v>437.05</v>
      </c>
      <c r="E509" s="260">
        <v>434.1</v>
      </c>
      <c r="F509" s="260">
        <v>429.55</v>
      </c>
      <c r="G509" s="260">
        <v>426.6</v>
      </c>
      <c r="H509" s="260">
        <v>441.6</v>
      </c>
      <c r="I509" s="260">
        <v>444.54999999999995</v>
      </c>
      <c r="J509" s="260">
        <v>449.1</v>
      </c>
      <c r="K509" s="259">
        <v>440</v>
      </c>
      <c r="L509" s="259">
        <v>432.5</v>
      </c>
      <c r="M509" s="259">
        <v>8.2478999999999996</v>
      </c>
      <c r="N509" s="1"/>
      <c r="O509" s="1"/>
    </row>
    <row r="510" spans="1:15" ht="12.75" customHeight="1">
      <c r="A510" s="327">
        <v>500</v>
      </c>
      <c r="B510" s="230" t="s">
        <v>514</v>
      </c>
      <c r="C510" s="275">
        <v>1746.4</v>
      </c>
      <c r="D510" s="260">
        <v>1749.9666666666665</v>
      </c>
      <c r="E510" s="260">
        <v>1726.9333333333329</v>
      </c>
      <c r="F510" s="260">
        <v>1707.4666666666665</v>
      </c>
      <c r="G510" s="260">
        <v>1684.4333333333329</v>
      </c>
      <c r="H510" s="260">
        <v>1769.4333333333329</v>
      </c>
      <c r="I510" s="260">
        <v>1792.4666666666662</v>
      </c>
      <c r="J510" s="259">
        <v>1811.9333333333329</v>
      </c>
      <c r="K510" s="259">
        <v>1773</v>
      </c>
      <c r="L510" s="259">
        <v>1730.5</v>
      </c>
      <c r="M510" s="230">
        <v>0.18243999999999999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1321.05</v>
      </c>
      <c r="D511" s="275">
        <v>1315.8333333333333</v>
      </c>
      <c r="E511" s="260">
        <v>1298.2166666666665</v>
      </c>
      <c r="F511" s="260">
        <v>1275.3833333333332</v>
      </c>
      <c r="G511" s="260">
        <v>1257.7666666666664</v>
      </c>
      <c r="H511" s="260">
        <v>1338.6666666666665</v>
      </c>
      <c r="I511" s="260">
        <v>1356.2833333333333</v>
      </c>
      <c r="J511" s="260">
        <v>1379.1166666666666</v>
      </c>
      <c r="K511" s="259">
        <v>1333.45</v>
      </c>
      <c r="L511" s="259">
        <v>1293</v>
      </c>
      <c r="M511" s="259">
        <v>0.2155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1"/>
      <c r="B5" s="392"/>
      <c r="C5" s="391"/>
      <c r="D5" s="39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393" t="s">
        <v>517</v>
      </c>
      <c r="C7" s="392"/>
      <c r="D7" s="7">
        <f>Main!B10</f>
        <v>44869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44868</v>
      </c>
      <c r="B10" s="29">
        <v>538351</v>
      </c>
      <c r="C10" s="28" t="s">
        <v>920</v>
      </c>
      <c r="D10" s="28" t="s">
        <v>936</v>
      </c>
      <c r="E10" s="28" t="s">
        <v>526</v>
      </c>
      <c r="F10" s="85">
        <v>100980</v>
      </c>
      <c r="G10" s="29">
        <v>13.96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44868</v>
      </c>
      <c r="B11" s="29">
        <v>539115</v>
      </c>
      <c r="C11" s="28" t="s">
        <v>937</v>
      </c>
      <c r="D11" s="28" t="s">
        <v>964</v>
      </c>
      <c r="E11" s="28" t="s">
        <v>526</v>
      </c>
      <c r="F11" s="85">
        <v>12000</v>
      </c>
      <c r="G11" s="29">
        <v>41.66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44868</v>
      </c>
      <c r="B12" s="29">
        <v>539115</v>
      </c>
      <c r="C12" s="28" t="s">
        <v>937</v>
      </c>
      <c r="D12" s="28" t="s">
        <v>938</v>
      </c>
      <c r="E12" s="28" t="s">
        <v>527</v>
      </c>
      <c r="F12" s="85">
        <v>20000</v>
      </c>
      <c r="G12" s="29">
        <v>40.659999999999997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44868</v>
      </c>
      <c r="B13" s="29">
        <v>539277</v>
      </c>
      <c r="C13" s="28" t="s">
        <v>939</v>
      </c>
      <c r="D13" s="28" t="s">
        <v>940</v>
      </c>
      <c r="E13" s="28" t="s">
        <v>527</v>
      </c>
      <c r="F13" s="85">
        <v>89900</v>
      </c>
      <c r="G13" s="29">
        <v>184.65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44868</v>
      </c>
      <c r="B14" s="29">
        <v>540788</v>
      </c>
      <c r="C14" s="28" t="s">
        <v>908</v>
      </c>
      <c r="D14" s="28" t="s">
        <v>909</v>
      </c>
      <c r="E14" s="28" t="s">
        <v>526</v>
      </c>
      <c r="F14" s="85">
        <v>55400</v>
      </c>
      <c r="G14" s="29">
        <v>42.17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44868</v>
      </c>
      <c r="B15" s="29">
        <v>542866</v>
      </c>
      <c r="C15" s="28" t="s">
        <v>921</v>
      </c>
      <c r="D15" s="28" t="s">
        <v>965</v>
      </c>
      <c r="E15" s="28" t="s">
        <v>527</v>
      </c>
      <c r="F15" s="85">
        <v>22000</v>
      </c>
      <c r="G15" s="29">
        <v>44.8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44868</v>
      </c>
      <c r="B16" s="29">
        <v>542866</v>
      </c>
      <c r="C16" s="28" t="s">
        <v>921</v>
      </c>
      <c r="D16" s="28" t="s">
        <v>941</v>
      </c>
      <c r="E16" s="28" t="s">
        <v>527</v>
      </c>
      <c r="F16" s="85">
        <v>39100</v>
      </c>
      <c r="G16" s="29">
        <v>44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44868</v>
      </c>
      <c r="B17" s="29">
        <v>540023</v>
      </c>
      <c r="C17" s="28" t="s">
        <v>910</v>
      </c>
      <c r="D17" s="28" t="s">
        <v>966</v>
      </c>
      <c r="E17" s="28" t="s">
        <v>526</v>
      </c>
      <c r="F17" s="85">
        <v>506554</v>
      </c>
      <c r="G17" s="29">
        <v>15.5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44868</v>
      </c>
      <c r="B18" s="29">
        <v>540023</v>
      </c>
      <c r="C18" s="28" t="s">
        <v>910</v>
      </c>
      <c r="D18" s="28" t="s">
        <v>942</v>
      </c>
      <c r="E18" s="28" t="s">
        <v>527</v>
      </c>
      <c r="F18" s="85">
        <v>845126</v>
      </c>
      <c r="G18" s="29">
        <v>15.51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44868</v>
      </c>
      <c r="B19" s="29">
        <v>512379</v>
      </c>
      <c r="C19" s="28" t="s">
        <v>967</v>
      </c>
      <c r="D19" s="28" t="s">
        <v>968</v>
      </c>
      <c r="E19" s="28" t="s">
        <v>526</v>
      </c>
      <c r="F19" s="85">
        <v>13259</v>
      </c>
      <c r="G19" s="29">
        <v>27.9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44868</v>
      </c>
      <c r="B20" s="29">
        <v>512379</v>
      </c>
      <c r="C20" s="28" t="s">
        <v>967</v>
      </c>
      <c r="D20" s="28" t="s">
        <v>968</v>
      </c>
      <c r="E20" s="28" t="s">
        <v>527</v>
      </c>
      <c r="F20" s="85">
        <v>3525557</v>
      </c>
      <c r="G20" s="29">
        <v>25.86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44868</v>
      </c>
      <c r="B21" s="29">
        <v>531278</v>
      </c>
      <c r="C21" s="28" t="s">
        <v>969</v>
      </c>
      <c r="D21" s="28" t="s">
        <v>970</v>
      </c>
      <c r="E21" s="28" t="s">
        <v>527</v>
      </c>
      <c r="F21" s="85">
        <v>41780</v>
      </c>
      <c r="G21" s="29">
        <v>40.869999999999997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44868</v>
      </c>
      <c r="B22" s="29">
        <v>521137</v>
      </c>
      <c r="C22" s="28" t="s">
        <v>922</v>
      </c>
      <c r="D22" s="28" t="s">
        <v>923</v>
      </c>
      <c r="E22" s="28" t="s">
        <v>527</v>
      </c>
      <c r="F22" s="85">
        <v>25514</v>
      </c>
      <c r="G22" s="29">
        <v>28.7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44868</v>
      </c>
      <c r="B23" s="29">
        <v>521137</v>
      </c>
      <c r="C23" s="28" t="s">
        <v>922</v>
      </c>
      <c r="D23" s="28" t="s">
        <v>971</v>
      </c>
      <c r="E23" s="28" t="s">
        <v>527</v>
      </c>
      <c r="F23" s="85">
        <v>80000</v>
      </c>
      <c r="G23" s="29">
        <v>28.7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44868</v>
      </c>
      <c r="B24" s="29">
        <v>521137</v>
      </c>
      <c r="C24" s="28" t="s">
        <v>922</v>
      </c>
      <c r="D24" s="28" t="s">
        <v>923</v>
      </c>
      <c r="E24" s="28" t="s">
        <v>526</v>
      </c>
      <c r="F24" s="85">
        <v>95177</v>
      </c>
      <c r="G24" s="29">
        <v>28.6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44868</v>
      </c>
      <c r="B25" s="29">
        <v>521137</v>
      </c>
      <c r="C25" s="28" t="s">
        <v>922</v>
      </c>
      <c r="D25" s="28" t="s">
        <v>943</v>
      </c>
      <c r="E25" s="28" t="s">
        <v>526</v>
      </c>
      <c r="F25" s="85">
        <v>85349</v>
      </c>
      <c r="G25" s="29">
        <v>28.6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44868</v>
      </c>
      <c r="B26" s="29">
        <v>521137</v>
      </c>
      <c r="C26" s="28" t="s">
        <v>922</v>
      </c>
      <c r="D26" s="28" t="s">
        <v>943</v>
      </c>
      <c r="E26" s="28" t="s">
        <v>527</v>
      </c>
      <c r="F26" s="85">
        <v>108281</v>
      </c>
      <c r="G26" s="29">
        <v>28.7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44868</v>
      </c>
      <c r="B27" s="29">
        <v>521137</v>
      </c>
      <c r="C27" s="28" t="s">
        <v>922</v>
      </c>
      <c r="D27" s="28" t="s">
        <v>972</v>
      </c>
      <c r="E27" s="28" t="s">
        <v>527</v>
      </c>
      <c r="F27" s="85">
        <v>410000</v>
      </c>
      <c r="G27" s="29">
        <v>28.7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44868</v>
      </c>
      <c r="B28" s="29">
        <v>540936</v>
      </c>
      <c r="C28" s="28" t="s">
        <v>924</v>
      </c>
      <c r="D28" s="28" t="s">
        <v>913</v>
      </c>
      <c r="E28" s="28" t="s">
        <v>526</v>
      </c>
      <c r="F28" s="85">
        <v>57521</v>
      </c>
      <c r="G28" s="29">
        <v>11.9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44868</v>
      </c>
      <c r="B29" s="29">
        <v>540936</v>
      </c>
      <c r="C29" s="28" t="s">
        <v>924</v>
      </c>
      <c r="D29" s="28" t="s">
        <v>973</v>
      </c>
      <c r="E29" s="28" t="s">
        <v>526</v>
      </c>
      <c r="F29" s="85">
        <v>24612</v>
      </c>
      <c r="G29" s="29">
        <v>11.73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44868</v>
      </c>
      <c r="B30" s="29">
        <v>540936</v>
      </c>
      <c r="C30" s="28" t="s">
        <v>924</v>
      </c>
      <c r="D30" s="28" t="s">
        <v>973</v>
      </c>
      <c r="E30" s="28" t="s">
        <v>527</v>
      </c>
      <c r="F30" s="85">
        <v>56336</v>
      </c>
      <c r="G30" s="29">
        <v>11.94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44868</v>
      </c>
      <c r="B31" s="29">
        <v>539228</v>
      </c>
      <c r="C31" s="28" t="s">
        <v>974</v>
      </c>
      <c r="D31" s="28" t="s">
        <v>913</v>
      </c>
      <c r="E31" s="28" t="s">
        <v>527</v>
      </c>
      <c r="F31" s="85">
        <v>320090</v>
      </c>
      <c r="G31" s="29">
        <v>20.65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44868</v>
      </c>
      <c r="B32" s="29">
        <v>539228</v>
      </c>
      <c r="C32" s="28" t="s">
        <v>974</v>
      </c>
      <c r="D32" s="28" t="s">
        <v>913</v>
      </c>
      <c r="E32" s="28" t="s">
        <v>526</v>
      </c>
      <c r="F32" s="85">
        <v>342907</v>
      </c>
      <c r="G32" s="29">
        <v>20.53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44868</v>
      </c>
      <c r="B33" s="29">
        <v>541152</v>
      </c>
      <c r="C33" s="28" t="s">
        <v>975</v>
      </c>
      <c r="D33" s="28" t="s">
        <v>950</v>
      </c>
      <c r="E33" s="28" t="s">
        <v>527</v>
      </c>
      <c r="F33" s="85">
        <v>83520</v>
      </c>
      <c r="G33" s="29">
        <v>130.88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44868</v>
      </c>
      <c r="B34" s="29">
        <v>531737</v>
      </c>
      <c r="C34" s="28" t="s">
        <v>900</v>
      </c>
      <c r="D34" s="28" t="s">
        <v>944</v>
      </c>
      <c r="E34" s="28" t="s">
        <v>527</v>
      </c>
      <c r="F34" s="85">
        <v>300000</v>
      </c>
      <c r="G34" s="29">
        <v>2.2799999999999998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44868</v>
      </c>
      <c r="B35" s="29">
        <v>531737</v>
      </c>
      <c r="C35" s="28" t="s">
        <v>900</v>
      </c>
      <c r="D35" s="28" t="s">
        <v>897</v>
      </c>
      <c r="E35" s="28" t="s">
        <v>527</v>
      </c>
      <c r="F35" s="85">
        <v>250000</v>
      </c>
      <c r="G35" s="29">
        <v>2.2799999999999998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44868</v>
      </c>
      <c r="B36" s="29">
        <v>531737</v>
      </c>
      <c r="C36" s="28" t="s">
        <v>900</v>
      </c>
      <c r="D36" s="28" t="s">
        <v>925</v>
      </c>
      <c r="E36" s="28" t="s">
        <v>526</v>
      </c>
      <c r="F36" s="85">
        <v>387907</v>
      </c>
      <c r="G36" s="29">
        <v>2.2799999999999998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44868</v>
      </c>
      <c r="B37" s="29">
        <v>543624</v>
      </c>
      <c r="C37" s="28" t="s">
        <v>945</v>
      </c>
      <c r="D37" s="28" t="s">
        <v>976</v>
      </c>
      <c r="E37" s="28" t="s">
        <v>526</v>
      </c>
      <c r="F37" s="85">
        <v>50000</v>
      </c>
      <c r="G37" s="29">
        <v>42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44868</v>
      </c>
      <c r="B38" s="29">
        <v>543624</v>
      </c>
      <c r="C38" s="28" t="s">
        <v>945</v>
      </c>
      <c r="D38" s="28" t="s">
        <v>977</v>
      </c>
      <c r="E38" s="28" t="s">
        <v>526</v>
      </c>
      <c r="F38" s="85">
        <v>50000</v>
      </c>
      <c r="G38" s="29">
        <v>42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44868</v>
      </c>
      <c r="B39" s="29">
        <v>543624</v>
      </c>
      <c r="C39" s="28" t="s">
        <v>945</v>
      </c>
      <c r="D39" s="28" t="s">
        <v>976</v>
      </c>
      <c r="E39" s="28" t="s">
        <v>527</v>
      </c>
      <c r="F39" s="85">
        <v>48000</v>
      </c>
      <c r="G39" s="29">
        <v>45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44868</v>
      </c>
      <c r="B40" s="29">
        <v>543624</v>
      </c>
      <c r="C40" s="28" t="s">
        <v>945</v>
      </c>
      <c r="D40" s="28" t="s">
        <v>978</v>
      </c>
      <c r="E40" s="28" t="s">
        <v>526</v>
      </c>
      <c r="F40" s="85">
        <v>30000</v>
      </c>
      <c r="G40" s="29">
        <v>44.5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44868</v>
      </c>
      <c r="B41" s="29">
        <v>543624</v>
      </c>
      <c r="C41" s="28" t="s">
        <v>945</v>
      </c>
      <c r="D41" s="28" t="s">
        <v>946</v>
      </c>
      <c r="E41" s="28" t="s">
        <v>527</v>
      </c>
      <c r="F41" s="85">
        <v>130000</v>
      </c>
      <c r="G41" s="29">
        <v>42.58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44868</v>
      </c>
      <c r="B42" s="29">
        <v>543624</v>
      </c>
      <c r="C42" s="28" t="s">
        <v>945</v>
      </c>
      <c r="D42" s="28" t="s">
        <v>979</v>
      </c>
      <c r="E42" s="28" t="s">
        <v>526</v>
      </c>
      <c r="F42" s="85">
        <v>50000</v>
      </c>
      <c r="G42" s="29">
        <v>44.88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44868</v>
      </c>
      <c r="B43" s="29">
        <v>513721</v>
      </c>
      <c r="C43" s="28" t="s">
        <v>980</v>
      </c>
      <c r="D43" s="28" t="s">
        <v>981</v>
      </c>
      <c r="E43" s="28" t="s">
        <v>527</v>
      </c>
      <c r="F43" s="85">
        <v>22746</v>
      </c>
      <c r="G43" s="29">
        <v>9.01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44868</v>
      </c>
      <c r="B44" s="29">
        <v>513721</v>
      </c>
      <c r="C44" s="28" t="s">
        <v>980</v>
      </c>
      <c r="D44" s="28" t="s">
        <v>982</v>
      </c>
      <c r="E44" s="28" t="s">
        <v>526</v>
      </c>
      <c r="F44" s="85">
        <v>22745</v>
      </c>
      <c r="G44" s="29">
        <v>9.01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44868</v>
      </c>
      <c r="B45" s="29">
        <v>543305</v>
      </c>
      <c r="C45" s="28" t="s">
        <v>912</v>
      </c>
      <c r="D45" s="28" t="s">
        <v>911</v>
      </c>
      <c r="E45" s="28" t="s">
        <v>527</v>
      </c>
      <c r="F45" s="85">
        <v>54000</v>
      </c>
      <c r="G45" s="29">
        <v>11.69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44868</v>
      </c>
      <c r="B46" s="29">
        <v>543305</v>
      </c>
      <c r="C46" s="28" t="s">
        <v>912</v>
      </c>
      <c r="D46" s="28" t="s">
        <v>947</v>
      </c>
      <c r="E46" s="28" t="s">
        <v>526</v>
      </c>
      <c r="F46" s="85">
        <v>24000</v>
      </c>
      <c r="G46" s="29">
        <v>11.93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44868</v>
      </c>
      <c r="B47" s="29">
        <v>543578</v>
      </c>
      <c r="C47" s="28" t="s">
        <v>983</v>
      </c>
      <c r="D47" s="28" t="s">
        <v>984</v>
      </c>
      <c r="E47" s="28" t="s">
        <v>526</v>
      </c>
      <c r="F47" s="85">
        <v>36000</v>
      </c>
      <c r="G47" s="29">
        <v>98.46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44868</v>
      </c>
      <c r="B48" s="29">
        <v>543578</v>
      </c>
      <c r="C48" s="28" t="s">
        <v>983</v>
      </c>
      <c r="D48" s="28" t="s">
        <v>985</v>
      </c>
      <c r="E48" s="28" t="s">
        <v>526</v>
      </c>
      <c r="F48" s="85">
        <v>40000</v>
      </c>
      <c r="G48" s="29">
        <v>99.69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44868</v>
      </c>
      <c r="B49" s="29">
        <v>540821</v>
      </c>
      <c r="C49" s="28" t="s">
        <v>986</v>
      </c>
      <c r="D49" s="28" t="s">
        <v>987</v>
      </c>
      <c r="E49" s="28" t="s">
        <v>527</v>
      </c>
      <c r="F49" s="85">
        <v>800000</v>
      </c>
      <c r="G49" s="29">
        <v>12.83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44868</v>
      </c>
      <c r="B50" s="29">
        <v>542034</v>
      </c>
      <c r="C50" s="28" t="s">
        <v>988</v>
      </c>
      <c r="D50" s="28" t="s">
        <v>989</v>
      </c>
      <c r="E50" s="28" t="s">
        <v>527</v>
      </c>
      <c r="F50" s="85">
        <v>68870</v>
      </c>
      <c r="G50" s="29">
        <v>21.36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44868</v>
      </c>
      <c r="B51" s="29">
        <v>511447</v>
      </c>
      <c r="C51" s="28" t="s">
        <v>896</v>
      </c>
      <c r="D51" s="28" t="s">
        <v>948</v>
      </c>
      <c r="E51" s="28" t="s">
        <v>526</v>
      </c>
      <c r="F51" s="85">
        <v>100000</v>
      </c>
      <c r="G51" s="29">
        <v>16.52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44868</v>
      </c>
      <c r="B52" s="29">
        <v>539278</v>
      </c>
      <c r="C52" s="28" t="s">
        <v>868</v>
      </c>
      <c r="D52" s="28" t="s">
        <v>949</v>
      </c>
      <c r="E52" s="28" t="s">
        <v>526</v>
      </c>
      <c r="F52" s="85">
        <v>18546</v>
      </c>
      <c r="G52" s="29">
        <v>14.83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44868</v>
      </c>
      <c r="B53" s="29">
        <v>539278</v>
      </c>
      <c r="C53" s="28" t="s">
        <v>868</v>
      </c>
      <c r="D53" s="28" t="s">
        <v>949</v>
      </c>
      <c r="E53" s="28" t="s">
        <v>527</v>
      </c>
      <c r="F53" s="85">
        <v>179875</v>
      </c>
      <c r="G53" s="29">
        <v>14.83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44868</v>
      </c>
      <c r="B54" s="29">
        <v>539278</v>
      </c>
      <c r="C54" s="28" t="s">
        <v>868</v>
      </c>
      <c r="D54" s="28" t="s">
        <v>968</v>
      </c>
      <c r="E54" s="28" t="s">
        <v>527</v>
      </c>
      <c r="F54" s="85">
        <v>474330</v>
      </c>
      <c r="G54" s="29">
        <v>14.83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44868</v>
      </c>
      <c r="B55" s="29">
        <v>539278</v>
      </c>
      <c r="C55" s="28" t="s">
        <v>868</v>
      </c>
      <c r="D55" s="28" t="s">
        <v>891</v>
      </c>
      <c r="E55" s="28" t="s">
        <v>527</v>
      </c>
      <c r="F55" s="85">
        <v>593332</v>
      </c>
      <c r="G55" s="29">
        <v>14.83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44868</v>
      </c>
      <c r="B56" s="29">
        <v>539278</v>
      </c>
      <c r="C56" s="28" t="s">
        <v>868</v>
      </c>
      <c r="D56" s="28" t="s">
        <v>891</v>
      </c>
      <c r="E56" s="28" t="s">
        <v>526</v>
      </c>
      <c r="F56" s="85">
        <v>272109</v>
      </c>
      <c r="G56" s="29">
        <v>14.83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44868</v>
      </c>
      <c r="B57" s="29">
        <v>521228</v>
      </c>
      <c r="C57" s="28" t="s">
        <v>990</v>
      </c>
      <c r="D57" s="28" t="s">
        <v>991</v>
      </c>
      <c r="E57" s="28" t="s">
        <v>527</v>
      </c>
      <c r="F57" s="85">
        <v>1523185</v>
      </c>
      <c r="G57" s="29">
        <v>0.92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44868</v>
      </c>
      <c r="B58" s="29" t="s">
        <v>992</v>
      </c>
      <c r="C58" s="28" t="s">
        <v>993</v>
      </c>
      <c r="D58" s="28" t="s">
        <v>994</v>
      </c>
      <c r="E58" s="28" t="s">
        <v>526</v>
      </c>
      <c r="F58" s="85">
        <v>311967</v>
      </c>
      <c r="G58" s="29">
        <v>7.43</v>
      </c>
      <c r="H58" s="29" t="s">
        <v>798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44868</v>
      </c>
      <c r="B59" s="29" t="s">
        <v>995</v>
      </c>
      <c r="C59" s="28" t="s">
        <v>996</v>
      </c>
      <c r="D59" s="28" t="s">
        <v>997</v>
      </c>
      <c r="E59" s="28" t="s">
        <v>526</v>
      </c>
      <c r="F59" s="85">
        <v>122</v>
      </c>
      <c r="G59" s="29">
        <v>14.75</v>
      </c>
      <c r="H59" s="29" t="s">
        <v>798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44868</v>
      </c>
      <c r="B60" s="29" t="s">
        <v>998</v>
      </c>
      <c r="C60" s="28" t="s">
        <v>999</v>
      </c>
      <c r="D60" s="28" t="s">
        <v>1000</v>
      </c>
      <c r="E60" s="28" t="s">
        <v>526</v>
      </c>
      <c r="F60" s="85">
        <v>647296</v>
      </c>
      <c r="G60" s="29">
        <v>518.47</v>
      </c>
      <c r="H60" s="29" t="s">
        <v>798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44868</v>
      </c>
      <c r="B61" s="29" t="s">
        <v>1001</v>
      </c>
      <c r="C61" s="28" t="s">
        <v>1002</v>
      </c>
      <c r="D61" s="28" t="s">
        <v>1003</v>
      </c>
      <c r="E61" s="28" t="s">
        <v>526</v>
      </c>
      <c r="F61" s="85">
        <v>34000</v>
      </c>
      <c r="G61" s="29">
        <v>7.2</v>
      </c>
      <c r="H61" s="29" t="s">
        <v>798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44868</v>
      </c>
      <c r="B62" s="29" t="s">
        <v>1001</v>
      </c>
      <c r="C62" s="28" t="s">
        <v>1002</v>
      </c>
      <c r="D62" s="28" t="s">
        <v>1004</v>
      </c>
      <c r="E62" s="28" t="s">
        <v>526</v>
      </c>
      <c r="F62" s="85">
        <v>34000</v>
      </c>
      <c r="G62" s="29">
        <v>7.2</v>
      </c>
      <c r="H62" s="29" t="s">
        <v>798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44868</v>
      </c>
      <c r="B63" s="29" t="s">
        <v>1001</v>
      </c>
      <c r="C63" s="28" t="s">
        <v>1002</v>
      </c>
      <c r="D63" s="28" t="s">
        <v>1005</v>
      </c>
      <c r="E63" s="28" t="s">
        <v>526</v>
      </c>
      <c r="F63" s="85">
        <v>34000</v>
      </c>
      <c r="G63" s="29">
        <v>7.2</v>
      </c>
      <c r="H63" s="29" t="s">
        <v>798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44868</v>
      </c>
      <c r="B64" s="29" t="s">
        <v>1001</v>
      </c>
      <c r="C64" s="28" t="s">
        <v>1002</v>
      </c>
      <c r="D64" s="28" t="s">
        <v>1006</v>
      </c>
      <c r="E64" s="28" t="s">
        <v>526</v>
      </c>
      <c r="F64" s="85">
        <v>51000</v>
      </c>
      <c r="G64" s="29">
        <v>7.2</v>
      </c>
      <c r="H64" s="29" t="s">
        <v>798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44868</v>
      </c>
      <c r="B65" s="29" t="s">
        <v>1001</v>
      </c>
      <c r="C65" s="28" t="s">
        <v>1002</v>
      </c>
      <c r="D65" s="28" t="s">
        <v>1007</v>
      </c>
      <c r="E65" s="28" t="s">
        <v>526</v>
      </c>
      <c r="F65" s="85">
        <v>30000</v>
      </c>
      <c r="G65" s="29">
        <v>7.2</v>
      </c>
      <c r="H65" s="29" t="s">
        <v>798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44868</v>
      </c>
      <c r="B66" s="29" t="s">
        <v>1001</v>
      </c>
      <c r="C66" s="28" t="s">
        <v>1002</v>
      </c>
      <c r="D66" s="28" t="s">
        <v>1008</v>
      </c>
      <c r="E66" s="28" t="s">
        <v>526</v>
      </c>
      <c r="F66" s="85">
        <v>62188</v>
      </c>
      <c r="G66" s="29">
        <v>7.52</v>
      </c>
      <c r="H66" s="29" t="s">
        <v>798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44868</v>
      </c>
      <c r="B67" s="29" t="s">
        <v>1001</v>
      </c>
      <c r="C67" s="28" t="s">
        <v>1002</v>
      </c>
      <c r="D67" s="28" t="s">
        <v>1009</v>
      </c>
      <c r="E67" s="28" t="s">
        <v>526</v>
      </c>
      <c r="F67" s="85">
        <v>30000</v>
      </c>
      <c r="G67" s="29">
        <v>7.4</v>
      </c>
      <c r="H67" s="29" t="s">
        <v>798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44868</v>
      </c>
      <c r="B68" s="29" t="s">
        <v>1001</v>
      </c>
      <c r="C68" s="28" t="s">
        <v>1002</v>
      </c>
      <c r="D68" s="28" t="s">
        <v>1010</v>
      </c>
      <c r="E68" s="28" t="s">
        <v>526</v>
      </c>
      <c r="F68" s="85">
        <v>45000</v>
      </c>
      <c r="G68" s="29">
        <v>7.2</v>
      </c>
      <c r="H68" s="29" t="s">
        <v>798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44868</v>
      </c>
      <c r="B69" s="29" t="s">
        <v>1001</v>
      </c>
      <c r="C69" s="28" t="s">
        <v>1002</v>
      </c>
      <c r="D69" s="28" t="s">
        <v>1011</v>
      </c>
      <c r="E69" s="28" t="s">
        <v>526</v>
      </c>
      <c r="F69" s="85">
        <v>45000</v>
      </c>
      <c r="G69" s="29">
        <v>7.2</v>
      </c>
      <c r="H69" s="29" t="s">
        <v>798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44868</v>
      </c>
      <c r="B70" s="29" t="s">
        <v>1001</v>
      </c>
      <c r="C70" s="28" t="s">
        <v>1002</v>
      </c>
      <c r="D70" s="28" t="s">
        <v>1012</v>
      </c>
      <c r="E70" s="28" t="s">
        <v>526</v>
      </c>
      <c r="F70" s="85">
        <v>33295</v>
      </c>
      <c r="G70" s="29">
        <v>10.55</v>
      </c>
      <c r="H70" s="29" t="s">
        <v>798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44868</v>
      </c>
      <c r="B71" s="29" t="s">
        <v>1001</v>
      </c>
      <c r="C71" s="28" t="s">
        <v>1002</v>
      </c>
      <c r="D71" s="28" t="s">
        <v>1013</v>
      </c>
      <c r="E71" s="28" t="s">
        <v>526</v>
      </c>
      <c r="F71" s="85">
        <v>34000</v>
      </c>
      <c r="G71" s="29">
        <v>7.2</v>
      </c>
      <c r="H71" s="29" t="s">
        <v>798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44868</v>
      </c>
      <c r="B72" s="29" t="s">
        <v>1001</v>
      </c>
      <c r="C72" s="28" t="s">
        <v>1002</v>
      </c>
      <c r="D72" s="28" t="s">
        <v>1014</v>
      </c>
      <c r="E72" s="28" t="s">
        <v>526</v>
      </c>
      <c r="F72" s="85">
        <v>32010</v>
      </c>
      <c r="G72" s="29">
        <v>7.76</v>
      </c>
      <c r="H72" s="29" t="s">
        <v>798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44868</v>
      </c>
      <c r="B73" s="29" t="s">
        <v>1001</v>
      </c>
      <c r="C73" s="28" t="s">
        <v>1002</v>
      </c>
      <c r="D73" s="28" t="s">
        <v>1015</v>
      </c>
      <c r="E73" s="28" t="s">
        <v>526</v>
      </c>
      <c r="F73" s="85">
        <v>60000</v>
      </c>
      <c r="G73" s="29">
        <v>7.2</v>
      </c>
      <c r="H73" s="29" t="s">
        <v>798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44868</v>
      </c>
      <c r="B74" s="29" t="s">
        <v>1016</v>
      </c>
      <c r="C74" s="28" t="s">
        <v>1017</v>
      </c>
      <c r="D74" s="28" t="s">
        <v>1018</v>
      </c>
      <c r="E74" s="28" t="s">
        <v>526</v>
      </c>
      <c r="F74" s="85">
        <v>2340547</v>
      </c>
      <c r="G74" s="29">
        <v>119.58</v>
      </c>
      <c r="H74" s="29" t="s">
        <v>798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44868</v>
      </c>
      <c r="B75" s="29" t="s">
        <v>1016</v>
      </c>
      <c r="C75" s="28" t="s">
        <v>1017</v>
      </c>
      <c r="D75" s="28" t="s">
        <v>1019</v>
      </c>
      <c r="E75" s="28" t="s">
        <v>526</v>
      </c>
      <c r="F75" s="85">
        <v>2343583</v>
      </c>
      <c r="G75" s="29">
        <v>120.29</v>
      </c>
      <c r="H75" s="29" t="s">
        <v>798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44868</v>
      </c>
      <c r="B76" s="29" t="s">
        <v>1016</v>
      </c>
      <c r="C76" s="28" t="s">
        <v>1017</v>
      </c>
      <c r="D76" s="28" t="s">
        <v>1000</v>
      </c>
      <c r="E76" s="28" t="s">
        <v>526</v>
      </c>
      <c r="F76" s="85">
        <v>1854859</v>
      </c>
      <c r="G76" s="29">
        <v>119.4</v>
      </c>
      <c r="H76" s="29" t="s">
        <v>798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44868</v>
      </c>
      <c r="B77" s="29" t="s">
        <v>425</v>
      </c>
      <c r="C77" s="28" t="s">
        <v>1020</v>
      </c>
      <c r="D77" s="28" t="s">
        <v>1021</v>
      </c>
      <c r="E77" s="28" t="s">
        <v>526</v>
      </c>
      <c r="F77" s="85">
        <v>1021730</v>
      </c>
      <c r="G77" s="29">
        <v>765.07</v>
      </c>
      <c r="H77" s="29" t="s">
        <v>798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44868</v>
      </c>
      <c r="B78" s="29" t="s">
        <v>425</v>
      </c>
      <c r="C78" s="28" t="s">
        <v>1020</v>
      </c>
      <c r="D78" s="28" t="s">
        <v>1000</v>
      </c>
      <c r="E78" s="28" t="s">
        <v>526</v>
      </c>
      <c r="F78" s="85">
        <v>1659948</v>
      </c>
      <c r="G78" s="29">
        <v>764.94</v>
      </c>
      <c r="H78" s="29" t="s">
        <v>798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44868</v>
      </c>
      <c r="B79" s="29" t="s">
        <v>425</v>
      </c>
      <c r="C79" s="28" t="s">
        <v>1020</v>
      </c>
      <c r="D79" s="28" t="s">
        <v>1018</v>
      </c>
      <c r="E79" s="28" t="s">
        <v>526</v>
      </c>
      <c r="F79" s="85">
        <v>1391234</v>
      </c>
      <c r="G79" s="29">
        <v>766.66</v>
      </c>
      <c r="H79" s="29" t="s">
        <v>798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44868</v>
      </c>
      <c r="B80" s="29" t="s">
        <v>425</v>
      </c>
      <c r="C80" s="28" t="s">
        <v>1020</v>
      </c>
      <c r="D80" s="28" t="s">
        <v>1022</v>
      </c>
      <c r="E80" s="28" t="s">
        <v>526</v>
      </c>
      <c r="F80" s="85">
        <v>1276844</v>
      </c>
      <c r="G80" s="29">
        <v>764.18</v>
      </c>
      <c r="H80" s="29" t="s">
        <v>798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44868</v>
      </c>
      <c r="B81" s="29" t="s">
        <v>1023</v>
      </c>
      <c r="C81" s="28" t="s">
        <v>1024</v>
      </c>
      <c r="D81" s="28" t="s">
        <v>1025</v>
      </c>
      <c r="E81" s="28" t="s">
        <v>526</v>
      </c>
      <c r="F81" s="85">
        <v>2000</v>
      </c>
      <c r="G81" s="29">
        <v>1090</v>
      </c>
      <c r="H81" s="29" t="s">
        <v>798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44868</v>
      </c>
      <c r="B82" s="29" t="s">
        <v>1023</v>
      </c>
      <c r="C82" s="28" t="s">
        <v>1024</v>
      </c>
      <c r="D82" s="28" t="s">
        <v>1026</v>
      </c>
      <c r="E82" s="28" t="s">
        <v>526</v>
      </c>
      <c r="F82" s="85">
        <v>66000</v>
      </c>
      <c r="G82" s="29">
        <v>1051.94</v>
      </c>
      <c r="H82" s="29" t="s">
        <v>798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44868</v>
      </c>
      <c r="B83" s="29" t="s">
        <v>1027</v>
      </c>
      <c r="C83" s="28" t="s">
        <v>1028</v>
      </c>
      <c r="D83" s="28" t="s">
        <v>968</v>
      </c>
      <c r="E83" s="28" t="s">
        <v>526</v>
      </c>
      <c r="F83" s="85">
        <v>257493</v>
      </c>
      <c r="G83" s="29">
        <v>27.01</v>
      </c>
      <c r="H83" s="29" t="s">
        <v>798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44868</v>
      </c>
      <c r="B84" s="29" t="s">
        <v>1029</v>
      </c>
      <c r="C84" s="28" t="s">
        <v>1030</v>
      </c>
      <c r="D84" s="28" t="s">
        <v>1031</v>
      </c>
      <c r="E84" s="28" t="s">
        <v>526</v>
      </c>
      <c r="F84" s="85">
        <v>100000</v>
      </c>
      <c r="G84" s="29">
        <v>17.5</v>
      </c>
      <c r="H84" s="29" t="s">
        <v>798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44868</v>
      </c>
      <c r="B85" s="29" t="s">
        <v>1032</v>
      </c>
      <c r="C85" s="28" t="s">
        <v>1033</v>
      </c>
      <c r="D85" s="28" t="s">
        <v>1034</v>
      </c>
      <c r="E85" s="28" t="s">
        <v>526</v>
      </c>
      <c r="F85" s="85">
        <v>2202308</v>
      </c>
      <c r="G85" s="29">
        <v>1.6</v>
      </c>
      <c r="H85" s="29" t="s">
        <v>798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44868</v>
      </c>
      <c r="B86" s="29" t="s">
        <v>951</v>
      </c>
      <c r="C86" s="28" t="s">
        <v>1035</v>
      </c>
      <c r="D86" s="28" t="s">
        <v>1036</v>
      </c>
      <c r="E86" s="28" t="s">
        <v>526</v>
      </c>
      <c r="F86" s="85">
        <v>5000</v>
      </c>
      <c r="G86" s="29">
        <v>87.11</v>
      </c>
      <c r="H86" s="29" t="s">
        <v>798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44868</v>
      </c>
      <c r="B87" s="29" t="s">
        <v>992</v>
      </c>
      <c r="C87" s="28" t="s">
        <v>993</v>
      </c>
      <c r="D87" s="28" t="s">
        <v>994</v>
      </c>
      <c r="E87" s="28" t="s">
        <v>527</v>
      </c>
      <c r="F87" s="85">
        <v>36017</v>
      </c>
      <c r="G87" s="29">
        <v>7.6</v>
      </c>
      <c r="H87" s="29" t="s">
        <v>798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44868</v>
      </c>
      <c r="B88" s="29" t="s">
        <v>995</v>
      </c>
      <c r="C88" s="28" t="s">
        <v>996</v>
      </c>
      <c r="D88" s="28" t="s">
        <v>997</v>
      </c>
      <c r="E88" s="28" t="s">
        <v>527</v>
      </c>
      <c r="F88" s="85">
        <v>213100</v>
      </c>
      <c r="G88" s="29">
        <v>15</v>
      </c>
      <c r="H88" s="29" t="s">
        <v>798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44868</v>
      </c>
      <c r="B89" s="29" t="s">
        <v>998</v>
      </c>
      <c r="C89" s="28" t="s">
        <v>999</v>
      </c>
      <c r="D89" s="28" t="s">
        <v>1000</v>
      </c>
      <c r="E89" s="28" t="s">
        <v>527</v>
      </c>
      <c r="F89" s="85">
        <v>649732</v>
      </c>
      <c r="G89" s="29">
        <v>519</v>
      </c>
      <c r="H89" s="29" t="s">
        <v>798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44868</v>
      </c>
      <c r="B90" s="29" t="s">
        <v>1001</v>
      </c>
      <c r="C90" s="28" t="s">
        <v>1002</v>
      </c>
      <c r="D90" s="28" t="s">
        <v>1037</v>
      </c>
      <c r="E90" s="28" t="s">
        <v>527</v>
      </c>
      <c r="F90" s="85">
        <v>1000000</v>
      </c>
      <c r="G90" s="29">
        <v>7.23</v>
      </c>
      <c r="H90" s="29" t="s">
        <v>798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44868</v>
      </c>
      <c r="B91" s="29" t="s">
        <v>1016</v>
      </c>
      <c r="C91" s="28" t="s">
        <v>1017</v>
      </c>
      <c r="D91" s="28" t="s">
        <v>1019</v>
      </c>
      <c r="E91" s="28" t="s">
        <v>527</v>
      </c>
      <c r="F91" s="85">
        <v>2347451</v>
      </c>
      <c r="G91" s="29">
        <v>119.98</v>
      </c>
      <c r="H91" s="29" t="s">
        <v>798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44868</v>
      </c>
      <c r="B92" s="29" t="s">
        <v>1016</v>
      </c>
      <c r="C92" s="28" t="s">
        <v>1017</v>
      </c>
      <c r="D92" s="28" t="s">
        <v>1018</v>
      </c>
      <c r="E92" s="28" t="s">
        <v>527</v>
      </c>
      <c r="F92" s="85">
        <v>2340547</v>
      </c>
      <c r="G92" s="29">
        <v>119.67</v>
      </c>
      <c r="H92" s="29" t="s">
        <v>798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44868</v>
      </c>
      <c r="B93" s="29" t="s">
        <v>1016</v>
      </c>
      <c r="C93" s="28" t="s">
        <v>1017</v>
      </c>
      <c r="D93" s="28" t="s">
        <v>1000</v>
      </c>
      <c r="E93" s="28" t="s">
        <v>527</v>
      </c>
      <c r="F93" s="85">
        <v>1852903</v>
      </c>
      <c r="G93" s="29">
        <v>119.59</v>
      </c>
      <c r="H93" s="29" t="s">
        <v>798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44868</v>
      </c>
      <c r="B94" s="29" t="s">
        <v>425</v>
      </c>
      <c r="C94" s="28" t="s">
        <v>1020</v>
      </c>
      <c r="D94" s="28" t="s">
        <v>1018</v>
      </c>
      <c r="E94" s="28" t="s">
        <v>527</v>
      </c>
      <c r="F94" s="85">
        <v>1391234</v>
      </c>
      <c r="G94" s="29">
        <v>766.9</v>
      </c>
      <c r="H94" s="29" t="s">
        <v>798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44868</v>
      </c>
      <c r="B95" s="29" t="s">
        <v>425</v>
      </c>
      <c r="C95" s="28" t="s">
        <v>1020</v>
      </c>
      <c r="D95" s="28" t="s">
        <v>1000</v>
      </c>
      <c r="E95" s="28" t="s">
        <v>527</v>
      </c>
      <c r="F95" s="85">
        <v>1694828</v>
      </c>
      <c r="G95" s="29">
        <v>765.16</v>
      </c>
      <c r="H95" s="29" t="s">
        <v>798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44868</v>
      </c>
      <c r="B96" s="29" t="s">
        <v>425</v>
      </c>
      <c r="C96" s="28" t="s">
        <v>1020</v>
      </c>
      <c r="D96" s="28" t="s">
        <v>1022</v>
      </c>
      <c r="E96" s="28" t="s">
        <v>527</v>
      </c>
      <c r="F96" s="85">
        <v>1276844</v>
      </c>
      <c r="G96" s="29">
        <v>764.5</v>
      </c>
      <c r="H96" s="29" t="s">
        <v>798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44868</v>
      </c>
      <c r="B97" s="29" t="s">
        <v>425</v>
      </c>
      <c r="C97" s="28" t="s">
        <v>1020</v>
      </c>
      <c r="D97" s="28" t="s">
        <v>1021</v>
      </c>
      <c r="E97" s="28" t="s">
        <v>527</v>
      </c>
      <c r="F97" s="85">
        <v>1021730</v>
      </c>
      <c r="G97" s="29">
        <v>765.47</v>
      </c>
      <c r="H97" s="29" t="s">
        <v>798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44868</v>
      </c>
      <c r="B98" s="29" t="s">
        <v>1023</v>
      </c>
      <c r="C98" s="28" t="s">
        <v>1024</v>
      </c>
      <c r="D98" s="28" t="s">
        <v>1025</v>
      </c>
      <c r="E98" s="28" t="s">
        <v>527</v>
      </c>
      <c r="F98" s="85">
        <v>82000</v>
      </c>
      <c r="G98" s="29">
        <v>1052.44</v>
      </c>
      <c r="H98" s="29" t="s">
        <v>798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44868</v>
      </c>
      <c r="B99" s="29" t="s">
        <v>1029</v>
      </c>
      <c r="C99" s="28" t="s">
        <v>1030</v>
      </c>
      <c r="D99" s="28" t="s">
        <v>1038</v>
      </c>
      <c r="E99" s="28" t="s">
        <v>527</v>
      </c>
      <c r="F99" s="85">
        <v>100000</v>
      </c>
      <c r="G99" s="29">
        <v>17.5</v>
      </c>
      <c r="H99" s="29" t="s">
        <v>798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44868</v>
      </c>
      <c r="B100" s="29" t="s">
        <v>1032</v>
      </c>
      <c r="C100" s="28" t="s">
        <v>1033</v>
      </c>
      <c r="D100" s="28" t="s">
        <v>1039</v>
      </c>
      <c r="E100" s="28" t="s">
        <v>527</v>
      </c>
      <c r="F100" s="85">
        <v>2100000</v>
      </c>
      <c r="G100" s="29">
        <v>1.6</v>
      </c>
      <c r="H100" s="29" t="s">
        <v>798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44868</v>
      </c>
      <c r="B101" s="29" t="s">
        <v>951</v>
      </c>
      <c r="C101" s="28" t="s">
        <v>1035</v>
      </c>
      <c r="D101" s="28" t="s">
        <v>1036</v>
      </c>
      <c r="E101" s="28" t="s">
        <v>527</v>
      </c>
      <c r="F101" s="85">
        <v>500000</v>
      </c>
      <c r="G101" s="29">
        <v>88.92</v>
      </c>
      <c r="H101" s="29" t="s">
        <v>798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33"/>
  <sheetViews>
    <sheetView zoomScale="85" zoomScaleNormal="85" workbookViewId="0">
      <selection activeCell="L16" sqref="L1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919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44869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9"/>
      <c r="D10" s="340" t="s">
        <v>88</v>
      </c>
      <c r="E10" s="341" t="s">
        <v>543</v>
      </c>
      <c r="F10" s="212" t="s">
        <v>848</v>
      </c>
      <c r="G10" s="212">
        <v>1535</v>
      </c>
      <c r="H10" s="212"/>
      <c r="I10" s="342" t="s">
        <v>849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46">
        <v>2</v>
      </c>
      <c r="B11" s="347">
        <v>44816</v>
      </c>
      <c r="C11" s="348"/>
      <c r="D11" s="349" t="s">
        <v>353</v>
      </c>
      <c r="E11" s="350" t="s">
        <v>543</v>
      </c>
      <c r="F11" s="351">
        <v>1915</v>
      </c>
      <c r="G11" s="351">
        <v>1800</v>
      </c>
      <c r="H11" s="351">
        <v>1995</v>
      </c>
      <c r="I11" s="352" t="s">
        <v>850</v>
      </c>
      <c r="J11" s="353" t="s">
        <v>851</v>
      </c>
      <c r="K11" s="353">
        <f t="shared" ref="K11" si="0">H11-F11</f>
        <v>80</v>
      </c>
      <c r="L11" s="354">
        <f t="shared" ref="L11" si="1">(F11*-0.7)/100</f>
        <v>-13.404999999999999</v>
      </c>
      <c r="M11" s="355">
        <f t="shared" ref="M11" si="2">(K11+L11)/F11</f>
        <v>3.4775456919060053E-2</v>
      </c>
      <c r="N11" s="353" t="s">
        <v>541</v>
      </c>
      <c r="O11" s="356">
        <v>44817</v>
      </c>
      <c r="P11" s="353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20">
        <v>44823</v>
      </c>
      <c r="C12" s="299"/>
      <c r="D12" s="300" t="s">
        <v>66</v>
      </c>
      <c r="E12" s="301" t="s">
        <v>543</v>
      </c>
      <c r="F12" s="311" t="s">
        <v>852</v>
      </c>
      <c r="G12" s="311">
        <v>1780</v>
      </c>
      <c r="H12" s="311"/>
      <c r="I12" s="302" t="s">
        <v>845</v>
      </c>
      <c r="J12" s="315" t="s">
        <v>544</v>
      </c>
      <c r="K12" s="315"/>
      <c r="L12" s="293"/>
      <c r="M12" s="294"/>
      <c r="N12" s="315"/>
      <c r="O12" s="295"/>
      <c r="P12" s="315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7">
        <v>4</v>
      </c>
      <c r="B13" s="322">
        <v>44840</v>
      </c>
      <c r="C13" s="299"/>
      <c r="D13" s="300" t="s">
        <v>125</v>
      </c>
      <c r="E13" s="301" t="s">
        <v>543</v>
      </c>
      <c r="F13" s="311" t="s">
        <v>855</v>
      </c>
      <c r="G13" s="311">
        <v>1075</v>
      </c>
      <c r="H13" s="311"/>
      <c r="I13" s="302" t="s">
        <v>856</v>
      </c>
      <c r="J13" s="315" t="s">
        <v>544</v>
      </c>
      <c r="K13" s="315"/>
      <c r="L13" s="293"/>
      <c r="M13" s="294"/>
      <c r="N13" s="315"/>
      <c r="O13" s="295"/>
      <c r="P13" s="315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87">
        <v>5</v>
      </c>
      <c r="B14" s="322">
        <v>44840</v>
      </c>
      <c r="C14" s="299"/>
      <c r="D14" s="300" t="s">
        <v>69</v>
      </c>
      <c r="E14" s="301" t="s">
        <v>543</v>
      </c>
      <c r="F14" s="311" t="s">
        <v>857</v>
      </c>
      <c r="G14" s="311">
        <v>1690</v>
      </c>
      <c r="H14" s="311"/>
      <c r="I14" s="302" t="s">
        <v>858</v>
      </c>
      <c r="J14" s="315" t="s">
        <v>544</v>
      </c>
      <c r="K14" s="315"/>
      <c r="L14" s="293"/>
      <c r="M14" s="294"/>
      <c r="N14" s="315"/>
      <c r="O14" s="295"/>
      <c r="P14" s="315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7">
        <v>6</v>
      </c>
      <c r="B15" s="358">
        <v>44845</v>
      </c>
      <c r="C15" s="359"/>
      <c r="D15" s="360" t="s">
        <v>458</v>
      </c>
      <c r="E15" s="361" t="s">
        <v>543</v>
      </c>
      <c r="F15" s="362">
        <v>138</v>
      </c>
      <c r="G15" s="362">
        <v>127</v>
      </c>
      <c r="H15" s="362">
        <v>146.5</v>
      </c>
      <c r="I15" s="363" t="s">
        <v>854</v>
      </c>
      <c r="J15" s="284" t="s">
        <v>930</v>
      </c>
      <c r="K15" s="284">
        <f t="shared" ref="K15:K16" si="3">H15-F15</f>
        <v>8.5</v>
      </c>
      <c r="L15" s="364">
        <f t="shared" ref="L15:L16" si="4">(F15*-0.7)/100</f>
        <v>-0.96599999999999997</v>
      </c>
      <c r="M15" s="365">
        <f t="shared" ref="M15:M16" si="5">(K15+L15)/F15</f>
        <v>5.4594202898550721E-2</v>
      </c>
      <c r="N15" s="284" t="s">
        <v>541</v>
      </c>
      <c r="O15" s="366">
        <v>44867</v>
      </c>
      <c r="P15" s="284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7">
        <v>7</v>
      </c>
      <c r="B16" s="368">
        <v>44848</v>
      </c>
      <c r="C16" s="369"/>
      <c r="D16" s="370" t="s">
        <v>307</v>
      </c>
      <c r="E16" s="371" t="s">
        <v>543</v>
      </c>
      <c r="F16" s="372">
        <v>3055</v>
      </c>
      <c r="G16" s="372">
        <v>2795</v>
      </c>
      <c r="H16" s="372">
        <v>3090</v>
      </c>
      <c r="I16" s="373" t="s">
        <v>853</v>
      </c>
      <c r="J16" s="374" t="s">
        <v>1040</v>
      </c>
      <c r="K16" s="374">
        <f t="shared" si="3"/>
        <v>35</v>
      </c>
      <c r="L16" s="375">
        <f t="shared" si="4"/>
        <v>-21.385000000000002</v>
      </c>
      <c r="M16" s="376">
        <f t="shared" si="5"/>
        <v>4.456628477905073E-3</v>
      </c>
      <c r="N16" s="374" t="s">
        <v>662</v>
      </c>
      <c r="O16" s="377">
        <v>44868</v>
      </c>
      <c r="P16" s="374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6">
        <v>8</v>
      </c>
      <c r="B17" s="347">
        <v>44852</v>
      </c>
      <c r="C17" s="348"/>
      <c r="D17" s="349" t="s">
        <v>158</v>
      </c>
      <c r="E17" s="350" t="s">
        <v>543</v>
      </c>
      <c r="F17" s="351">
        <v>3360</v>
      </c>
      <c r="G17" s="351">
        <v>3180</v>
      </c>
      <c r="H17" s="351">
        <v>3495</v>
      </c>
      <c r="I17" s="352" t="s">
        <v>892</v>
      </c>
      <c r="J17" s="353" t="s">
        <v>916</v>
      </c>
      <c r="K17" s="353">
        <f t="shared" ref="K17" si="6">H17-F17</f>
        <v>135</v>
      </c>
      <c r="L17" s="354">
        <f t="shared" ref="L17" si="7">(F17*-0.7)/100</f>
        <v>-23.52</v>
      </c>
      <c r="M17" s="355">
        <f t="shared" ref="M17" si="8">(K17+L17)/F17</f>
        <v>3.3178571428571432E-2</v>
      </c>
      <c r="N17" s="353" t="s">
        <v>541</v>
      </c>
      <c r="O17" s="356">
        <v>44866</v>
      </c>
      <c r="P17" s="35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7">
        <v>9</v>
      </c>
      <c r="B18" s="358">
        <v>44855</v>
      </c>
      <c r="C18" s="359"/>
      <c r="D18" s="360" t="s">
        <v>768</v>
      </c>
      <c r="E18" s="361" t="s">
        <v>543</v>
      </c>
      <c r="F18" s="362">
        <v>1410</v>
      </c>
      <c r="G18" s="362">
        <v>1320</v>
      </c>
      <c r="H18" s="362">
        <v>1500</v>
      </c>
      <c r="I18" s="363" t="s">
        <v>895</v>
      </c>
      <c r="J18" s="284" t="s">
        <v>929</v>
      </c>
      <c r="K18" s="284">
        <f t="shared" ref="K18:K19" si="9">H18-F18</f>
        <v>90</v>
      </c>
      <c r="L18" s="364">
        <f t="shared" ref="L18:L19" si="10">(F18*-0.7)/100</f>
        <v>-9.8699999999999992</v>
      </c>
      <c r="M18" s="365">
        <f t="shared" ref="M18:M19" si="11">(K18+L18)/F18</f>
        <v>5.6829787234042549E-2</v>
      </c>
      <c r="N18" s="284" t="s">
        <v>541</v>
      </c>
      <c r="O18" s="366">
        <v>44867</v>
      </c>
      <c r="P18" s="284"/>
      <c r="Q18" s="208"/>
      <c r="R18" s="208" t="s">
        <v>808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6">
        <v>10</v>
      </c>
      <c r="B19" s="347">
        <v>44861</v>
      </c>
      <c r="C19" s="348"/>
      <c r="D19" s="349" t="s">
        <v>55</v>
      </c>
      <c r="E19" s="350" t="s">
        <v>543</v>
      </c>
      <c r="F19" s="351">
        <v>147</v>
      </c>
      <c r="G19" s="351">
        <v>137</v>
      </c>
      <c r="H19" s="351">
        <v>154</v>
      </c>
      <c r="I19" s="352" t="s">
        <v>899</v>
      </c>
      <c r="J19" s="353" t="s">
        <v>918</v>
      </c>
      <c r="K19" s="353">
        <f t="shared" si="9"/>
        <v>7</v>
      </c>
      <c r="L19" s="354">
        <f t="shared" si="10"/>
        <v>-1.0289999999999999</v>
      </c>
      <c r="M19" s="355">
        <f t="shared" si="11"/>
        <v>4.0619047619047617E-2</v>
      </c>
      <c r="N19" s="353" t="s">
        <v>541</v>
      </c>
      <c r="O19" s="356">
        <v>44866</v>
      </c>
      <c r="P19" s="353"/>
      <c r="Q19" s="208"/>
      <c r="R19" s="208" t="s">
        <v>808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7">
        <v>11</v>
      </c>
      <c r="B20" s="358">
        <v>44861</v>
      </c>
      <c r="C20" s="359"/>
      <c r="D20" s="360" t="s">
        <v>506</v>
      </c>
      <c r="E20" s="361" t="s">
        <v>543</v>
      </c>
      <c r="F20" s="362">
        <v>337</v>
      </c>
      <c r="G20" s="362">
        <v>310</v>
      </c>
      <c r="H20" s="362">
        <v>356.5</v>
      </c>
      <c r="I20" s="363" t="s">
        <v>846</v>
      </c>
      <c r="J20" s="284" t="s">
        <v>952</v>
      </c>
      <c r="K20" s="284">
        <f t="shared" ref="K20" si="12">H20-F20</f>
        <v>19.5</v>
      </c>
      <c r="L20" s="364">
        <f t="shared" ref="L20" si="13">(F20*-0.7)/100</f>
        <v>-2.359</v>
      </c>
      <c r="M20" s="365">
        <f t="shared" ref="M20" si="14">(K20+L20)/F20</f>
        <v>5.0863501483679519E-2</v>
      </c>
      <c r="N20" s="284" t="s">
        <v>541</v>
      </c>
      <c r="O20" s="366">
        <v>44868</v>
      </c>
      <c r="P20" s="284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22">
        <v>44865</v>
      </c>
      <c r="C21" s="299"/>
      <c r="D21" s="300" t="s">
        <v>295</v>
      </c>
      <c r="E21" s="301" t="s">
        <v>543</v>
      </c>
      <c r="F21" s="311" t="s">
        <v>907</v>
      </c>
      <c r="G21" s="311">
        <v>1090</v>
      </c>
      <c r="H21" s="311"/>
      <c r="I21" s="302" t="s">
        <v>856</v>
      </c>
      <c r="J21" s="315" t="s">
        <v>544</v>
      </c>
      <c r="K21" s="315"/>
      <c r="L21" s="293"/>
      <c r="M21" s="294"/>
      <c r="N21" s="315"/>
      <c r="O21" s="295"/>
      <c r="P21" s="315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7">
        <v>13</v>
      </c>
      <c r="B22" s="322">
        <v>44867</v>
      </c>
      <c r="C22" s="299"/>
      <c r="D22" s="300" t="s">
        <v>926</v>
      </c>
      <c r="E22" s="301" t="s">
        <v>543</v>
      </c>
      <c r="F22" s="311" t="s">
        <v>927</v>
      </c>
      <c r="G22" s="311">
        <v>790</v>
      </c>
      <c r="H22" s="311"/>
      <c r="I22" s="302" t="s">
        <v>928</v>
      </c>
      <c r="J22" s="315" t="s">
        <v>544</v>
      </c>
      <c r="K22" s="315"/>
      <c r="L22" s="293"/>
      <c r="M22" s="294"/>
      <c r="N22" s="315"/>
      <c r="O22" s="295"/>
      <c r="P22" s="315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ht="13.9" customHeight="1">
      <c r="A23" s="291"/>
      <c r="B23" s="288"/>
      <c r="C23" s="299"/>
      <c r="D23" s="300"/>
      <c r="E23" s="301"/>
      <c r="F23" s="291"/>
      <c r="G23" s="291"/>
      <c r="H23" s="291"/>
      <c r="I23" s="302"/>
      <c r="J23" s="292"/>
      <c r="K23" s="292"/>
      <c r="L23" s="293"/>
      <c r="M23" s="294"/>
      <c r="N23" s="292"/>
      <c r="O23" s="295"/>
      <c r="P23" s="293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ht="14.25" customHeight="1">
      <c r="A24" s="97"/>
      <c r="B24" s="98"/>
      <c r="C24" s="99"/>
      <c r="D24" s="100"/>
      <c r="E24" s="101"/>
      <c r="F24" s="101"/>
      <c r="H24" s="101"/>
      <c r="I24" s="102"/>
      <c r="J24" s="103"/>
      <c r="K24" s="103"/>
      <c r="L24" s="104"/>
      <c r="M24" s="105"/>
      <c r="N24" s="106"/>
      <c r="O24" s="107"/>
      <c r="P24" s="1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ht="14.25" customHeight="1">
      <c r="A25" s="97"/>
      <c r="B25" s="98"/>
      <c r="C25" s="99"/>
      <c r="D25" s="100"/>
      <c r="E25" s="101"/>
      <c r="F25" s="101"/>
      <c r="G25" s="97"/>
      <c r="H25" s="101"/>
      <c r="I25" s="102"/>
      <c r="J25" s="103"/>
      <c r="K25" s="103"/>
      <c r="L25" s="104"/>
      <c r="M25" s="105"/>
      <c r="N25" s="106"/>
      <c r="O25" s="107"/>
      <c r="P25" s="10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545</v>
      </c>
      <c r="B26" s="110"/>
      <c r="C26" s="111"/>
      <c r="D26" s="112"/>
      <c r="E26" s="113"/>
      <c r="F26" s="113"/>
      <c r="G26" s="113"/>
      <c r="H26" s="113"/>
      <c r="I26" s="113"/>
      <c r="J26" s="114"/>
      <c r="K26" s="113"/>
      <c r="L26" s="115"/>
      <c r="M26" s="54"/>
      <c r="N26" s="114"/>
      <c r="O26" s="11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6" t="s">
        <v>546</v>
      </c>
      <c r="B27" s="109"/>
      <c r="C27" s="109"/>
      <c r="D27" s="109"/>
      <c r="E27" s="41"/>
      <c r="F27" s="117" t="s">
        <v>547</v>
      </c>
      <c r="G27" s="6"/>
      <c r="H27" s="6"/>
      <c r="I27" s="6"/>
      <c r="J27" s="118"/>
      <c r="K27" s="119"/>
      <c r="L27" s="119"/>
      <c r="M27" s="120"/>
      <c r="N27" s="1"/>
      <c r="O27" s="12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548</v>
      </c>
      <c r="B28" s="109"/>
      <c r="C28" s="109"/>
      <c r="D28" s="109" t="s">
        <v>797</v>
      </c>
      <c r="E28" s="6"/>
      <c r="F28" s="117" t="s">
        <v>549</v>
      </c>
      <c r="G28" s="6"/>
      <c r="H28" s="6"/>
      <c r="I28" s="6"/>
      <c r="J28" s="118"/>
      <c r="K28" s="119"/>
      <c r="L28" s="119"/>
      <c r="M28" s="120"/>
      <c r="N28" s="1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/>
      <c r="B29" s="109"/>
      <c r="C29" s="109"/>
      <c r="D29" s="109"/>
      <c r="E29" s="6"/>
      <c r="F29" s="6"/>
      <c r="G29" s="6"/>
      <c r="H29" s="6"/>
      <c r="I29" s="6"/>
      <c r="J29" s="122"/>
      <c r="K29" s="119"/>
      <c r="L29" s="119"/>
      <c r="M29" s="6"/>
      <c r="N29" s="12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.75" customHeight="1">
      <c r="A30" s="1"/>
      <c r="B30" s="124" t="s">
        <v>550</v>
      </c>
      <c r="C30" s="124"/>
      <c r="D30" s="124"/>
      <c r="E30" s="124"/>
      <c r="F30" s="125"/>
      <c r="G30" s="6"/>
      <c r="H30" s="6"/>
      <c r="I30" s="126"/>
      <c r="J30" s="127"/>
      <c r="K30" s="128"/>
      <c r="L30" s="127"/>
      <c r="M30" s="6"/>
      <c r="N30" s="1"/>
      <c r="O30" s="1"/>
      <c r="P30" s="1"/>
      <c r="R30" s="54"/>
      <c r="S30" s="1"/>
      <c r="T30" s="1"/>
      <c r="U30" s="1"/>
      <c r="V30" s="1"/>
      <c r="W30" s="1"/>
      <c r="X30" s="1"/>
      <c r="Y30" s="1"/>
      <c r="Z30" s="1"/>
    </row>
    <row r="31" spans="1:56" ht="38.25" customHeight="1">
      <c r="A31" s="328" t="s">
        <v>16</v>
      </c>
      <c r="B31" s="328" t="s">
        <v>518</v>
      </c>
      <c r="C31" s="328"/>
      <c r="D31" s="249" t="s">
        <v>529</v>
      </c>
      <c r="E31" s="328" t="s">
        <v>530</v>
      </c>
      <c r="F31" s="328" t="s">
        <v>531</v>
      </c>
      <c r="G31" s="328" t="s">
        <v>551</v>
      </c>
      <c r="H31" s="328" t="s">
        <v>533</v>
      </c>
      <c r="I31" s="328" t="s">
        <v>534</v>
      </c>
      <c r="J31" s="96" t="s">
        <v>535</v>
      </c>
      <c r="K31" s="94" t="s">
        <v>552</v>
      </c>
      <c r="L31" s="130" t="s">
        <v>537</v>
      </c>
      <c r="M31" s="96" t="s">
        <v>538</v>
      </c>
      <c r="N31" s="93" t="s">
        <v>539</v>
      </c>
      <c r="O31" s="249" t="s">
        <v>540</v>
      </c>
      <c r="P31" s="41"/>
      <c r="Q31" s="1"/>
      <c r="R31" s="246"/>
      <c r="S31" s="246"/>
      <c r="T31" s="246"/>
      <c r="U31" s="240"/>
      <c r="V31" s="240"/>
      <c r="W31" s="240"/>
      <c r="X31" s="240"/>
      <c r="Y31" s="240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s="304" customFormat="1" ht="13.5" customHeight="1">
      <c r="A32" s="287">
        <v>1</v>
      </c>
      <c r="B32" s="312">
        <v>44853</v>
      </c>
      <c r="C32" s="289"/>
      <c r="D32" s="290" t="s">
        <v>196</v>
      </c>
      <c r="E32" s="311" t="s">
        <v>543</v>
      </c>
      <c r="F32" s="311" t="s">
        <v>893</v>
      </c>
      <c r="G32" s="311">
        <v>750</v>
      </c>
      <c r="H32" s="311"/>
      <c r="I32" s="311" t="s">
        <v>894</v>
      </c>
      <c r="J32" s="243" t="s">
        <v>544</v>
      </c>
      <c r="K32" s="243"/>
      <c r="L32" s="244"/>
      <c r="M32" s="245"/>
      <c r="N32" s="243"/>
      <c r="O32" s="266"/>
      <c r="P32" s="41"/>
      <c r="Q32" s="247"/>
      <c r="R32" s="248" t="s">
        <v>542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96"/>
      <c r="AJ32" s="297"/>
      <c r="AK32" s="303"/>
      <c r="AL32" s="303"/>
    </row>
    <row r="33" spans="1:38" s="304" customFormat="1" ht="13.5" customHeight="1">
      <c r="A33" s="311">
        <v>2</v>
      </c>
      <c r="B33" s="312">
        <v>44867</v>
      </c>
      <c r="C33" s="299"/>
      <c r="D33" s="300" t="s">
        <v>213</v>
      </c>
      <c r="E33" s="301" t="s">
        <v>543</v>
      </c>
      <c r="F33" s="311" t="s">
        <v>931</v>
      </c>
      <c r="G33" s="311">
        <v>255</v>
      </c>
      <c r="H33" s="311"/>
      <c r="I33" s="302" t="s">
        <v>932</v>
      </c>
      <c r="J33" s="315" t="s">
        <v>544</v>
      </c>
      <c r="K33" s="315"/>
      <c r="L33" s="293"/>
      <c r="M33" s="294"/>
      <c r="N33" s="315"/>
      <c r="O33" s="295"/>
      <c r="P33" s="41"/>
      <c r="Q33" s="247"/>
      <c r="R33" s="24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96"/>
      <c r="AJ33" s="297"/>
      <c r="AK33" s="303"/>
      <c r="AL33" s="303"/>
    </row>
    <row r="34" spans="1:38" s="304" customFormat="1" ht="13.5" customHeight="1">
      <c r="A34" s="311">
        <v>3</v>
      </c>
      <c r="B34" s="312">
        <v>44868</v>
      </c>
      <c r="C34" s="299"/>
      <c r="D34" s="300" t="s">
        <v>188</v>
      </c>
      <c r="E34" s="301" t="s">
        <v>543</v>
      </c>
      <c r="F34" s="311" t="s">
        <v>953</v>
      </c>
      <c r="G34" s="311">
        <v>559</v>
      </c>
      <c r="H34" s="311"/>
      <c r="I34" s="302" t="s">
        <v>954</v>
      </c>
      <c r="J34" s="315" t="s">
        <v>544</v>
      </c>
      <c r="K34" s="315"/>
      <c r="L34" s="293"/>
      <c r="M34" s="294"/>
      <c r="N34" s="315"/>
      <c r="O34" s="295"/>
      <c r="P34" s="41"/>
      <c r="Q34" s="247"/>
      <c r="R34" s="24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96"/>
      <c r="AJ34" s="297"/>
      <c r="AK34" s="303"/>
      <c r="AL34" s="303"/>
    </row>
    <row r="35" spans="1:38" s="304" customFormat="1" ht="13.5" customHeight="1">
      <c r="A35" s="311">
        <v>4</v>
      </c>
      <c r="B35" s="312">
        <v>44868</v>
      </c>
      <c r="C35" s="299"/>
      <c r="D35" s="300" t="s">
        <v>412</v>
      </c>
      <c r="E35" s="301" t="s">
        <v>543</v>
      </c>
      <c r="F35" s="311" t="s">
        <v>955</v>
      </c>
      <c r="G35" s="311">
        <v>447</v>
      </c>
      <c r="H35" s="311"/>
      <c r="I35" s="302" t="s">
        <v>956</v>
      </c>
      <c r="J35" s="315" t="s">
        <v>544</v>
      </c>
      <c r="K35" s="315"/>
      <c r="L35" s="293"/>
      <c r="M35" s="294"/>
      <c r="N35" s="315"/>
      <c r="O35" s="295"/>
      <c r="P35" s="41"/>
      <c r="Q35" s="247"/>
      <c r="R35" s="24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6"/>
      <c r="AJ35" s="297"/>
      <c r="AK35" s="303"/>
      <c r="AL35" s="303"/>
    </row>
    <row r="36" spans="1:38" s="298" customFormat="1" ht="15" customHeight="1">
      <c r="A36" s="311"/>
      <c r="B36" s="312"/>
      <c r="C36" s="299"/>
      <c r="D36" s="300"/>
      <c r="E36" s="301"/>
      <c r="F36" s="311"/>
      <c r="G36" s="311"/>
      <c r="H36" s="311"/>
      <c r="I36" s="302"/>
      <c r="J36" s="315"/>
      <c r="K36" s="315"/>
      <c r="L36" s="293"/>
      <c r="M36" s="294"/>
      <c r="N36" s="315"/>
      <c r="O36" s="295"/>
      <c r="P36" s="41"/>
      <c r="Q36" s="247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6"/>
      <c r="AJ36" s="297"/>
      <c r="AK36" s="297"/>
      <c r="AL36" s="297"/>
    </row>
    <row r="37" spans="1:38" ht="15" customHeight="1">
      <c r="A37" s="250"/>
      <c r="B37" s="251"/>
      <c r="C37" s="252"/>
      <c r="D37" s="253"/>
      <c r="E37" s="254"/>
      <c r="F37" s="254"/>
      <c r="G37" s="254"/>
      <c r="H37" s="254"/>
      <c r="I37" s="254"/>
      <c r="J37" s="255"/>
      <c r="K37" s="255"/>
      <c r="L37" s="256"/>
      <c r="M37" s="257"/>
      <c r="N37" s="255"/>
      <c r="O37" s="258"/>
      <c r="P37" s="231"/>
      <c r="Q37" s="247"/>
      <c r="R37" s="24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1"/>
      <c r="AI37" s="1"/>
      <c r="AJ37" s="1"/>
      <c r="AK37" s="1"/>
      <c r="AL37" s="1"/>
    </row>
    <row r="38" spans="1:38" ht="44.25" customHeight="1">
      <c r="A38" s="109" t="s">
        <v>545</v>
      </c>
      <c r="B38" s="131"/>
      <c r="C38" s="131"/>
      <c r="D38" s="1"/>
      <c r="E38" s="6"/>
      <c r="F38" s="6"/>
      <c r="G38" s="6"/>
      <c r="H38" s="6" t="s">
        <v>557</v>
      </c>
      <c r="I38" s="6"/>
      <c r="J38" s="6"/>
      <c r="K38" s="105"/>
      <c r="L38" s="133"/>
      <c r="M38" s="105"/>
      <c r="N38" s="106"/>
      <c r="O38" s="105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242"/>
      <c r="AD38" s="242"/>
      <c r="AE38" s="242"/>
      <c r="AF38" s="242"/>
      <c r="AG38" s="242"/>
      <c r="AH38" s="242"/>
    </row>
    <row r="39" spans="1:38" ht="12.75" customHeight="1">
      <c r="A39" s="116" t="s">
        <v>546</v>
      </c>
      <c r="B39" s="109"/>
      <c r="C39" s="109"/>
      <c r="D39" s="109"/>
      <c r="E39" s="41"/>
      <c r="F39" s="117" t="s">
        <v>547</v>
      </c>
      <c r="G39" s="54"/>
      <c r="H39" s="41"/>
      <c r="I39" s="54"/>
      <c r="J39" s="6"/>
      <c r="K39" s="134"/>
      <c r="L39" s="135"/>
      <c r="M39" s="6"/>
      <c r="N39" s="99"/>
      <c r="O39" s="136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16"/>
      <c r="B40" s="109"/>
      <c r="C40" s="109"/>
      <c r="D40" s="109"/>
      <c r="E40" s="6"/>
      <c r="F40" s="117" t="s">
        <v>549</v>
      </c>
      <c r="G40" s="54"/>
      <c r="H40" s="41"/>
      <c r="I40" s="54"/>
      <c r="J40" s="6"/>
      <c r="K40" s="134"/>
      <c r="L40" s="135"/>
      <c r="M40" s="6"/>
      <c r="N40" s="99"/>
      <c r="O40" s="136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09"/>
      <c r="B41" s="109"/>
      <c r="C41" s="109"/>
      <c r="D41" s="109"/>
      <c r="E41" s="6"/>
      <c r="F41" s="6"/>
      <c r="G41" s="6"/>
      <c r="H41" s="6"/>
      <c r="I41" s="6"/>
      <c r="J41" s="122"/>
      <c r="K41" s="119"/>
      <c r="L41" s="120"/>
      <c r="M41" s="6"/>
      <c r="N41" s="123"/>
      <c r="O41" s="1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137" t="s">
        <v>558</v>
      </c>
      <c r="B42" s="137"/>
      <c r="C42" s="137"/>
      <c r="D42" s="137"/>
      <c r="E42" s="6"/>
      <c r="F42" s="6"/>
      <c r="G42" s="6"/>
      <c r="H42" s="6"/>
      <c r="I42" s="6"/>
      <c r="J42" s="6"/>
      <c r="K42" s="6"/>
      <c r="L42" s="6"/>
      <c r="M42" s="6"/>
      <c r="N42" s="6"/>
      <c r="O42" s="2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38.25" customHeight="1">
      <c r="A43" s="94" t="s">
        <v>16</v>
      </c>
      <c r="B43" s="94" t="s">
        <v>518</v>
      </c>
      <c r="C43" s="94"/>
      <c r="D43" s="95" t="s">
        <v>529</v>
      </c>
      <c r="E43" s="94" t="s">
        <v>530</v>
      </c>
      <c r="F43" s="94" t="s">
        <v>531</v>
      </c>
      <c r="G43" s="94" t="s">
        <v>551</v>
      </c>
      <c r="H43" s="94" t="s">
        <v>533</v>
      </c>
      <c r="I43" s="94" t="s">
        <v>534</v>
      </c>
      <c r="J43" s="93" t="s">
        <v>535</v>
      </c>
      <c r="K43" s="138" t="s">
        <v>559</v>
      </c>
      <c r="L43" s="96" t="s">
        <v>537</v>
      </c>
      <c r="M43" s="138" t="s">
        <v>560</v>
      </c>
      <c r="N43" s="94" t="s">
        <v>561</v>
      </c>
      <c r="O43" s="93" t="s">
        <v>539</v>
      </c>
      <c r="P43" s="95" t="s">
        <v>540</v>
      </c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s="209" customFormat="1" ht="12.75" customHeight="1">
      <c r="A44" s="313">
        <v>1</v>
      </c>
      <c r="B44" s="282">
        <v>44862</v>
      </c>
      <c r="C44" s="321"/>
      <c r="D44" s="321" t="s">
        <v>901</v>
      </c>
      <c r="E44" s="313" t="s">
        <v>543</v>
      </c>
      <c r="F44" s="313">
        <v>577</v>
      </c>
      <c r="G44" s="313">
        <v>568</v>
      </c>
      <c r="H44" s="314">
        <v>587</v>
      </c>
      <c r="I44" s="314" t="s">
        <v>902</v>
      </c>
      <c r="J44" s="284" t="s">
        <v>915</v>
      </c>
      <c r="K44" s="283">
        <f t="shared" ref="K44" si="15">H44-F44</f>
        <v>10</v>
      </c>
      <c r="L44" s="285">
        <f t="shared" ref="L44:L45" si="16">(H44*N44)*0.07%</f>
        <v>616.35000000000014</v>
      </c>
      <c r="M44" s="286">
        <f t="shared" ref="M44:M45" si="17">(K44*N44)-L44</f>
        <v>14383.65</v>
      </c>
      <c r="N44" s="283">
        <v>1500</v>
      </c>
      <c r="O44" s="284" t="s">
        <v>541</v>
      </c>
      <c r="P44" s="282">
        <v>44866</v>
      </c>
      <c r="Q44" s="211"/>
      <c r="R44" s="214" t="s">
        <v>542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54"/>
      <c r="AG44" s="251"/>
      <c r="AH44" s="211"/>
      <c r="AI44" s="211"/>
      <c r="AJ44" s="254"/>
      <c r="AK44" s="254"/>
      <c r="AL44" s="254"/>
    </row>
    <row r="45" spans="1:38" s="209" customFormat="1" ht="12.75" customHeight="1">
      <c r="A45" s="329">
        <v>2</v>
      </c>
      <c r="B45" s="337">
        <v>44865</v>
      </c>
      <c r="C45" s="330"/>
      <c r="D45" s="330" t="s">
        <v>903</v>
      </c>
      <c r="E45" s="329" t="s">
        <v>847</v>
      </c>
      <c r="F45" s="329">
        <v>17985</v>
      </c>
      <c r="G45" s="329">
        <v>18155</v>
      </c>
      <c r="H45" s="331">
        <v>18155</v>
      </c>
      <c r="I45" s="331" t="s">
        <v>904</v>
      </c>
      <c r="J45" s="332" t="s">
        <v>914</v>
      </c>
      <c r="K45" s="333">
        <f>F45-H45</f>
        <v>-170</v>
      </c>
      <c r="L45" s="334">
        <f t="shared" si="16"/>
        <v>635.42500000000007</v>
      </c>
      <c r="M45" s="335">
        <f t="shared" si="17"/>
        <v>-9135.4249999999993</v>
      </c>
      <c r="N45" s="333">
        <v>50</v>
      </c>
      <c r="O45" s="332" t="s">
        <v>553</v>
      </c>
      <c r="P45" s="336">
        <v>44866</v>
      </c>
      <c r="Q45" s="211"/>
      <c r="R45" s="214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54"/>
      <c r="AG45" s="251"/>
      <c r="AH45" s="211"/>
      <c r="AI45" s="211"/>
      <c r="AJ45" s="254"/>
      <c r="AK45" s="254"/>
      <c r="AL45" s="254"/>
    </row>
    <row r="46" spans="1:38" s="209" customFormat="1" ht="12.75" customHeight="1">
      <c r="A46" s="277">
        <v>3</v>
      </c>
      <c r="B46" s="312">
        <v>44868</v>
      </c>
      <c r="C46" s="343"/>
      <c r="D46" s="343" t="s">
        <v>957</v>
      </c>
      <c r="E46" s="277" t="s">
        <v>543</v>
      </c>
      <c r="F46" s="277" t="s">
        <v>958</v>
      </c>
      <c r="G46" s="277">
        <v>147.25</v>
      </c>
      <c r="H46" s="344"/>
      <c r="I46" s="344" t="s">
        <v>959</v>
      </c>
      <c r="J46" s="243" t="s">
        <v>544</v>
      </c>
      <c r="K46" s="213"/>
      <c r="L46" s="232"/>
      <c r="M46" s="233"/>
      <c r="N46" s="213"/>
      <c r="O46" s="243"/>
      <c r="P46" s="210"/>
      <c r="Q46" s="211"/>
      <c r="R46" s="214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54"/>
      <c r="AG46" s="251"/>
      <c r="AH46" s="211"/>
      <c r="AI46" s="211"/>
      <c r="AJ46" s="254"/>
      <c r="AK46" s="254"/>
      <c r="AL46" s="254"/>
    </row>
    <row r="47" spans="1:38" s="209" customFormat="1" ht="12.75" customHeight="1">
      <c r="A47" s="212"/>
      <c r="B47" s="210"/>
      <c r="C47" s="267"/>
      <c r="D47" s="267"/>
      <c r="E47" s="212"/>
      <c r="F47" s="212"/>
      <c r="G47" s="212"/>
      <c r="H47" s="213"/>
      <c r="I47" s="213"/>
      <c r="J47" s="243"/>
      <c r="K47" s="267"/>
      <c r="L47" s="212"/>
      <c r="M47" s="212"/>
      <c r="N47" s="212"/>
      <c r="O47" s="213"/>
      <c r="P47" s="213"/>
      <c r="Q47" s="211"/>
      <c r="R47" s="214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54"/>
      <c r="AG47" s="251"/>
      <c r="AH47" s="211"/>
      <c r="AI47" s="211"/>
      <c r="AJ47" s="254"/>
      <c r="AK47" s="254"/>
      <c r="AL47" s="254"/>
    </row>
    <row r="48" spans="1:38" ht="13.5" customHeight="1">
      <c r="A48" s="254"/>
      <c r="B48" s="251"/>
      <c r="C48" s="211"/>
      <c r="D48" s="211"/>
      <c r="E48" s="254"/>
      <c r="F48" s="254"/>
      <c r="G48" s="254"/>
      <c r="H48" s="255"/>
      <c r="I48" s="255"/>
      <c r="J48" s="279"/>
      <c r="K48" s="255"/>
      <c r="L48" s="256"/>
      <c r="M48" s="280"/>
      <c r="N48" s="255"/>
      <c r="O48" s="281"/>
      <c r="P48" s="258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>
      <c r="A49" s="97"/>
      <c r="B49" s="98"/>
      <c r="C49" s="131"/>
      <c r="D49" s="139"/>
      <c r="E49" s="140"/>
      <c r="F49" s="97"/>
      <c r="G49" s="97"/>
      <c r="H49" s="97"/>
      <c r="I49" s="132"/>
      <c r="J49" s="132"/>
      <c r="K49" s="132"/>
      <c r="L49" s="132"/>
      <c r="M49" s="132"/>
      <c r="N49" s="132"/>
      <c r="O49" s="132"/>
      <c r="P49" s="132"/>
      <c r="Q49" s="4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141"/>
      <c r="B50" s="98"/>
      <c r="C50" s="99"/>
      <c r="D50" s="142"/>
      <c r="E50" s="102"/>
      <c r="F50" s="102"/>
      <c r="G50" s="102"/>
      <c r="H50" s="102"/>
      <c r="I50" s="102"/>
      <c r="J50" s="6"/>
      <c r="K50" s="102"/>
      <c r="L50" s="102"/>
      <c r="M50" s="6"/>
      <c r="N50" s="1"/>
      <c r="O50" s="99"/>
      <c r="P50" s="41"/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ht="38.25" customHeight="1">
      <c r="A51" s="143" t="s">
        <v>563</v>
      </c>
      <c r="B51" s="143"/>
      <c r="C51" s="143"/>
      <c r="D51" s="143"/>
      <c r="E51" s="144"/>
      <c r="F51" s="102"/>
      <c r="G51" s="102"/>
      <c r="H51" s="102"/>
      <c r="I51" s="102"/>
      <c r="J51" s="1"/>
      <c r="K51" s="6"/>
      <c r="L51" s="6"/>
      <c r="M51" s="6"/>
      <c r="N51" s="1"/>
      <c r="O51" s="1"/>
      <c r="P51" s="41"/>
      <c r="Q51" s="4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41"/>
      <c r="AH51" s="41"/>
      <c r="AI51" s="41"/>
      <c r="AJ51" s="41"/>
      <c r="AK51" s="41"/>
      <c r="AL51" s="41"/>
    </row>
    <row r="52" spans="1:38" ht="38.25">
      <c r="A52" s="94" t="s">
        <v>16</v>
      </c>
      <c r="B52" s="94" t="s">
        <v>518</v>
      </c>
      <c r="C52" s="94"/>
      <c r="D52" s="95" t="s">
        <v>529</v>
      </c>
      <c r="E52" s="94" t="s">
        <v>530</v>
      </c>
      <c r="F52" s="94" t="s">
        <v>531</v>
      </c>
      <c r="G52" s="94" t="s">
        <v>551</v>
      </c>
      <c r="H52" s="94" t="s">
        <v>533</v>
      </c>
      <c r="I52" s="94" t="s">
        <v>534</v>
      </c>
      <c r="J52" s="93" t="s">
        <v>535</v>
      </c>
      <c r="K52" s="93" t="s">
        <v>564</v>
      </c>
      <c r="L52" s="96" t="s">
        <v>537</v>
      </c>
      <c r="M52" s="138" t="s">
        <v>560</v>
      </c>
      <c r="N52" s="94" t="s">
        <v>561</v>
      </c>
      <c r="O52" s="94" t="s">
        <v>539</v>
      </c>
      <c r="P52" s="95" t="s">
        <v>540</v>
      </c>
      <c r="Q52" s="4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1"/>
      <c r="AG52" s="41"/>
      <c r="AH52" s="41"/>
      <c r="AI52" s="41"/>
      <c r="AJ52" s="41"/>
      <c r="AK52" s="41"/>
      <c r="AL52" s="41"/>
    </row>
    <row r="53" spans="1:38" s="209" customFormat="1" ht="15.6" customHeight="1">
      <c r="A53" s="329">
        <v>1</v>
      </c>
      <c r="B53" s="336">
        <v>44865</v>
      </c>
      <c r="C53" s="338"/>
      <c r="D53" s="338" t="s">
        <v>905</v>
      </c>
      <c r="E53" s="345" t="s">
        <v>543</v>
      </c>
      <c r="F53" s="345">
        <v>220</v>
      </c>
      <c r="G53" s="345">
        <v>90</v>
      </c>
      <c r="H53" s="333">
        <v>90</v>
      </c>
      <c r="I53" s="333" t="s">
        <v>906</v>
      </c>
      <c r="J53" s="332" t="s">
        <v>917</v>
      </c>
      <c r="K53" s="333">
        <f t="shared" ref="K53" si="18">H53-F53</f>
        <v>-130</v>
      </c>
      <c r="L53" s="334">
        <v>100</v>
      </c>
      <c r="M53" s="335">
        <f t="shared" ref="M53" si="19">(K53*N53)-L53</f>
        <v>-3350</v>
      </c>
      <c r="N53" s="333">
        <v>25</v>
      </c>
      <c r="O53" s="332" t="s">
        <v>553</v>
      </c>
      <c r="P53" s="336">
        <v>44866</v>
      </c>
      <c r="Q53" s="208"/>
      <c r="R53" s="214" t="s">
        <v>542</v>
      </c>
      <c r="S53" s="208"/>
      <c r="T53" s="208"/>
      <c r="U53" s="208"/>
      <c r="V53" s="208"/>
      <c r="W53" s="208"/>
      <c r="X53" s="214"/>
      <c r="Y53" s="208"/>
      <c r="Z53" s="208"/>
      <c r="AA53" s="208"/>
      <c r="AB53" s="208"/>
      <c r="AC53" s="208"/>
      <c r="AD53" s="214"/>
      <c r="AE53" s="208"/>
      <c r="AF53" s="208"/>
      <c r="AG53" s="208"/>
      <c r="AH53" s="208"/>
      <c r="AI53" s="208"/>
      <c r="AJ53" s="214"/>
      <c r="AK53" s="208"/>
      <c r="AL53" s="208"/>
    </row>
    <row r="54" spans="1:38" s="209" customFormat="1" ht="15.6" customHeight="1">
      <c r="A54" s="329">
        <v>2</v>
      </c>
      <c r="B54" s="337">
        <v>44866</v>
      </c>
      <c r="C54" s="338"/>
      <c r="D54" s="338" t="s">
        <v>898</v>
      </c>
      <c r="E54" s="345" t="s">
        <v>543</v>
      </c>
      <c r="F54" s="345">
        <v>240</v>
      </c>
      <c r="G54" s="345">
        <v>120</v>
      </c>
      <c r="H54" s="333">
        <v>120</v>
      </c>
      <c r="I54" s="333" t="s">
        <v>906</v>
      </c>
      <c r="J54" s="332" t="s">
        <v>934</v>
      </c>
      <c r="K54" s="333">
        <f t="shared" ref="K54" si="20">H54-F54</f>
        <v>-120</v>
      </c>
      <c r="L54" s="334">
        <v>100</v>
      </c>
      <c r="M54" s="335">
        <f t="shared" ref="M54" si="21">(K54*N54)-L54</f>
        <v>-3100</v>
      </c>
      <c r="N54" s="333">
        <v>25</v>
      </c>
      <c r="O54" s="332" t="s">
        <v>553</v>
      </c>
      <c r="P54" s="336">
        <v>44867</v>
      </c>
      <c r="Q54" s="208"/>
      <c r="R54" s="214" t="s">
        <v>808</v>
      </c>
      <c r="S54" s="208"/>
      <c r="T54" s="208"/>
      <c r="U54" s="208"/>
      <c r="V54" s="208"/>
      <c r="W54" s="208"/>
      <c r="X54" s="214"/>
      <c r="Y54" s="208"/>
      <c r="Z54" s="208"/>
      <c r="AA54" s="208"/>
      <c r="AB54" s="208"/>
      <c r="AC54" s="208"/>
      <c r="AD54" s="214"/>
      <c r="AE54" s="208"/>
      <c r="AF54" s="208"/>
      <c r="AG54" s="208"/>
      <c r="AH54" s="208"/>
      <c r="AI54" s="208"/>
      <c r="AJ54" s="214"/>
      <c r="AK54" s="208"/>
      <c r="AL54" s="208"/>
    </row>
    <row r="55" spans="1:38" s="209" customFormat="1" ht="15.6" customHeight="1">
      <c r="A55" s="313">
        <v>3</v>
      </c>
      <c r="B55" s="378">
        <v>44867</v>
      </c>
      <c r="C55" s="379"/>
      <c r="D55" s="379" t="s">
        <v>933</v>
      </c>
      <c r="E55" s="380" t="s">
        <v>543</v>
      </c>
      <c r="F55" s="380">
        <v>13.25</v>
      </c>
      <c r="G55" s="380">
        <v>9.1</v>
      </c>
      <c r="H55" s="283">
        <v>15.25</v>
      </c>
      <c r="I55" s="283" t="s">
        <v>935</v>
      </c>
      <c r="J55" s="284" t="s">
        <v>960</v>
      </c>
      <c r="K55" s="283">
        <f t="shared" ref="K55" si="22">H55-F55</f>
        <v>2</v>
      </c>
      <c r="L55" s="285">
        <v>100</v>
      </c>
      <c r="M55" s="286">
        <f t="shared" ref="M55" si="23">(K55*N55)-L55</f>
        <v>2900</v>
      </c>
      <c r="N55" s="283">
        <v>1500</v>
      </c>
      <c r="O55" s="284" t="s">
        <v>541</v>
      </c>
      <c r="P55" s="282">
        <v>44868</v>
      </c>
      <c r="Q55" s="208"/>
      <c r="R55" s="214"/>
      <c r="S55" s="208"/>
      <c r="T55" s="208"/>
      <c r="U55" s="208"/>
      <c r="V55" s="208"/>
      <c r="W55" s="208"/>
      <c r="X55" s="214"/>
      <c r="Y55" s="208"/>
      <c r="Z55" s="208"/>
      <c r="AA55" s="208"/>
      <c r="AB55" s="208"/>
      <c r="AC55" s="208"/>
      <c r="AD55" s="214"/>
      <c r="AE55" s="208"/>
      <c r="AF55" s="208"/>
      <c r="AG55" s="208"/>
      <c r="AH55" s="208"/>
      <c r="AI55" s="208"/>
      <c r="AJ55" s="214"/>
      <c r="AK55" s="208"/>
      <c r="AL55" s="208"/>
    </row>
    <row r="56" spans="1:38" s="209" customFormat="1" ht="15.6" customHeight="1">
      <c r="A56" s="277">
        <v>4</v>
      </c>
      <c r="B56" s="312">
        <v>44868</v>
      </c>
      <c r="C56" s="267"/>
      <c r="D56" s="267" t="s">
        <v>961</v>
      </c>
      <c r="E56" s="212" t="s">
        <v>543</v>
      </c>
      <c r="F56" s="212" t="s">
        <v>962</v>
      </c>
      <c r="G56" s="212">
        <v>19</v>
      </c>
      <c r="H56" s="213"/>
      <c r="I56" s="213" t="s">
        <v>963</v>
      </c>
      <c r="J56" s="243" t="s">
        <v>544</v>
      </c>
      <c r="K56" s="213"/>
      <c r="L56" s="232"/>
      <c r="M56" s="233"/>
      <c r="N56" s="213"/>
      <c r="O56" s="243"/>
      <c r="P56" s="210"/>
      <c r="Q56" s="208"/>
      <c r="R56" s="214"/>
      <c r="S56" s="208"/>
      <c r="T56" s="208"/>
      <c r="U56" s="208"/>
      <c r="V56" s="208"/>
      <c r="W56" s="208"/>
      <c r="X56" s="214"/>
      <c r="Y56" s="208"/>
      <c r="Z56" s="208"/>
      <c r="AA56" s="208"/>
      <c r="AB56" s="208"/>
      <c r="AC56" s="208"/>
      <c r="AD56" s="214"/>
      <c r="AE56" s="208"/>
      <c r="AF56" s="208"/>
      <c r="AG56" s="208"/>
      <c r="AH56" s="208"/>
      <c r="AI56" s="208"/>
      <c r="AJ56" s="214"/>
      <c r="AK56" s="208"/>
      <c r="AL56" s="208"/>
    </row>
    <row r="57" spans="1:38" ht="15" customHeight="1">
      <c r="A57" s="278"/>
      <c r="B57" s="278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1"/>
      <c r="R57" s="6"/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"/>
      <c r="AI57" s="1"/>
      <c r="AJ57" s="6"/>
      <c r="AK57" s="1"/>
      <c r="AL57" s="1"/>
    </row>
    <row r="58" spans="1:38" ht="12.75" customHeight="1">
      <c r="A58" s="140"/>
      <c r="B58" s="145"/>
      <c r="C58" s="145"/>
      <c r="D58" s="146"/>
      <c r="E58" s="140"/>
      <c r="F58" s="147"/>
      <c r="G58" s="140"/>
      <c r="H58" s="140"/>
      <c r="I58" s="140"/>
      <c r="J58" s="145"/>
      <c r="K58" s="148"/>
      <c r="L58" s="140"/>
      <c r="M58" s="140"/>
      <c r="N58" s="140"/>
      <c r="O58" s="149"/>
      <c r="P58" s="1"/>
      <c r="Q58" s="1"/>
      <c r="R58" s="6"/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"/>
      <c r="AI58" s="1"/>
      <c r="AJ58" s="6"/>
      <c r="AK58" s="1"/>
    </row>
    <row r="59" spans="1:38" ht="38.25" customHeight="1">
      <c r="A59" s="92" t="s">
        <v>565</v>
      </c>
      <c r="B59" s="150"/>
      <c r="C59" s="150"/>
      <c r="D59" s="151"/>
      <c r="E59" s="125"/>
      <c r="F59" s="6"/>
      <c r="G59" s="6"/>
      <c r="H59" s="126"/>
      <c r="I59" s="152"/>
      <c r="J59" s="1"/>
      <c r="K59" s="6"/>
      <c r="L59" s="6"/>
      <c r="M59" s="6"/>
      <c r="N59" s="1"/>
      <c r="O59" s="1"/>
      <c r="Q59" s="1"/>
      <c r="R59" s="6"/>
      <c r="S59" s="1"/>
      <c r="T59" s="1"/>
      <c r="U59" s="1"/>
      <c r="V59" s="1"/>
      <c r="W59" s="1"/>
      <c r="X59" s="6"/>
      <c r="Y59" s="1"/>
      <c r="Z59" s="1"/>
      <c r="AA59" s="1"/>
      <c r="AB59" s="1"/>
      <c r="AC59" s="1"/>
      <c r="AD59" s="6"/>
      <c r="AE59" s="1"/>
      <c r="AF59" s="1"/>
      <c r="AG59" s="1"/>
      <c r="AH59" s="1"/>
      <c r="AI59" s="1"/>
      <c r="AJ59" s="6"/>
      <c r="AK59" s="1"/>
    </row>
    <row r="60" spans="1:38" s="209" customFormat="1" ht="38.25">
      <c r="A60" s="93" t="s">
        <v>16</v>
      </c>
      <c r="B60" s="94" t="s">
        <v>518</v>
      </c>
      <c r="C60" s="94"/>
      <c r="D60" s="95" t="s">
        <v>529</v>
      </c>
      <c r="E60" s="94" t="s">
        <v>530</v>
      </c>
      <c r="F60" s="94" t="s">
        <v>531</v>
      </c>
      <c r="G60" s="94" t="s">
        <v>532</v>
      </c>
      <c r="H60" s="94" t="s">
        <v>533</v>
      </c>
      <c r="I60" s="94" t="s">
        <v>534</v>
      </c>
      <c r="J60" s="93" t="s">
        <v>535</v>
      </c>
      <c r="K60" s="129" t="s">
        <v>552</v>
      </c>
      <c r="L60" s="130" t="s">
        <v>537</v>
      </c>
      <c r="M60" s="96" t="s">
        <v>538</v>
      </c>
      <c r="N60" s="94" t="s">
        <v>539</v>
      </c>
      <c r="O60" s="95" t="s">
        <v>540</v>
      </c>
      <c r="P60" s="94" t="s">
        <v>769</v>
      </c>
      <c r="Q60" s="208"/>
      <c r="R60" s="6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</row>
    <row r="61" spans="1:38" s="209" customFormat="1" ht="12.75" customHeight="1">
      <c r="A61" s="316">
        <v>1</v>
      </c>
      <c r="B61" s="317">
        <v>44840</v>
      </c>
      <c r="C61" s="307"/>
      <c r="D61" s="309" t="s">
        <v>116</v>
      </c>
      <c r="E61" s="310" t="s">
        <v>543</v>
      </c>
      <c r="F61" s="310" t="s">
        <v>860</v>
      </c>
      <c r="G61" s="310">
        <v>1240</v>
      </c>
      <c r="H61" s="310"/>
      <c r="I61" s="310" t="s">
        <v>861</v>
      </c>
      <c r="J61" s="243" t="s">
        <v>544</v>
      </c>
      <c r="K61" s="213"/>
      <c r="L61" s="232"/>
      <c r="M61" s="233"/>
      <c r="N61" s="213"/>
      <c r="O61" s="243"/>
      <c r="P61" s="210"/>
      <c r="Q61" s="208"/>
      <c r="R61" s="1" t="s">
        <v>542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</row>
    <row r="62" spans="1:38" ht="14.25" customHeight="1">
      <c r="A62" s="316">
        <v>2</v>
      </c>
      <c r="B62" s="317">
        <v>44840</v>
      </c>
      <c r="C62" s="309"/>
      <c r="D62" s="309" t="s">
        <v>859</v>
      </c>
      <c r="E62" s="310" t="s">
        <v>543</v>
      </c>
      <c r="F62" s="310" t="s">
        <v>862</v>
      </c>
      <c r="G62" s="310">
        <v>1220</v>
      </c>
      <c r="H62" s="310"/>
      <c r="I62" s="310" t="s">
        <v>863</v>
      </c>
      <c r="J62" s="243" t="s">
        <v>544</v>
      </c>
      <c r="K62" s="213"/>
      <c r="L62" s="232"/>
      <c r="M62" s="233"/>
      <c r="N62" s="213"/>
      <c r="O62" s="243"/>
      <c r="P62" s="210"/>
      <c r="Q62" s="208"/>
      <c r="R62" s="208" t="s">
        <v>542</v>
      </c>
      <c r="S62" s="41"/>
      <c r="T62" s="1"/>
      <c r="U62" s="1"/>
      <c r="V62" s="1"/>
      <c r="W62" s="1"/>
      <c r="X62" s="1"/>
      <c r="Y62" s="1"/>
      <c r="Z62" s="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310"/>
      <c r="B63" s="308"/>
      <c r="C63" s="309"/>
      <c r="D63" s="309"/>
      <c r="E63" s="310"/>
      <c r="F63" s="310"/>
      <c r="G63" s="310"/>
      <c r="H63" s="310"/>
      <c r="I63" s="310"/>
      <c r="J63" s="243"/>
      <c r="K63" s="213"/>
      <c r="L63" s="232"/>
      <c r="M63" s="233"/>
      <c r="N63" s="213"/>
      <c r="O63" s="243"/>
      <c r="P63" s="210"/>
      <c r="R63" s="6"/>
      <c r="S63" s="1"/>
      <c r="T63" s="1"/>
      <c r="U63" s="1"/>
      <c r="V63" s="1"/>
      <c r="W63" s="1"/>
      <c r="X63" s="1"/>
      <c r="Y63" s="1"/>
    </row>
    <row r="64" spans="1:38" ht="12.75" customHeight="1">
      <c r="A64" s="109" t="s">
        <v>545</v>
      </c>
      <c r="B64" s="109"/>
      <c r="C64" s="109"/>
      <c r="D64" s="109"/>
      <c r="E64" s="41"/>
      <c r="F64" s="117" t="s">
        <v>547</v>
      </c>
      <c r="G64" s="54"/>
      <c r="H64" s="54"/>
      <c r="I64" s="54"/>
      <c r="J64" s="6"/>
      <c r="K64" s="134"/>
      <c r="L64" s="135"/>
      <c r="M64" s="6"/>
      <c r="N64" s="99"/>
      <c r="O64" s="153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16" t="s">
        <v>546</v>
      </c>
      <c r="B65" s="109"/>
      <c r="C65" s="109"/>
      <c r="D65" s="109"/>
      <c r="E65" s="6"/>
      <c r="F65" s="117" t="s">
        <v>549</v>
      </c>
      <c r="G65" s="6"/>
      <c r="H65" s="6" t="s">
        <v>765</v>
      </c>
      <c r="I65" s="6"/>
      <c r="J65" s="1"/>
      <c r="K65" s="6"/>
      <c r="L65" s="6"/>
      <c r="M65" s="6"/>
      <c r="N65" s="1"/>
      <c r="O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16"/>
      <c r="B66" s="109"/>
      <c r="C66" s="109"/>
      <c r="D66" s="109"/>
      <c r="E66" s="6"/>
      <c r="F66" s="117"/>
      <c r="G66" s="6"/>
      <c r="H66" s="6"/>
      <c r="I66" s="6"/>
      <c r="J66" s="1"/>
      <c r="K66" s="6"/>
      <c r="L66" s="6"/>
      <c r="M66" s="6"/>
      <c r="N66" s="1"/>
      <c r="O66" s="1"/>
      <c r="Q66" s="1"/>
      <c r="R66" s="54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16"/>
      <c r="B67" s="109"/>
      <c r="C67" s="109"/>
      <c r="D67" s="109"/>
      <c r="E67" s="6"/>
      <c r="F67" s="117"/>
      <c r="G67" s="54"/>
      <c r="H67" s="41"/>
      <c r="I67" s="54"/>
      <c r="J67" s="6"/>
      <c r="K67" s="134"/>
      <c r="L67" s="135"/>
      <c r="M67" s="6"/>
      <c r="N67" s="99"/>
      <c r="O67" s="136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54"/>
      <c r="B68" s="98"/>
      <c r="C68" s="98"/>
      <c r="D68" s="41"/>
      <c r="E68" s="54"/>
      <c r="F68" s="54"/>
      <c r="G68" s="54"/>
      <c r="H68" s="41"/>
      <c r="I68" s="54"/>
      <c r="J68" s="6"/>
      <c r="K68" s="134"/>
      <c r="L68" s="135"/>
      <c r="M68" s="6"/>
      <c r="N68" s="99"/>
      <c r="O68" s="136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38.25" customHeight="1">
      <c r="A69" s="41"/>
      <c r="B69" s="154" t="s">
        <v>566</v>
      </c>
      <c r="C69" s="154"/>
      <c r="D69" s="154"/>
      <c r="E69" s="154"/>
      <c r="F69" s="6"/>
      <c r="G69" s="6"/>
      <c r="H69" s="127"/>
      <c r="I69" s="6"/>
      <c r="J69" s="127"/>
      <c r="K69" s="128"/>
      <c r="L69" s="6"/>
      <c r="M69" s="6"/>
      <c r="N69" s="1"/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93" t="s">
        <v>16</v>
      </c>
      <c r="B70" s="94" t="s">
        <v>518</v>
      </c>
      <c r="C70" s="94"/>
      <c r="D70" s="95" t="s">
        <v>529</v>
      </c>
      <c r="E70" s="94" t="s">
        <v>530</v>
      </c>
      <c r="F70" s="94" t="s">
        <v>531</v>
      </c>
      <c r="G70" s="94" t="s">
        <v>567</v>
      </c>
      <c r="H70" s="94" t="s">
        <v>568</v>
      </c>
      <c r="I70" s="94" t="s">
        <v>534</v>
      </c>
      <c r="J70" s="155" t="s">
        <v>535</v>
      </c>
      <c r="K70" s="94" t="s">
        <v>536</v>
      </c>
      <c r="L70" s="94" t="s">
        <v>569</v>
      </c>
      <c r="M70" s="94" t="s">
        <v>539</v>
      </c>
      <c r="N70" s="95" t="s">
        <v>540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56">
        <v>1</v>
      </c>
      <c r="B71" s="157">
        <v>41579</v>
      </c>
      <c r="C71" s="157"/>
      <c r="D71" s="158" t="s">
        <v>570</v>
      </c>
      <c r="E71" s="159" t="s">
        <v>571</v>
      </c>
      <c r="F71" s="160">
        <v>82</v>
      </c>
      <c r="G71" s="159" t="s">
        <v>572</v>
      </c>
      <c r="H71" s="159">
        <v>100</v>
      </c>
      <c r="I71" s="161">
        <v>100</v>
      </c>
      <c r="J71" s="162" t="s">
        <v>573</v>
      </c>
      <c r="K71" s="163">
        <f t="shared" ref="K71:K123" si="24">H71-F71</f>
        <v>18</v>
      </c>
      <c r="L71" s="164">
        <f t="shared" ref="L71:L123" si="25">K71/F71</f>
        <v>0.21951219512195122</v>
      </c>
      <c r="M71" s="159" t="s">
        <v>541</v>
      </c>
      <c r="N71" s="165">
        <v>42657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56">
        <v>2</v>
      </c>
      <c r="B72" s="157">
        <v>41794</v>
      </c>
      <c r="C72" s="157"/>
      <c r="D72" s="158" t="s">
        <v>574</v>
      </c>
      <c r="E72" s="159" t="s">
        <v>543</v>
      </c>
      <c r="F72" s="160">
        <v>257</v>
      </c>
      <c r="G72" s="159" t="s">
        <v>572</v>
      </c>
      <c r="H72" s="159">
        <v>300</v>
      </c>
      <c r="I72" s="161">
        <v>300</v>
      </c>
      <c r="J72" s="162" t="s">
        <v>573</v>
      </c>
      <c r="K72" s="163">
        <f t="shared" si="24"/>
        <v>43</v>
      </c>
      <c r="L72" s="164">
        <f t="shared" si="25"/>
        <v>0.16731517509727625</v>
      </c>
      <c r="M72" s="159" t="s">
        <v>541</v>
      </c>
      <c r="N72" s="165">
        <v>41822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56">
        <v>3</v>
      </c>
      <c r="B73" s="157">
        <v>41828</v>
      </c>
      <c r="C73" s="157"/>
      <c r="D73" s="158" t="s">
        <v>575</v>
      </c>
      <c r="E73" s="159" t="s">
        <v>543</v>
      </c>
      <c r="F73" s="160">
        <v>393</v>
      </c>
      <c r="G73" s="159" t="s">
        <v>572</v>
      </c>
      <c r="H73" s="159">
        <v>468</v>
      </c>
      <c r="I73" s="161">
        <v>468</v>
      </c>
      <c r="J73" s="162" t="s">
        <v>573</v>
      </c>
      <c r="K73" s="163">
        <f t="shared" si="24"/>
        <v>75</v>
      </c>
      <c r="L73" s="164">
        <f t="shared" si="25"/>
        <v>0.19083969465648856</v>
      </c>
      <c r="M73" s="159" t="s">
        <v>541</v>
      </c>
      <c r="N73" s="165">
        <v>41863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56">
        <v>4</v>
      </c>
      <c r="B74" s="157">
        <v>41857</v>
      </c>
      <c r="C74" s="157"/>
      <c r="D74" s="158" t="s">
        <v>576</v>
      </c>
      <c r="E74" s="159" t="s">
        <v>543</v>
      </c>
      <c r="F74" s="160">
        <v>205</v>
      </c>
      <c r="G74" s="159" t="s">
        <v>572</v>
      </c>
      <c r="H74" s="159">
        <v>275</v>
      </c>
      <c r="I74" s="161">
        <v>250</v>
      </c>
      <c r="J74" s="162" t="s">
        <v>573</v>
      </c>
      <c r="K74" s="163">
        <f t="shared" si="24"/>
        <v>70</v>
      </c>
      <c r="L74" s="164">
        <f t="shared" si="25"/>
        <v>0.34146341463414637</v>
      </c>
      <c r="M74" s="159" t="s">
        <v>541</v>
      </c>
      <c r="N74" s="165">
        <v>41962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56">
        <v>5</v>
      </c>
      <c r="B75" s="157">
        <v>41886</v>
      </c>
      <c r="C75" s="157"/>
      <c r="D75" s="158" t="s">
        <v>577</v>
      </c>
      <c r="E75" s="159" t="s">
        <v>543</v>
      </c>
      <c r="F75" s="160">
        <v>162</v>
      </c>
      <c r="G75" s="159" t="s">
        <v>572</v>
      </c>
      <c r="H75" s="159">
        <v>190</v>
      </c>
      <c r="I75" s="161">
        <v>190</v>
      </c>
      <c r="J75" s="162" t="s">
        <v>573</v>
      </c>
      <c r="K75" s="163">
        <f t="shared" si="24"/>
        <v>28</v>
      </c>
      <c r="L75" s="164">
        <f t="shared" si="25"/>
        <v>0.1728395061728395</v>
      </c>
      <c r="M75" s="159" t="s">
        <v>541</v>
      </c>
      <c r="N75" s="165">
        <v>42006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56">
        <v>6</v>
      </c>
      <c r="B76" s="157">
        <v>41886</v>
      </c>
      <c r="C76" s="157"/>
      <c r="D76" s="158" t="s">
        <v>578</v>
      </c>
      <c r="E76" s="159" t="s">
        <v>543</v>
      </c>
      <c r="F76" s="160">
        <v>75</v>
      </c>
      <c r="G76" s="159" t="s">
        <v>572</v>
      </c>
      <c r="H76" s="159">
        <v>91.5</v>
      </c>
      <c r="I76" s="161" t="s">
        <v>579</v>
      </c>
      <c r="J76" s="162" t="s">
        <v>580</v>
      </c>
      <c r="K76" s="163">
        <f t="shared" si="24"/>
        <v>16.5</v>
      </c>
      <c r="L76" s="164">
        <f t="shared" si="25"/>
        <v>0.22</v>
      </c>
      <c r="M76" s="159" t="s">
        <v>541</v>
      </c>
      <c r="N76" s="165">
        <v>41954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56">
        <v>7</v>
      </c>
      <c r="B77" s="157">
        <v>41913</v>
      </c>
      <c r="C77" s="157"/>
      <c r="D77" s="158" t="s">
        <v>581</v>
      </c>
      <c r="E77" s="159" t="s">
        <v>543</v>
      </c>
      <c r="F77" s="160">
        <v>850</v>
      </c>
      <c r="G77" s="159" t="s">
        <v>572</v>
      </c>
      <c r="H77" s="159">
        <v>982.5</v>
      </c>
      <c r="I77" s="161">
        <v>1050</v>
      </c>
      <c r="J77" s="162" t="s">
        <v>582</v>
      </c>
      <c r="K77" s="163">
        <f t="shared" si="24"/>
        <v>132.5</v>
      </c>
      <c r="L77" s="164">
        <f t="shared" si="25"/>
        <v>0.15588235294117647</v>
      </c>
      <c r="M77" s="159" t="s">
        <v>541</v>
      </c>
      <c r="N77" s="165">
        <v>42039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56">
        <v>8</v>
      </c>
      <c r="B78" s="157">
        <v>41913</v>
      </c>
      <c r="C78" s="157"/>
      <c r="D78" s="158" t="s">
        <v>583</v>
      </c>
      <c r="E78" s="159" t="s">
        <v>543</v>
      </c>
      <c r="F78" s="160">
        <v>475</v>
      </c>
      <c r="G78" s="159" t="s">
        <v>572</v>
      </c>
      <c r="H78" s="159">
        <v>515</v>
      </c>
      <c r="I78" s="161">
        <v>600</v>
      </c>
      <c r="J78" s="162" t="s">
        <v>584</v>
      </c>
      <c r="K78" s="163">
        <f t="shared" si="24"/>
        <v>40</v>
      </c>
      <c r="L78" s="164">
        <f t="shared" si="25"/>
        <v>8.4210526315789472E-2</v>
      </c>
      <c r="M78" s="159" t="s">
        <v>541</v>
      </c>
      <c r="N78" s="165">
        <v>41939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56">
        <v>9</v>
      </c>
      <c r="B79" s="157">
        <v>41913</v>
      </c>
      <c r="C79" s="157"/>
      <c r="D79" s="158" t="s">
        <v>585</v>
      </c>
      <c r="E79" s="159" t="s">
        <v>543</v>
      </c>
      <c r="F79" s="160">
        <v>86</v>
      </c>
      <c r="G79" s="159" t="s">
        <v>572</v>
      </c>
      <c r="H79" s="159">
        <v>99</v>
      </c>
      <c r="I79" s="161">
        <v>140</v>
      </c>
      <c r="J79" s="162" t="s">
        <v>586</v>
      </c>
      <c r="K79" s="163">
        <f t="shared" si="24"/>
        <v>13</v>
      </c>
      <c r="L79" s="164">
        <f t="shared" si="25"/>
        <v>0.15116279069767441</v>
      </c>
      <c r="M79" s="159" t="s">
        <v>541</v>
      </c>
      <c r="N79" s="165">
        <v>41939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56">
        <v>10</v>
      </c>
      <c r="B80" s="157">
        <v>41926</v>
      </c>
      <c r="C80" s="157"/>
      <c r="D80" s="158" t="s">
        <v>587</v>
      </c>
      <c r="E80" s="159" t="s">
        <v>543</v>
      </c>
      <c r="F80" s="160">
        <v>496.6</v>
      </c>
      <c r="G80" s="159" t="s">
        <v>572</v>
      </c>
      <c r="H80" s="159">
        <v>621</v>
      </c>
      <c r="I80" s="161">
        <v>580</v>
      </c>
      <c r="J80" s="162" t="s">
        <v>573</v>
      </c>
      <c r="K80" s="163">
        <f t="shared" si="24"/>
        <v>124.39999999999998</v>
      </c>
      <c r="L80" s="164">
        <f t="shared" si="25"/>
        <v>0.25050342327829234</v>
      </c>
      <c r="M80" s="159" t="s">
        <v>541</v>
      </c>
      <c r="N80" s="165">
        <v>42605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56">
        <v>11</v>
      </c>
      <c r="B81" s="157">
        <v>41926</v>
      </c>
      <c r="C81" s="157"/>
      <c r="D81" s="158" t="s">
        <v>588</v>
      </c>
      <c r="E81" s="159" t="s">
        <v>543</v>
      </c>
      <c r="F81" s="160">
        <v>2481.9</v>
      </c>
      <c r="G81" s="159" t="s">
        <v>572</v>
      </c>
      <c r="H81" s="159">
        <v>2840</v>
      </c>
      <c r="I81" s="161">
        <v>2870</v>
      </c>
      <c r="J81" s="162" t="s">
        <v>589</v>
      </c>
      <c r="K81" s="163">
        <f t="shared" si="24"/>
        <v>358.09999999999991</v>
      </c>
      <c r="L81" s="164">
        <f t="shared" si="25"/>
        <v>0.14428462065353154</v>
      </c>
      <c r="M81" s="159" t="s">
        <v>541</v>
      </c>
      <c r="N81" s="165">
        <v>42017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6">
        <v>12</v>
      </c>
      <c r="B82" s="157">
        <v>41928</v>
      </c>
      <c r="C82" s="157"/>
      <c r="D82" s="158" t="s">
        <v>590</v>
      </c>
      <c r="E82" s="159" t="s">
        <v>543</v>
      </c>
      <c r="F82" s="160">
        <v>84.5</v>
      </c>
      <c r="G82" s="159" t="s">
        <v>572</v>
      </c>
      <c r="H82" s="159">
        <v>93</v>
      </c>
      <c r="I82" s="161">
        <v>110</v>
      </c>
      <c r="J82" s="162" t="s">
        <v>591</v>
      </c>
      <c r="K82" s="163">
        <f t="shared" si="24"/>
        <v>8.5</v>
      </c>
      <c r="L82" s="164">
        <f t="shared" si="25"/>
        <v>0.10059171597633136</v>
      </c>
      <c r="M82" s="159" t="s">
        <v>541</v>
      </c>
      <c r="N82" s="165">
        <v>41939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6">
        <v>13</v>
      </c>
      <c r="B83" s="157">
        <v>41928</v>
      </c>
      <c r="C83" s="157"/>
      <c r="D83" s="158" t="s">
        <v>592</v>
      </c>
      <c r="E83" s="159" t="s">
        <v>543</v>
      </c>
      <c r="F83" s="160">
        <v>401</v>
      </c>
      <c r="G83" s="159" t="s">
        <v>572</v>
      </c>
      <c r="H83" s="159">
        <v>428</v>
      </c>
      <c r="I83" s="161">
        <v>450</v>
      </c>
      <c r="J83" s="162" t="s">
        <v>593</v>
      </c>
      <c r="K83" s="163">
        <f t="shared" si="24"/>
        <v>27</v>
      </c>
      <c r="L83" s="164">
        <f t="shared" si="25"/>
        <v>6.7331670822942641E-2</v>
      </c>
      <c r="M83" s="159" t="s">
        <v>541</v>
      </c>
      <c r="N83" s="165">
        <v>42020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6">
        <v>14</v>
      </c>
      <c r="B84" s="157">
        <v>41928</v>
      </c>
      <c r="C84" s="157"/>
      <c r="D84" s="158" t="s">
        <v>594</v>
      </c>
      <c r="E84" s="159" t="s">
        <v>543</v>
      </c>
      <c r="F84" s="160">
        <v>101</v>
      </c>
      <c r="G84" s="159" t="s">
        <v>572</v>
      </c>
      <c r="H84" s="159">
        <v>112</v>
      </c>
      <c r="I84" s="161">
        <v>120</v>
      </c>
      <c r="J84" s="162" t="s">
        <v>595</v>
      </c>
      <c r="K84" s="163">
        <f t="shared" si="24"/>
        <v>11</v>
      </c>
      <c r="L84" s="164">
        <f t="shared" si="25"/>
        <v>0.10891089108910891</v>
      </c>
      <c r="M84" s="159" t="s">
        <v>541</v>
      </c>
      <c r="N84" s="165">
        <v>41939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6">
        <v>15</v>
      </c>
      <c r="B85" s="157">
        <v>41954</v>
      </c>
      <c r="C85" s="157"/>
      <c r="D85" s="158" t="s">
        <v>596</v>
      </c>
      <c r="E85" s="159" t="s">
        <v>543</v>
      </c>
      <c r="F85" s="160">
        <v>59</v>
      </c>
      <c r="G85" s="159" t="s">
        <v>572</v>
      </c>
      <c r="H85" s="159">
        <v>76</v>
      </c>
      <c r="I85" s="161">
        <v>76</v>
      </c>
      <c r="J85" s="162" t="s">
        <v>573</v>
      </c>
      <c r="K85" s="163">
        <f t="shared" si="24"/>
        <v>17</v>
      </c>
      <c r="L85" s="164">
        <f t="shared" si="25"/>
        <v>0.28813559322033899</v>
      </c>
      <c r="M85" s="159" t="s">
        <v>541</v>
      </c>
      <c r="N85" s="165">
        <v>43032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6">
        <v>16</v>
      </c>
      <c r="B86" s="157">
        <v>41954</v>
      </c>
      <c r="C86" s="157"/>
      <c r="D86" s="158" t="s">
        <v>585</v>
      </c>
      <c r="E86" s="159" t="s">
        <v>543</v>
      </c>
      <c r="F86" s="160">
        <v>99</v>
      </c>
      <c r="G86" s="159" t="s">
        <v>572</v>
      </c>
      <c r="H86" s="159">
        <v>120</v>
      </c>
      <c r="I86" s="161">
        <v>120</v>
      </c>
      <c r="J86" s="162" t="s">
        <v>554</v>
      </c>
      <c r="K86" s="163">
        <f t="shared" si="24"/>
        <v>21</v>
      </c>
      <c r="L86" s="164">
        <f t="shared" si="25"/>
        <v>0.21212121212121213</v>
      </c>
      <c r="M86" s="159" t="s">
        <v>541</v>
      </c>
      <c r="N86" s="165">
        <v>41960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6">
        <v>17</v>
      </c>
      <c r="B87" s="157">
        <v>41956</v>
      </c>
      <c r="C87" s="157"/>
      <c r="D87" s="158" t="s">
        <v>597</v>
      </c>
      <c r="E87" s="159" t="s">
        <v>543</v>
      </c>
      <c r="F87" s="160">
        <v>22</v>
      </c>
      <c r="G87" s="159" t="s">
        <v>572</v>
      </c>
      <c r="H87" s="159">
        <v>33.549999999999997</v>
      </c>
      <c r="I87" s="161">
        <v>32</v>
      </c>
      <c r="J87" s="162" t="s">
        <v>598</v>
      </c>
      <c r="K87" s="163">
        <f t="shared" si="24"/>
        <v>11.549999999999997</v>
      </c>
      <c r="L87" s="164">
        <f t="shared" si="25"/>
        <v>0.52499999999999991</v>
      </c>
      <c r="M87" s="159" t="s">
        <v>541</v>
      </c>
      <c r="N87" s="165">
        <v>42188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6">
        <v>18</v>
      </c>
      <c r="B88" s="157">
        <v>41976</v>
      </c>
      <c r="C88" s="157"/>
      <c r="D88" s="158" t="s">
        <v>599</v>
      </c>
      <c r="E88" s="159" t="s">
        <v>543</v>
      </c>
      <c r="F88" s="160">
        <v>440</v>
      </c>
      <c r="G88" s="159" t="s">
        <v>572</v>
      </c>
      <c r="H88" s="159">
        <v>520</v>
      </c>
      <c r="I88" s="161">
        <v>520</v>
      </c>
      <c r="J88" s="162" t="s">
        <v>600</v>
      </c>
      <c r="K88" s="163">
        <f t="shared" si="24"/>
        <v>80</v>
      </c>
      <c r="L88" s="164">
        <f t="shared" si="25"/>
        <v>0.18181818181818182</v>
      </c>
      <c r="M88" s="159" t="s">
        <v>541</v>
      </c>
      <c r="N88" s="165">
        <v>42208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6">
        <v>19</v>
      </c>
      <c r="B89" s="157">
        <v>41976</v>
      </c>
      <c r="C89" s="157"/>
      <c r="D89" s="158" t="s">
        <v>601</v>
      </c>
      <c r="E89" s="159" t="s">
        <v>543</v>
      </c>
      <c r="F89" s="160">
        <v>360</v>
      </c>
      <c r="G89" s="159" t="s">
        <v>572</v>
      </c>
      <c r="H89" s="159">
        <v>427</v>
      </c>
      <c r="I89" s="161">
        <v>425</v>
      </c>
      <c r="J89" s="162" t="s">
        <v>602</v>
      </c>
      <c r="K89" s="163">
        <f t="shared" si="24"/>
        <v>67</v>
      </c>
      <c r="L89" s="164">
        <f t="shared" si="25"/>
        <v>0.18611111111111112</v>
      </c>
      <c r="M89" s="159" t="s">
        <v>541</v>
      </c>
      <c r="N89" s="165">
        <v>42058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6">
        <v>20</v>
      </c>
      <c r="B90" s="157">
        <v>42012</v>
      </c>
      <c r="C90" s="157"/>
      <c r="D90" s="158" t="s">
        <v>603</v>
      </c>
      <c r="E90" s="159" t="s">
        <v>543</v>
      </c>
      <c r="F90" s="160">
        <v>360</v>
      </c>
      <c r="G90" s="159" t="s">
        <v>572</v>
      </c>
      <c r="H90" s="159">
        <v>455</v>
      </c>
      <c r="I90" s="161">
        <v>420</v>
      </c>
      <c r="J90" s="162" t="s">
        <v>604</v>
      </c>
      <c r="K90" s="163">
        <f t="shared" si="24"/>
        <v>95</v>
      </c>
      <c r="L90" s="164">
        <f t="shared" si="25"/>
        <v>0.2638888888888889</v>
      </c>
      <c r="M90" s="159" t="s">
        <v>541</v>
      </c>
      <c r="N90" s="165">
        <v>42024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6">
        <v>21</v>
      </c>
      <c r="B91" s="157">
        <v>42012</v>
      </c>
      <c r="C91" s="157"/>
      <c r="D91" s="158" t="s">
        <v>605</v>
      </c>
      <c r="E91" s="159" t="s">
        <v>543</v>
      </c>
      <c r="F91" s="160">
        <v>130</v>
      </c>
      <c r="G91" s="159"/>
      <c r="H91" s="159">
        <v>175.5</v>
      </c>
      <c r="I91" s="161">
        <v>165</v>
      </c>
      <c r="J91" s="162" t="s">
        <v>606</v>
      </c>
      <c r="K91" s="163">
        <f t="shared" si="24"/>
        <v>45.5</v>
      </c>
      <c r="L91" s="164">
        <f t="shared" si="25"/>
        <v>0.35</v>
      </c>
      <c r="M91" s="159" t="s">
        <v>541</v>
      </c>
      <c r="N91" s="165">
        <v>43088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6">
        <v>22</v>
      </c>
      <c r="B92" s="157">
        <v>42040</v>
      </c>
      <c r="C92" s="157"/>
      <c r="D92" s="158" t="s">
        <v>368</v>
      </c>
      <c r="E92" s="159" t="s">
        <v>571</v>
      </c>
      <c r="F92" s="160">
        <v>98</v>
      </c>
      <c r="G92" s="159"/>
      <c r="H92" s="159">
        <v>120</v>
      </c>
      <c r="I92" s="161">
        <v>120</v>
      </c>
      <c r="J92" s="162" t="s">
        <v>573</v>
      </c>
      <c r="K92" s="163">
        <f t="shared" si="24"/>
        <v>22</v>
      </c>
      <c r="L92" s="164">
        <f t="shared" si="25"/>
        <v>0.22448979591836735</v>
      </c>
      <c r="M92" s="159" t="s">
        <v>541</v>
      </c>
      <c r="N92" s="165">
        <v>42753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6">
        <v>23</v>
      </c>
      <c r="B93" s="157">
        <v>42040</v>
      </c>
      <c r="C93" s="157"/>
      <c r="D93" s="158" t="s">
        <v>607</v>
      </c>
      <c r="E93" s="159" t="s">
        <v>571</v>
      </c>
      <c r="F93" s="160">
        <v>196</v>
      </c>
      <c r="G93" s="159"/>
      <c r="H93" s="159">
        <v>262</v>
      </c>
      <c r="I93" s="161">
        <v>255</v>
      </c>
      <c r="J93" s="162" t="s">
        <v>573</v>
      </c>
      <c r="K93" s="163">
        <f t="shared" si="24"/>
        <v>66</v>
      </c>
      <c r="L93" s="164">
        <f t="shared" si="25"/>
        <v>0.33673469387755101</v>
      </c>
      <c r="M93" s="159" t="s">
        <v>541</v>
      </c>
      <c r="N93" s="165">
        <v>42599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66">
        <v>24</v>
      </c>
      <c r="B94" s="167">
        <v>42067</v>
      </c>
      <c r="C94" s="167"/>
      <c r="D94" s="168" t="s">
        <v>367</v>
      </c>
      <c r="E94" s="169" t="s">
        <v>571</v>
      </c>
      <c r="F94" s="170">
        <v>235</v>
      </c>
      <c r="G94" s="170"/>
      <c r="H94" s="171">
        <v>77</v>
      </c>
      <c r="I94" s="171" t="s">
        <v>608</v>
      </c>
      <c r="J94" s="172" t="s">
        <v>609</v>
      </c>
      <c r="K94" s="173">
        <f t="shared" si="24"/>
        <v>-158</v>
      </c>
      <c r="L94" s="174">
        <f t="shared" si="25"/>
        <v>-0.67234042553191486</v>
      </c>
      <c r="M94" s="170" t="s">
        <v>553</v>
      </c>
      <c r="N94" s="167">
        <v>43522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6">
        <v>25</v>
      </c>
      <c r="B95" s="157">
        <v>42067</v>
      </c>
      <c r="C95" s="157"/>
      <c r="D95" s="158" t="s">
        <v>610</v>
      </c>
      <c r="E95" s="159" t="s">
        <v>571</v>
      </c>
      <c r="F95" s="160">
        <v>185</v>
      </c>
      <c r="G95" s="159"/>
      <c r="H95" s="159">
        <v>224</v>
      </c>
      <c r="I95" s="161" t="s">
        <v>611</v>
      </c>
      <c r="J95" s="162" t="s">
        <v>573</v>
      </c>
      <c r="K95" s="163">
        <f t="shared" si="24"/>
        <v>39</v>
      </c>
      <c r="L95" s="164">
        <f t="shared" si="25"/>
        <v>0.21081081081081082</v>
      </c>
      <c r="M95" s="159" t="s">
        <v>541</v>
      </c>
      <c r="N95" s="165">
        <v>42647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66">
        <v>26</v>
      </c>
      <c r="B96" s="167">
        <v>42090</v>
      </c>
      <c r="C96" s="167"/>
      <c r="D96" s="175" t="s">
        <v>612</v>
      </c>
      <c r="E96" s="170" t="s">
        <v>571</v>
      </c>
      <c r="F96" s="170">
        <v>49.5</v>
      </c>
      <c r="G96" s="171"/>
      <c r="H96" s="171">
        <v>15.85</v>
      </c>
      <c r="I96" s="171">
        <v>67</v>
      </c>
      <c r="J96" s="172" t="s">
        <v>613</v>
      </c>
      <c r="K96" s="171">
        <f t="shared" si="24"/>
        <v>-33.65</v>
      </c>
      <c r="L96" s="176">
        <f t="shared" si="25"/>
        <v>-0.67979797979797973</v>
      </c>
      <c r="M96" s="170" t="s">
        <v>553</v>
      </c>
      <c r="N96" s="177">
        <v>43627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6">
        <v>27</v>
      </c>
      <c r="B97" s="157">
        <v>42093</v>
      </c>
      <c r="C97" s="157"/>
      <c r="D97" s="158" t="s">
        <v>614</v>
      </c>
      <c r="E97" s="159" t="s">
        <v>571</v>
      </c>
      <c r="F97" s="160">
        <v>183.5</v>
      </c>
      <c r="G97" s="159"/>
      <c r="H97" s="159">
        <v>219</v>
      </c>
      <c r="I97" s="161">
        <v>218</v>
      </c>
      <c r="J97" s="162" t="s">
        <v>615</v>
      </c>
      <c r="K97" s="163">
        <f t="shared" si="24"/>
        <v>35.5</v>
      </c>
      <c r="L97" s="164">
        <f t="shared" si="25"/>
        <v>0.19346049046321526</v>
      </c>
      <c r="M97" s="159" t="s">
        <v>541</v>
      </c>
      <c r="N97" s="165">
        <v>42103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6">
        <v>28</v>
      </c>
      <c r="B98" s="157">
        <v>42114</v>
      </c>
      <c r="C98" s="157"/>
      <c r="D98" s="158" t="s">
        <v>616</v>
      </c>
      <c r="E98" s="159" t="s">
        <v>571</v>
      </c>
      <c r="F98" s="160">
        <f>(227+237)/2</f>
        <v>232</v>
      </c>
      <c r="G98" s="159"/>
      <c r="H98" s="159">
        <v>298</v>
      </c>
      <c r="I98" s="161">
        <v>298</v>
      </c>
      <c r="J98" s="162" t="s">
        <v>573</v>
      </c>
      <c r="K98" s="163">
        <f t="shared" si="24"/>
        <v>66</v>
      </c>
      <c r="L98" s="164">
        <f t="shared" si="25"/>
        <v>0.28448275862068967</v>
      </c>
      <c r="M98" s="159" t="s">
        <v>541</v>
      </c>
      <c r="N98" s="165">
        <v>42823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29</v>
      </c>
      <c r="B99" s="157">
        <v>42128</v>
      </c>
      <c r="C99" s="157"/>
      <c r="D99" s="158" t="s">
        <v>617</v>
      </c>
      <c r="E99" s="159" t="s">
        <v>543</v>
      </c>
      <c r="F99" s="160">
        <v>385</v>
      </c>
      <c r="G99" s="159"/>
      <c r="H99" s="159">
        <f>212.5+331</f>
        <v>543.5</v>
      </c>
      <c r="I99" s="161">
        <v>510</v>
      </c>
      <c r="J99" s="162" t="s">
        <v>618</v>
      </c>
      <c r="K99" s="163">
        <f t="shared" si="24"/>
        <v>158.5</v>
      </c>
      <c r="L99" s="164">
        <f t="shared" si="25"/>
        <v>0.41168831168831171</v>
      </c>
      <c r="M99" s="159" t="s">
        <v>541</v>
      </c>
      <c r="N99" s="165">
        <v>42235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30</v>
      </c>
      <c r="B100" s="157">
        <v>42128</v>
      </c>
      <c r="C100" s="157"/>
      <c r="D100" s="158" t="s">
        <v>619</v>
      </c>
      <c r="E100" s="159" t="s">
        <v>543</v>
      </c>
      <c r="F100" s="160">
        <v>115.5</v>
      </c>
      <c r="G100" s="159"/>
      <c r="H100" s="159">
        <v>146</v>
      </c>
      <c r="I100" s="161">
        <v>142</v>
      </c>
      <c r="J100" s="162" t="s">
        <v>620</v>
      </c>
      <c r="K100" s="163">
        <f t="shared" si="24"/>
        <v>30.5</v>
      </c>
      <c r="L100" s="164">
        <f t="shared" si="25"/>
        <v>0.26406926406926406</v>
      </c>
      <c r="M100" s="159" t="s">
        <v>541</v>
      </c>
      <c r="N100" s="165">
        <v>42202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31</v>
      </c>
      <c r="B101" s="157">
        <v>42151</v>
      </c>
      <c r="C101" s="157"/>
      <c r="D101" s="158" t="s">
        <v>621</v>
      </c>
      <c r="E101" s="159" t="s">
        <v>543</v>
      </c>
      <c r="F101" s="160">
        <v>237.5</v>
      </c>
      <c r="G101" s="159"/>
      <c r="H101" s="159">
        <v>279.5</v>
      </c>
      <c r="I101" s="161">
        <v>278</v>
      </c>
      <c r="J101" s="162" t="s">
        <v>573</v>
      </c>
      <c r="K101" s="163">
        <f t="shared" si="24"/>
        <v>42</v>
      </c>
      <c r="L101" s="164">
        <f t="shared" si="25"/>
        <v>0.17684210526315788</v>
      </c>
      <c r="M101" s="159" t="s">
        <v>541</v>
      </c>
      <c r="N101" s="165">
        <v>42222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32</v>
      </c>
      <c r="B102" s="157">
        <v>42174</v>
      </c>
      <c r="C102" s="157"/>
      <c r="D102" s="158" t="s">
        <v>592</v>
      </c>
      <c r="E102" s="159" t="s">
        <v>571</v>
      </c>
      <c r="F102" s="160">
        <v>340</v>
      </c>
      <c r="G102" s="159"/>
      <c r="H102" s="159">
        <v>448</v>
      </c>
      <c r="I102" s="161">
        <v>448</v>
      </c>
      <c r="J102" s="162" t="s">
        <v>573</v>
      </c>
      <c r="K102" s="163">
        <f t="shared" si="24"/>
        <v>108</v>
      </c>
      <c r="L102" s="164">
        <f t="shared" si="25"/>
        <v>0.31764705882352939</v>
      </c>
      <c r="M102" s="159" t="s">
        <v>541</v>
      </c>
      <c r="N102" s="165">
        <v>43018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33</v>
      </c>
      <c r="B103" s="157">
        <v>42191</v>
      </c>
      <c r="C103" s="157"/>
      <c r="D103" s="158" t="s">
        <v>622</v>
      </c>
      <c r="E103" s="159" t="s">
        <v>571</v>
      </c>
      <c r="F103" s="160">
        <v>390</v>
      </c>
      <c r="G103" s="159"/>
      <c r="H103" s="159">
        <v>460</v>
      </c>
      <c r="I103" s="161">
        <v>460</v>
      </c>
      <c r="J103" s="162" t="s">
        <v>573</v>
      </c>
      <c r="K103" s="163">
        <f t="shared" si="24"/>
        <v>70</v>
      </c>
      <c r="L103" s="164">
        <f t="shared" si="25"/>
        <v>0.17948717948717949</v>
      </c>
      <c r="M103" s="159" t="s">
        <v>541</v>
      </c>
      <c r="N103" s="165">
        <v>42478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66">
        <v>34</v>
      </c>
      <c r="B104" s="167">
        <v>42195</v>
      </c>
      <c r="C104" s="167"/>
      <c r="D104" s="168" t="s">
        <v>623</v>
      </c>
      <c r="E104" s="169" t="s">
        <v>571</v>
      </c>
      <c r="F104" s="170">
        <v>122.5</v>
      </c>
      <c r="G104" s="170"/>
      <c r="H104" s="171">
        <v>61</v>
      </c>
      <c r="I104" s="171">
        <v>172</v>
      </c>
      <c r="J104" s="172" t="s">
        <v>624</v>
      </c>
      <c r="K104" s="173">
        <f t="shared" si="24"/>
        <v>-61.5</v>
      </c>
      <c r="L104" s="174">
        <f t="shared" si="25"/>
        <v>-0.50204081632653064</v>
      </c>
      <c r="M104" s="170" t="s">
        <v>553</v>
      </c>
      <c r="N104" s="167">
        <v>43333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35</v>
      </c>
      <c r="B105" s="157">
        <v>42219</v>
      </c>
      <c r="C105" s="157"/>
      <c r="D105" s="158" t="s">
        <v>625</v>
      </c>
      <c r="E105" s="159" t="s">
        <v>571</v>
      </c>
      <c r="F105" s="160">
        <v>297.5</v>
      </c>
      <c r="G105" s="159"/>
      <c r="H105" s="159">
        <v>350</v>
      </c>
      <c r="I105" s="161">
        <v>360</v>
      </c>
      <c r="J105" s="162" t="s">
        <v>626</v>
      </c>
      <c r="K105" s="163">
        <f t="shared" si="24"/>
        <v>52.5</v>
      </c>
      <c r="L105" s="164">
        <f t="shared" si="25"/>
        <v>0.17647058823529413</v>
      </c>
      <c r="M105" s="159" t="s">
        <v>541</v>
      </c>
      <c r="N105" s="165">
        <v>42232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36</v>
      </c>
      <c r="B106" s="157">
        <v>42219</v>
      </c>
      <c r="C106" s="157"/>
      <c r="D106" s="158" t="s">
        <v>627</v>
      </c>
      <c r="E106" s="159" t="s">
        <v>571</v>
      </c>
      <c r="F106" s="160">
        <v>115.5</v>
      </c>
      <c r="G106" s="159"/>
      <c r="H106" s="159">
        <v>149</v>
      </c>
      <c r="I106" s="161">
        <v>140</v>
      </c>
      <c r="J106" s="162" t="s">
        <v>628</v>
      </c>
      <c r="K106" s="163">
        <f t="shared" si="24"/>
        <v>33.5</v>
      </c>
      <c r="L106" s="164">
        <f t="shared" si="25"/>
        <v>0.29004329004329005</v>
      </c>
      <c r="M106" s="159" t="s">
        <v>541</v>
      </c>
      <c r="N106" s="165">
        <v>42740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37</v>
      </c>
      <c r="B107" s="157">
        <v>42251</v>
      </c>
      <c r="C107" s="157"/>
      <c r="D107" s="158" t="s">
        <v>621</v>
      </c>
      <c r="E107" s="159" t="s">
        <v>571</v>
      </c>
      <c r="F107" s="160">
        <v>226</v>
      </c>
      <c r="G107" s="159"/>
      <c r="H107" s="159">
        <v>292</v>
      </c>
      <c r="I107" s="161">
        <v>292</v>
      </c>
      <c r="J107" s="162" t="s">
        <v>629</v>
      </c>
      <c r="K107" s="163">
        <f t="shared" si="24"/>
        <v>66</v>
      </c>
      <c r="L107" s="164">
        <f t="shared" si="25"/>
        <v>0.29203539823008851</v>
      </c>
      <c r="M107" s="159" t="s">
        <v>541</v>
      </c>
      <c r="N107" s="165">
        <v>42286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38</v>
      </c>
      <c r="B108" s="157">
        <v>42254</v>
      </c>
      <c r="C108" s="157"/>
      <c r="D108" s="158" t="s">
        <v>616</v>
      </c>
      <c r="E108" s="159" t="s">
        <v>571</v>
      </c>
      <c r="F108" s="160">
        <v>232.5</v>
      </c>
      <c r="G108" s="159"/>
      <c r="H108" s="159">
        <v>312.5</v>
      </c>
      <c r="I108" s="161">
        <v>310</v>
      </c>
      <c r="J108" s="162" t="s">
        <v>573</v>
      </c>
      <c r="K108" s="163">
        <f t="shared" si="24"/>
        <v>80</v>
      </c>
      <c r="L108" s="164">
        <f t="shared" si="25"/>
        <v>0.34408602150537637</v>
      </c>
      <c r="M108" s="159" t="s">
        <v>541</v>
      </c>
      <c r="N108" s="165">
        <v>42823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39</v>
      </c>
      <c r="B109" s="157">
        <v>42268</v>
      </c>
      <c r="C109" s="157"/>
      <c r="D109" s="158" t="s">
        <v>630</v>
      </c>
      <c r="E109" s="159" t="s">
        <v>571</v>
      </c>
      <c r="F109" s="160">
        <v>196.5</v>
      </c>
      <c r="G109" s="159"/>
      <c r="H109" s="159">
        <v>238</v>
      </c>
      <c r="I109" s="161">
        <v>238</v>
      </c>
      <c r="J109" s="162" t="s">
        <v>629</v>
      </c>
      <c r="K109" s="163">
        <f t="shared" si="24"/>
        <v>41.5</v>
      </c>
      <c r="L109" s="164">
        <f t="shared" si="25"/>
        <v>0.21119592875318066</v>
      </c>
      <c r="M109" s="159" t="s">
        <v>541</v>
      </c>
      <c r="N109" s="165">
        <v>42291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40</v>
      </c>
      <c r="B110" s="157">
        <v>42271</v>
      </c>
      <c r="C110" s="157"/>
      <c r="D110" s="158" t="s">
        <v>570</v>
      </c>
      <c r="E110" s="159" t="s">
        <v>571</v>
      </c>
      <c r="F110" s="160">
        <v>65</v>
      </c>
      <c r="G110" s="159"/>
      <c r="H110" s="159">
        <v>82</v>
      </c>
      <c r="I110" s="161">
        <v>82</v>
      </c>
      <c r="J110" s="162" t="s">
        <v>629</v>
      </c>
      <c r="K110" s="163">
        <f t="shared" si="24"/>
        <v>17</v>
      </c>
      <c r="L110" s="164">
        <f t="shared" si="25"/>
        <v>0.26153846153846155</v>
      </c>
      <c r="M110" s="159" t="s">
        <v>541</v>
      </c>
      <c r="N110" s="165">
        <v>42578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41</v>
      </c>
      <c r="B111" s="157">
        <v>42291</v>
      </c>
      <c r="C111" s="157"/>
      <c r="D111" s="158" t="s">
        <v>631</v>
      </c>
      <c r="E111" s="159" t="s">
        <v>571</v>
      </c>
      <c r="F111" s="160">
        <v>144</v>
      </c>
      <c r="G111" s="159"/>
      <c r="H111" s="159">
        <v>182.5</v>
      </c>
      <c r="I111" s="161">
        <v>181</v>
      </c>
      <c r="J111" s="162" t="s">
        <v>629</v>
      </c>
      <c r="K111" s="163">
        <f t="shared" si="24"/>
        <v>38.5</v>
      </c>
      <c r="L111" s="164">
        <f t="shared" si="25"/>
        <v>0.2673611111111111</v>
      </c>
      <c r="M111" s="159" t="s">
        <v>541</v>
      </c>
      <c r="N111" s="165">
        <v>42817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42</v>
      </c>
      <c r="B112" s="157">
        <v>42291</v>
      </c>
      <c r="C112" s="157"/>
      <c r="D112" s="158" t="s">
        <v>632</v>
      </c>
      <c r="E112" s="159" t="s">
        <v>571</v>
      </c>
      <c r="F112" s="160">
        <v>264</v>
      </c>
      <c r="G112" s="159"/>
      <c r="H112" s="159">
        <v>311</v>
      </c>
      <c r="I112" s="161">
        <v>311</v>
      </c>
      <c r="J112" s="162" t="s">
        <v>629</v>
      </c>
      <c r="K112" s="163">
        <f t="shared" si="24"/>
        <v>47</v>
      </c>
      <c r="L112" s="164">
        <f t="shared" si="25"/>
        <v>0.17803030303030304</v>
      </c>
      <c r="M112" s="159" t="s">
        <v>541</v>
      </c>
      <c r="N112" s="165">
        <v>42604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43</v>
      </c>
      <c r="B113" s="157">
        <v>42318</v>
      </c>
      <c r="C113" s="157"/>
      <c r="D113" s="158" t="s">
        <v>633</v>
      </c>
      <c r="E113" s="159" t="s">
        <v>543</v>
      </c>
      <c r="F113" s="160">
        <v>549.5</v>
      </c>
      <c r="G113" s="159"/>
      <c r="H113" s="159">
        <v>630</v>
      </c>
      <c r="I113" s="161">
        <v>630</v>
      </c>
      <c r="J113" s="162" t="s">
        <v>629</v>
      </c>
      <c r="K113" s="163">
        <f t="shared" si="24"/>
        <v>80.5</v>
      </c>
      <c r="L113" s="164">
        <f t="shared" si="25"/>
        <v>0.1464968152866242</v>
      </c>
      <c r="M113" s="159" t="s">
        <v>541</v>
      </c>
      <c r="N113" s="165">
        <v>42419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44</v>
      </c>
      <c r="B114" s="157">
        <v>42342</v>
      </c>
      <c r="C114" s="157"/>
      <c r="D114" s="158" t="s">
        <v>634</v>
      </c>
      <c r="E114" s="159" t="s">
        <v>571</v>
      </c>
      <c r="F114" s="160">
        <v>1027.5</v>
      </c>
      <c r="G114" s="159"/>
      <c r="H114" s="159">
        <v>1315</v>
      </c>
      <c r="I114" s="161">
        <v>1250</v>
      </c>
      <c r="J114" s="162" t="s">
        <v>629</v>
      </c>
      <c r="K114" s="163">
        <f t="shared" si="24"/>
        <v>287.5</v>
      </c>
      <c r="L114" s="164">
        <f t="shared" si="25"/>
        <v>0.27980535279805352</v>
      </c>
      <c r="M114" s="159" t="s">
        <v>541</v>
      </c>
      <c r="N114" s="165">
        <v>43244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45</v>
      </c>
      <c r="B115" s="157">
        <v>42367</v>
      </c>
      <c r="C115" s="157"/>
      <c r="D115" s="158" t="s">
        <v>635</v>
      </c>
      <c r="E115" s="159" t="s">
        <v>571</v>
      </c>
      <c r="F115" s="160">
        <v>465</v>
      </c>
      <c r="G115" s="159"/>
      <c r="H115" s="159">
        <v>540</v>
      </c>
      <c r="I115" s="161">
        <v>540</v>
      </c>
      <c r="J115" s="162" t="s">
        <v>629</v>
      </c>
      <c r="K115" s="163">
        <f t="shared" si="24"/>
        <v>75</v>
      </c>
      <c r="L115" s="164">
        <f t="shared" si="25"/>
        <v>0.16129032258064516</v>
      </c>
      <c r="M115" s="159" t="s">
        <v>541</v>
      </c>
      <c r="N115" s="165">
        <v>42530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46</v>
      </c>
      <c r="B116" s="157">
        <v>42380</v>
      </c>
      <c r="C116" s="157"/>
      <c r="D116" s="158" t="s">
        <v>368</v>
      </c>
      <c r="E116" s="159" t="s">
        <v>543</v>
      </c>
      <c r="F116" s="160">
        <v>81</v>
      </c>
      <c r="G116" s="159"/>
      <c r="H116" s="159">
        <v>110</v>
      </c>
      <c r="I116" s="161">
        <v>110</v>
      </c>
      <c r="J116" s="162" t="s">
        <v>629</v>
      </c>
      <c r="K116" s="163">
        <f t="shared" si="24"/>
        <v>29</v>
      </c>
      <c r="L116" s="164">
        <f t="shared" si="25"/>
        <v>0.35802469135802467</v>
      </c>
      <c r="M116" s="159" t="s">
        <v>541</v>
      </c>
      <c r="N116" s="165">
        <v>42745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47</v>
      </c>
      <c r="B117" s="157">
        <v>42382</v>
      </c>
      <c r="C117" s="157"/>
      <c r="D117" s="158" t="s">
        <v>636</v>
      </c>
      <c r="E117" s="159" t="s">
        <v>543</v>
      </c>
      <c r="F117" s="160">
        <v>417.5</v>
      </c>
      <c r="G117" s="159"/>
      <c r="H117" s="159">
        <v>547</v>
      </c>
      <c r="I117" s="161">
        <v>535</v>
      </c>
      <c r="J117" s="162" t="s">
        <v>629</v>
      </c>
      <c r="K117" s="163">
        <f t="shared" si="24"/>
        <v>129.5</v>
      </c>
      <c r="L117" s="164">
        <f t="shared" si="25"/>
        <v>0.31017964071856285</v>
      </c>
      <c r="M117" s="159" t="s">
        <v>541</v>
      </c>
      <c r="N117" s="165">
        <v>42578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48</v>
      </c>
      <c r="B118" s="157">
        <v>42408</v>
      </c>
      <c r="C118" s="157"/>
      <c r="D118" s="158" t="s">
        <v>637</v>
      </c>
      <c r="E118" s="159" t="s">
        <v>571</v>
      </c>
      <c r="F118" s="160">
        <v>650</v>
      </c>
      <c r="G118" s="159"/>
      <c r="H118" s="159">
        <v>800</v>
      </c>
      <c r="I118" s="161">
        <v>800</v>
      </c>
      <c r="J118" s="162" t="s">
        <v>629</v>
      </c>
      <c r="K118" s="163">
        <f t="shared" si="24"/>
        <v>150</v>
      </c>
      <c r="L118" s="164">
        <f t="shared" si="25"/>
        <v>0.23076923076923078</v>
      </c>
      <c r="M118" s="159" t="s">
        <v>541</v>
      </c>
      <c r="N118" s="165">
        <v>43154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49</v>
      </c>
      <c r="B119" s="157">
        <v>42433</v>
      </c>
      <c r="C119" s="157"/>
      <c r="D119" s="158" t="s">
        <v>209</v>
      </c>
      <c r="E119" s="159" t="s">
        <v>571</v>
      </c>
      <c r="F119" s="160">
        <v>437.5</v>
      </c>
      <c r="G119" s="159"/>
      <c r="H119" s="159">
        <v>504.5</v>
      </c>
      <c r="I119" s="161">
        <v>522</v>
      </c>
      <c r="J119" s="162" t="s">
        <v>638</v>
      </c>
      <c r="K119" s="163">
        <f t="shared" si="24"/>
        <v>67</v>
      </c>
      <c r="L119" s="164">
        <f t="shared" si="25"/>
        <v>0.15314285714285714</v>
      </c>
      <c r="M119" s="159" t="s">
        <v>541</v>
      </c>
      <c r="N119" s="165">
        <v>42480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50</v>
      </c>
      <c r="B120" s="157">
        <v>42438</v>
      </c>
      <c r="C120" s="157"/>
      <c r="D120" s="158" t="s">
        <v>639</v>
      </c>
      <c r="E120" s="159" t="s">
        <v>571</v>
      </c>
      <c r="F120" s="160">
        <v>189.5</v>
      </c>
      <c r="G120" s="159"/>
      <c r="H120" s="159">
        <v>218</v>
      </c>
      <c r="I120" s="161">
        <v>218</v>
      </c>
      <c r="J120" s="162" t="s">
        <v>629</v>
      </c>
      <c r="K120" s="163">
        <f t="shared" si="24"/>
        <v>28.5</v>
      </c>
      <c r="L120" s="164">
        <f t="shared" si="25"/>
        <v>0.15039577836411611</v>
      </c>
      <c r="M120" s="159" t="s">
        <v>541</v>
      </c>
      <c r="N120" s="165">
        <v>43034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66">
        <v>51</v>
      </c>
      <c r="B121" s="167">
        <v>42471</v>
      </c>
      <c r="C121" s="167"/>
      <c r="D121" s="175" t="s">
        <v>640</v>
      </c>
      <c r="E121" s="170" t="s">
        <v>571</v>
      </c>
      <c r="F121" s="170">
        <v>36.5</v>
      </c>
      <c r="G121" s="171"/>
      <c r="H121" s="171">
        <v>15.85</v>
      </c>
      <c r="I121" s="171">
        <v>60</v>
      </c>
      <c r="J121" s="172" t="s">
        <v>641</v>
      </c>
      <c r="K121" s="173">
        <f t="shared" si="24"/>
        <v>-20.65</v>
      </c>
      <c r="L121" s="174">
        <f t="shared" si="25"/>
        <v>-0.5657534246575342</v>
      </c>
      <c r="M121" s="170" t="s">
        <v>553</v>
      </c>
      <c r="N121" s="178">
        <v>43627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52</v>
      </c>
      <c r="B122" s="157">
        <v>42472</v>
      </c>
      <c r="C122" s="157"/>
      <c r="D122" s="158" t="s">
        <v>642</v>
      </c>
      <c r="E122" s="159" t="s">
        <v>571</v>
      </c>
      <c r="F122" s="160">
        <v>93</v>
      </c>
      <c r="G122" s="159"/>
      <c r="H122" s="159">
        <v>149</v>
      </c>
      <c r="I122" s="161">
        <v>140</v>
      </c>
      <c r="J122" s="162" t="s">
        <v>643</v>
      </c>
      <c r="K122" s="163">
        <f t="shared" si="24"/>
        <v>56</v>
      </c>
      <c r="L122" s="164">
        <f t="shared" si="25"/>
        <v>0.60215053763440862</v>
      </c>
      <c r="M122" s="159" t="s">
        <v>541</v>
      </c>
      <c r="N122" s="165">
        <v>42740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53</v>
      </c>
      <c r="B123" s="157">
        <v>42472</v>
      </c>
      <c r="C123" s="157"/>
      <c r="D123" s="158" t="s">
        <v>644</v>
      </c>
      <c r="E123" s="159" t="s">
        <v>571</v>
      </c>
      <c r="F123" s="160">
        <v>130</v>
      </c>
      <c r="G123" s="159"/>
      <c r="H123" s="159">
        <v>150</v>
      </c>
      <c r="I123" s="161" t="s">
        <v>645</v>
      </c>
      <c r="J123" s="162" t="s">
        <v>629</v>
      </c>
      <c r="K123" s="163">
        <f t="shared" si="24"/>
        <v>20</v>
      </c>
      <c r="L123" s="164">
        <f t="shared" si="25"/>
        <v>0.15384615384615385</v>
      </c>
      <c r="M123" s="159" t="s">
        <v>541</v>
      </c>
      <c r="N123" s="165">
        <v>42564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54</v>
      </c>
      <c r="B124" s="157">
        <v>42473</v>
      </c>
      <c r="C124" s="157"/>
      <c r="D124" s="158" t="s">
        <v>646</v>
      </c>
      <c r="E124" s="159" t="s">
        <v>571</v>
      </c>
      <c r="F124" s="160">
        <v>196</v>
      </c>
      <c r="G124" s="159"/>
      <c r="H124" s="159">
        <v>299</v>
      </c>
      <c r="I124" s="161">
        <v>299</v>
      </c>
      <c r="J124" s="162" t="s">
        <v>629</v>
      </c>
      <c r="K124" s="163">
        <v>103</v>
      </c>
      <c r="L124" s="164">
        <v>0.52551020408163296</v>
      </c>
      <c r="M124" s="159" t="s">
        <v>541</v>
      </c>
      <c r="N124" s="165">
        <v>42620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55</v>
      </c>
      <c r="B125" s="157">
        <v>42473</v>
      </c>
      <c r="C125" s="157"/>
      <c r="D125" s="158" t="s">
        <v>647</v>
      </c>
      <c r="E125" s="159" t="s">
        <v>571</v>
      </c>
      <c r="F125" s="160">
        <v>88</v>
      </c>
      <c r="G125" s="159"/>
      <c r="H125" s="159">
        <v>103</v>
      </c>
      <c r="I125" s="161">
        <v>103</v>
      </c>
      <c r="J125" s="162" t="s">
        <v>629</v>
      </c>
      <c r="K125" s="163">
        <v>15</v>
      </c>
      <c r="L125" s="164">
        <v>0.170454545454545</v>
      </c>
      <c r="M125" s="159" t="s">
        <v>541</v>
      </c>
      <c r="N125" s="165">
        <v>42530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56</v>
      </c>
      <c r="B126" s="157">
        <v>42492</v>
      </c>
      <c r="C126" s="157"/>
      <c r="D126" s="158" t="s">
        <v>648</v>
      </c>
      <c r="E126" s="159" t="s">
        <v>571</v>
      </c>
      <c r="F126" s="160">
        <v>127.5</v>
      </c>
      <c r="G126" s="159"/>
      <c r="H126" s="159">
        <v>148</v>
      </c>
      <c r="I126" s="161" t="s">
        <v>649</v>
      </c>
      <c r="J126" s="162" t="s">
        <v>629</v>
      </c>
      <c r="K126" s="163">
        <f>H126-F126</f>
        <v>20.5</v>
      </c>
      <c r="L126" s="164">
        <f>K126/F126</f>
        <v>0.16078431372549021</v>
      </c>
      <c r="M126" s="159" t="s">
        <v>541</v>
      </c>
      <c r="N126" s="165">
        <v>42564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57</v>
      </c>
      <c r="B127" s="157">
        <v>42493</v>
      </c>
      <c r="C127" s="157"/>
      <c r="D127" s="158" t="s">
        <v>650</v>
      </c>
      <c r="E127" s="159" t="s">
        <v>571</v>
      </c>
      <c r="F127" s="160">
        <v>675</v>
      </c>
      <c r="G127" s="159"/>
      <c r="H127" s="159">
        <v>815</v>
      </c>
      <c r="I127" s="161" t="s">
        <v>651</v>
      </c>
      <c r="J127" s="162" t="s">
        <v>629</v>
      </c>
      <c r="K127" s="163">
        <f>H127-F127</f>
        <v>140</v>
      </c>
      <c r="L127" s="164">
        <f>K127/F127</f>
        <v>0.2074074074074074</v>
      </c>
      <c r="M127" s="159" t="s">
        <v>541</v>
      </c>
      <c r="N127" s="165">
        <v>43154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66">
        <v>58</v>
      </c>
      <c r="B128" s="167">
        <v>42522</v>
      </c>
      <c r="C128" s="167"/>
      <c r="D128" s="168" t="s">
        <v>652</v>
      </c>
      <c r="E128" s="169" t="s">
        <v>571</v>
      </c>
      <c r="F128" s="170">
        <v>500</v>
      </c>
      <c r="G128" s="170"/>
      <c r="H128" s="171">
        <v>232.5</v>
      </c>
      <c r="I128" s="171" t="s">
        <v>653</v>
      </c>
      <c r="J128" s="172" t="s">
        <v>654</v>
      </c>
      <c r="K128" s="173">
        <f>H128-F128</f>
        <v>-267.5</v>
      </c>
      <c r="L128" s="174">
        <f>K128/F128</f>
        <v>-0.53500000000000003</v>
      </c>
      <c r="M128" s="170" t="s">
        <v>553</v>
      </c>
      <c r="N128" s="167">
        <v>43735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59</v>
      </c>
      <c r="B129" s="157">
        <v>42527</v>
      </c>
      <c r="C129" s="157"/>
      <c r="D129" s="158" t="s">
        <v>499</v>
      </c>
      <c r="E129" s="159" t="s">
        <v>571</v>
      </c>
      <c r="F129" s="160">
        <v>110</v>
      </c>
      <c r="G129" s="159"/>
      <c r="H129" s="159">
        <v>126.5</v>
      </c>
      <c r="I129" s="161">
        <v>125</v>
      </c>
      <c r="J129" s="162" t="s">
        <v>580</v>
      </c>
      <c r="K129" s="163">
        <f>H129-F129</f>
        <v>16.5</v>
      </c>
      <c r="L129" s="164">
        <f>K129/F129</f>
        <v>0.15</v>
      </c>
      <c r="M129" s="159" t="s">
        <v>541</v>
      </c>
      <c r="N129" s="165">
        <v>42552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60</v>
      </c>
      <c r="B130" s="157">
        <v>42538</v>
      </c>
      <c r="C130" s="157"/>
      <c r="D130" s="158" t="s">
        <v>655</v>
      </c>
      <c r="E130" s="159" t="s">
        <v>571</v>
      </c>
      <c r="F130" s="160">
        <v>44</v>
      </c>
      <c r="G130" s="159"/>
      <c r="H130" s="159">
        <v>69.5</v>
      </c>
      <c r="I130" s="161">
        <v>69.5</v>
      </c>
      <c r="J130" s="162" t="s">
        <v>656</v>
      </c>
      <c r="K130" s="163">
        <f>H130-F130</f>
        <v>25.5</v>
      </c>
      <c r="L130" s="164">
        <f>K130/F130</f>
        <v>0.57954545454545459</v>
      </c>
      <c r="M130" s="159" t="s">
        <v>541</v>
      </c>
      <c r="N130" s="165">
        <v>42977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61</v>
      </c>
      <c r="B131" s="157">
        <v>42549</v>
      </c>
      <c r="C131" s="157"/>
      <c r="D131" s="158" t="s">
        <v>657</v>
      </c>
      <c r="E131" s="159" t="s">
        <v>571</v>
      </c>
      <c r="F131" s="160">
        <v>262.5</v>
      </c>
      <c r="G131" s="159"/>
      <c r="H131" s="159">
        <v>340</v>
      </c>
      <c r="I131" s="161">
        <v>333</v>
      </c>
      <c r="J131" s="162" t="s">
        <v>658</v>
      </c>
      <c r="K131" s="163">
        <v>77.5</v>
      </c>
      <c r="L131" s="164">
        <v>0.29523809523809502</v>
      </c>
      <c r="M131" s="159" t="s">
        <v>541</v>
      </c>
      <c r="N131" s="165">
        <v>43017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62</v>
      </c>
      <c r="B132" s="157">
        <v>42549</v>
      </c>
      <c r="C132" s="157"/>
      <c r="D132" s="158" t="s">
        <v>659</v>
      </c>
      <c r="E132" s="159" t="s">
        <v>571</v>
      </c>
      <c r="F132" s="160">
        <v>840</v>
      </c>
      <c r="G132" s="159"/>
      <c r="H132" s="159">
        <v>1230</v>
      </c>
      <c r="I132" s="161">
        <v>1230</v>
      </c>
      <c r="J132" s="162" t="s">
        <v>629</v>
      </c>
      <c r="K132" s="163">
        <v>390</v>
      </c>
      <c r="L132" s="164">
        <v>0.46428571428571402</v>
      </c>
      <c r="M132" s="159" t="s">
        <v>541</v>
      </c>
      <c r="N132" s="165">
        <v>42649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9">
        <v>63</v>
      </c>
      <c r="B133" s="180">
        <v>42556</v>
      </c>
      <c r="C133" s="180"/>
      <c r="D133" s="181" t="s">
        <v>660</v>
      </c>
      <c r="E133" s="182" t="s">
        <v>571</v>
      </c>
      <c r="F133" s="182">
        <v>395</v>
      </c>
      <c r="G133" s="183"/>
      <c r="H133" s="183">
        <f>(468.5+342.5)/2</f>
        <v>405.5</v>
      </c>
      <c r="I133" s="183">
        <v>510</v>
      </c>
      <c r="J133" s="184" t="s">
        <v>661</v>
      </c>
      <c r="K133" s="185">
        <f t="shared" ref="K133:K139" si="26">H133-F133</f>
        <v>10.5</v>
      </c>
      <c r="L133" s="186">
        <f t="shared" ref="L133:L139" si="27">K133/F133</f>
        <v>2.6582278481012658E-2</v>
      </c>
      <c r="M133" s="182" t="s">
        <v>662</v>
      </c>
      <c r="N133" s="180">
        <v>43606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6">
        <v>64</v>
      </c>
      <c r="B134" s="167">
        <v>42584</v>
      </c>
      <c r="C134" s="167"/>
      <c r="D134" s="168" t="s">
        <v>663</v>
      </c>
      <c r="E134" s="169" t="s">
        <v>543</v>
      </c>
      <c r="F134" s="170">
        <f>169.5-12.8</f>
        <v>156.69999999999999</v>
      </c>
      <c r="G134" s="170"/>
      <c r="H134" s="171">
        <v>77</v>
      </c>
      <c r="I134" s="171" t="s">
        <v>664</v>
      </c>
      <c r="J134" s="172" t="s">
        <v>665</v>
      </c>
      <c r="K134" s="173">
        <f t="shared" si="26"/>
        <v>-79.699999999999989</v>
      </c>
      <c r="L134" s="174">
        <f t="shared" si="27"/>
        <v>-0.50861518825781749</v>
      </c>
      <c r="M134" s="170" t="s">
        <v>553</v>
      </c>
      <c r="N134" s="167">
        <v>43522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6">
        <v>65</v>
      </c>
      <c r="B135" s="167">
        <v>42586</v>
      </c>
      <c r="C135" s="167"/>
      <c r="D135" s="168" t="s">
        <v>666</v>
      </c>
      <c r="E135" s="169" t="s">
        <v>571</v>
      </c>
      <c r="F135" s="170">
        <v>400</v>
      </c>
      <c r="G135" s="170"/>
      <c r="H135" s="171">
        <v>305</v>
      </c>
      <c r="I135" s="171">
        <v>475</v>
      </c>
      <c r="J135" s="172" t="s">
        <v>667</v>
      </c>
      <c r="K135" s="173">
        <f t="shared" si="26"/>
        <v>-95</v>
      </c>
      <c r="L135" s="174">
        <f t="shared" si="27"/>
        <v>-0.23749999999999999</v>
      </c>
      <c r="M135" s="170" t="s">
        <v>553</v>
      </c>
      <c r="N135" s="167">
        <v>43606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66</v>
      </c>
      <c r="B136" s="157">
        <v>42593</v>
      </c>
      <c r="C136" s="157"/>
      <c r="D136" s="158" t="s">
        <v>668</v>
      </c>
      <c r="E136" s="159" t="s">
        <v>571</v>
      </c>
      <c r="F136" s="160">
        <v>86.5</v>
      </c>
      <c r="G136" s="159"/>
      <c r="H136" s="159">
        <v>130</v>
      </c>
      <c r="I136" s="161">
        <v>130</v>
      </c>
      <c r="J136" s="162" t="s">
        <v>669</v>
      </c>
      <c r="K136" s="163">
        <f t="shared" si="26"/>
        <v>43.5</v>
      </c>
      <c r="L136" s="164">
        <f t="shared" si="27"/>
        <v>0.50289017341040465</v>
      </c>
      <c r="M136" s="159" t="s">
        <v>541</v>
      </c>
      <c r="N136" s="165">
        <v>43091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6">
        <v>67</v>
      </c>
      <c r="B137" s="167">
        <v>42600</v>
      </c>
      <c r="C137" s="167"/>
      <c r="D137" s="168" t="s">
        <v>109</v>
      </c>
      <c r="E137" s="169" t="s">
        <v>571</v>
      </c>
      <c r="F137" s="170">
        <v>133.5</v>
      </c>
      <c r="G137" s="170"/>
      <c r="H137" s="171">
        <v>126.5</v>
      </c>
      <c r="I137" s="171">
        <v>178</v>
      </c>
      <c r="J137" s="172" t="s">
        <v>670</v>
      </c>
      <c r="K137" s="173">
        <f t="shared" si="26"/>
        <v>-7</v>
      </c>
      <c r="L137" s="174">
        <f t="shared" si="27"/>
        <v>-5.2434456928838954E-2</v>
      </c>
      <c r="M137" s="170" t="s">
        <v>553</v>
      </c>
      <c r="N137" s="167">
        <v>42615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68</v>
      </c>
      <c r="B138" s="157">
        <v>42613</v>
      </c>
      <c r="C138" s="157"/>
      <c r="D138" s="158" t="s">
        <v>671</v>
      </c>
      <c r="E138" s="159" t="s">
        <v>571</v>
      </c>
      <c r="F138" s="160">
        <v>560</v>
      </c>
      <c r="G138" s="159"/>
      <c r="H138" s="159">
        <v>725</v>
      </c>
      <c r="I138" s="161">
        <v>725</v>
      </c>
      <c r="J138" s="162" t="s">
        <v>573</v>
      </c>
      <c r="K138" s="163">
        <f t="shared" si="26"/>
        <v>165</v>
      </c>
      <c r="L138" s="164">
        <f t="shared" si="27"/>
        <v>0.29464285714285715</v>
      </c>
      <c r="M138" s="159" t="s">
        <v>541</v>
      </c>
      <c r="N138" s="165">
        <v>42456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69</v>
      </c>
      <c r="B139" s="157">
        <v>42614</v>
      </c>
      <c r="C139" s="157"/>
      <c r="D139" s="158" t="s">
        <v>672</v>
      </c>
      <c r="E139" s="159" t="s">
        <v>571</v>
      </c>
      <c r="F139" s="160">
        <v>160.5</v>
      </c>
      <c r="G139" s="159"/>
      <c r="H139" s="159">
        <v>210</v>
      </c>
      <c r="I139" s="161">
        <v>210</v>
      </c>
      <c r="J139" s="162" t="s">
        <v>573</v>
      </c>
      <c r="K139" s="163">
        <f t="shared" si="26"/>
        <v>49.5</v>
      </c>
      <c r="L139" s="164">
        <f t="shared" si="27"/>
        <v>0.30841121495327101</v>
      </c>
      <c r="M139" s="159" t="s">
        <v>541</v>
      </c>
      <c r="N139" s="165">
        <v>42871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70</v>
      </c>
      <c r="B140" s="157">
        <v>42646</v>
      </c>
      <c r="C140" s="157"/>
      <c r="D140" s="158" t="s">
        <v>381</v>
      </c>
      <c r="E140" s="159" t="s">
        <v>571</v>
      </c>
      <c r="F140" s="160">
        <v>430</v>
      </c>
      <c r="G140" s="159"/>
      <c r="H140" s="159">
        <v>596</v>
      </c>
      <c r="I140" s="161">
        <v>575</v>
      </c>
      <c r="J140" s="162" t="s">
        <v>673</v>
      </c>
      <c r="K140" s="163">
        <v>166</v>
      </c>
      <c r="L140" s="164">
        <v>0.38604651162790699</v>
      </c>
      <c r="M140" s="159" t="s">
        <v>541</v>
      </c>
      <c r="N140" s="165">
        <v>42769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71</v>
      </c>
      <c r="B141" s="157">
        <v>42657</v>
      </c>
      <c r="C141" s="157"/>
      <c r="D141" s="158" t="s">
        <v>674</v>
      </c>
      <c r="E141" s="159" t="s">
        <v>571</v>
      </c>
      <c r="F141" s="160">
        <v>280</v>
      </c>
      <c r="G141" s="159"/>
      <c r="H141" s="159">
        <v>345</v>
      </c>
      <c r="I141" s="161">
        <v>345</v>
      </c>
      <c r="J141" s="162" t="s">
        <v>573</v>
      </c>
      <c r="K141" s="163">
        <f t="shared" ref="K141:K146" si="28">H141-F141</f>
        <v>65</v>
      </c>
      <c r="L141" s="164">
        <f>K141/F141</f>
        <v>0.23214285714285715</v>
      </c>
      <c r="M141" s="159" t="s">
        <v>541</v>
      </c>
      <c r="N141" s="165">
        <v>42814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72</v>
      </c>
      <c r="B142" s="157">
        <v>42657</v>
      </c>
      <c r="C142" s="157"/>
      <c r="D142" s="158" t="s">
        <v>675</v>
      </c>
      <c r="E142" s="159" t="s">
        <v>571</v>
      </c>
      <c r="F142" s="160">
        <v>245</v>
      </c>
      <c r="G142" s="159"/>
      <c r="H142" s="159">
        <v>325.5</v>
      </c>
      <c r="I142" s="161">
        <v>330</v>
      </c>
      <c r="J142" s="162" t="s">
        <v>676</v>
      </c>
      <c r="K142" s="163">
        <f t="shared" si="28"/>
        <v>80.5</v>
      </c>
      <c r="L142" s="164">
        <f>K142/F142</f>
        <v>0.32857142857142857</v>
      </c>
      <c r="M142" s="159" t="s">
        <v>541</v>
      </c>
      <c r="N142" s="165">
        <v>42769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73</v>
      </c>
      <c r="B143" s="157">
        <v>42660</v>
      </c>
      <c r="C143" s="157"/>
      <c r="D143" s="158" t="s">
        <v>337</v>
      </c>
      <c r="E143" s="159" t="s">
        <v>571</v>
      </c>
      <c r="F143" s="160">
        <v>125</v>
      </c>
      <c r="G143" s="159"/>
      <c r="H143" s="159">
        <v>160</v>
      </c>
      <c r="I143" s="161">
        <v>160</v>
      </c>
      <c r="J143" s="162" t="s">
        <v>629</v>
      </c>
      <c r="K143" s="163">
        <f t="shared" si="28"/>
        <v>35</v>
      </c>
      <c r="L143" s="164">
        <v>0.28000000000000003</v>
      </c>
      <c r="M143" s="159" t="s">
        <v>541</v>
      </c>
      <c r="N143" s="165">
        <v>42803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74</v>
      </c>
      <c r="B144" s="157">
        <v>42660</v>
      </c>
      <c r="C144" s="157"/>
      <c r="D144" s="158" t="s">
        <v>438</v>
      </c>
      <c r="E144" s="159" t="s">
        <v>571</v>
      </c>
      <c r="F144" s="160">
        <v>114</v>
      </c>
      <c r="G144" s="159"/>
      <c r="H144" s="159">
        <v>145</v>
      </c>
      <c r="I144" s="161">
        <v>145</v>
      </c>
      <c r="J144" s="162" t="s">
        <v>629</v>
      </c>
      <c r="K144" s="163">
        <f t="shared" si="28"/>
        <v>31</v>
      </c>
      <c r="L144" s="164">
        <f>K144/F144</f>
        <v>0.27192982456140352</v>
      </c>
      <c r="M144" s="159" t="s">
        <v>541</v>
      </c>
      <c r="N144" s="165">
        <v>42859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75</v>
      </c>
      <c r="B145" s="157">
        <v>42660</v>
      </c>
      <c r="C145" s="157"/>
      <c r="D145" s="158" t="s">
        <v>677</v>
      </c>
      <c r="E145" s="159" t="s">
        <v>571</v>
      </c>
      <c r="F145" s="160">
        <v>212</v>
      </c>
      <c r="G145" s="159"/>
      <c r="H145" s="159">
        <v>280</v>
      </c>
      <c r="I145" s="161">
        <v>276</v>
      </c>
      <c r="J145" s="162" t="s">
        <v>678</v>
      </c>
      <c r="K145" s="163">
        <f t="shared" si="28"/>
        <v>68</v>
      </c>
      <c r="L145" s="164">
        <f>K145/F145</f>
        <v>0.32075471698113206</v>
      </c>
      <c r="M145" s="159" t="s">
        <v>541</v>
      </c>
      <c r="N145" s="165">
        <v>42858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76</v>
      </c>
      <c r="B146" s="157">
        <v>42678</v>
      </c>
      <c r="C146" s="157"/>
      <c r="D146" s="158" t="s">
        <v>429</v>
      </c>
      <c r="E146" s="159" t="s">
        <v>571</v>
      </c>
      <c r="F146" s="160">
        <v>155</v>
      </c>
      <c r="G146" s="159"/>
      <c r="H146" s="159">
        <v>210</v>
      </c>
      <c r="I146" s="161">
        <v>210</v>
      </c>
      <c r="J146" s="162" t="s">
        <v>679</v>
      </c>
      <c r="K146" s="163">
        <f t="shared" si="28"/>
        <v>55</v>
      </c>
      <c r="L146" s="164">
        <f>K146/F146</f>
        <v>0.35483870967741937</v>
      </c>
      <c r="M146" s="159" t="s">
        <v>541</v>
      </c>
      <c r="N146" s="165">
        <v>42944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6">
        <v>77</v>
      </c>
      <c r="B147" s="167">
        <v>42710</v>
      </c>
      <c r="C147" s="167"/>
      <c r="D147" s="168" t="s">
        <v>680</v>
      </c>
      <c r="E147" s="169" t="s">
        <v>571</v>
      </c>
      <c r="F147" s="170">
        <v>150.5</v>
      </c>
      <c r="G147" s="170"/>
      <c r="H147" s="171">
        <v>72.5</v>
      </c>
      <c r="I147" s="171">
        <v>174</v>
      </c>
      <c r="J147" s="172" t="s">
        <v>681</v>
      </c>
      <c r="K147" s="173">
        <v>-78</v>
      </c>
      <c r="L147" s="174">
        <v>-0.51827242524916906</v>
      </c>
      <c r="M147" s="170" t="s">
        <v>553</v>
      </c>
      <c r="N147" s="167">
        <v>43333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78</v>
      </c>
      <c r="B148" s="157">
        <v>42712</v>
      </c>
      <c r="C148" s="157"/>
      <c r="D148" s="158" t="s">
        <v>682</v>
      </c>
      <c r="E148" s="159" t="s">
        <v>571</v>
      </c>
      <c r="F148" s="160">
        <v>380</v>
      </c>
      <c r="G148" s="159"/>
      <c r="H148" s="159">
        <v>478</v>
      </c>
      <c r="I148" s="161">
        <v>468</v>
      </c>
      <c r="J148" s="162" t="s">
        <v>629</v>
      </c>
      <c r="K148" s="163">
        <f>H148-F148</f>
        <v>98</v>
      </c>
      <c r="L148" s="164">
        <f>K148/F148</f>
        <v>0.25789473684210529</v>
      </c>
      <c r="M148" s="159" t="s">
        <v>541</v>
      </c>
      <c r="N148" s="165">
        <v>43025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79</v>
      </c>
      <c r="B149" s="157">
        <v>42734</v>
      </c>
      <c r="C149" s="157"/>
      <c r="D149" s="158" t="s">
        <v>108</v>
      </c>
      <c r="E149" s="159" t="s">
        <v>571</v>
      </c>
      <c r="F149" s="160">
        <v>305</v>
      </c>
      <c r="G149" s="159"/>
      <c r="H149" s="159">
        <v>375</v>
      </c>
      <c r="I149" s="161">
        <v>375</v>
      </c>
      <c r="J149" s="162" t="s">
        <v>629</v>
      </c>
      <c r="K149" s="163">
        <f>H149-F149</f>
        <v>70</v>
      </c>
      <c r="L149" s="164">
        <f>K149/F149</f>
        <v>0.22950819672131148</v>
      </c>
      <c r="M149" s="159" t="s">
        <v>541</v>
      </c>
      <c r="N149" s="165">
        <v>42768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80</v>
      </c>
      <c r="B150" s="157">
        <v>42739</v>
      </c>
      <c r="C150" s="157"/>
      <c r="D150" s="158" t="s">
        <v>94</v>
      </c>
      <c r="E150" s="159" t="s">
        <v>571</v>
      </c>
      <c r="F150" s="160">
        <v>99.5</v>
      </c>
      <c r="G150" s="159"/>
      <c r="H150" s="159">
        <v>158</v>
      </c>
      <c r="I150" s="161">
        <v>158</v>
      </c>
      <c r="J150" s="162" t="s">
        <v>629</v>
      </c>
      <c r="K150" s="163">
        <f>H150-F150</f>
        <v>58.5</v>
      </c>
      <c r="L150" s="164">
        <f>K150/F150</f>
        <v>0.5879396984924623</v>
      </c>
      <c r="M150" s="159" t="s">
        <v>541</v>
      </c>
      <c r="N150" s="165">
        <v>42898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81</v>
      </c>
      <c r="B151" s="157">
        <v>42739</v>
      </c>
      <c r="C151" s="157"/>
      <c r="D151" s="158" t="s">
        <v>94</v>
      </c>
      <c r="E151" s="159" t="s">
        <v>571</v>
      </c>
      <c r="F151" s="160">
        <v>99.5</v>
      </c>
      <c r="G151" s="159"/>
      <c r="H151" s="159">
        <v>158</v>
      </c>
      <c r="I151" s="161">
        <v>158</v>
      </c>
      <c r="J151" s="162" t="s">
        <v>629</v>
      </c>
      <c r="K151" s="163">
        <v>58.5</v>
      </c>
      <c r="L151" s="164">
        <v>0.58793969849246197</v>
      </c>
      <c r="M151" s="159" t="s">
        <v>541</v>
      </c>
      <c r="N151" s="165">
        <v>42898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82</v>
      </c>
      <c r="B152" s="157">
        <v>42786</v>
      </c>
      <c r="C152" s="157"/>
      <c r="D152" s="158" t="s">
        <v>184</v>
      </c>
      <c r="E152" s="159" t="s">
        <v>571</v>
      </c>
      <c r="F152" s="160">
        <v>140.5</v>
      </c>
      <c r="G152" s="159"/>
      <c r="H152" s="159">
        <v>220</v>
      </c>
      <c r="I152" s="161">
        <v>220</v>
      </c>
      <c r="J152" s="162" t="s">
        <v>629</v>
      </c>
      <c r="K152" s="163">
        <f>H152-F152</f>
        <v>79.5</v>
      </c>
      <c r="L152" s="164">
        <f>K152/F152</f>
        <v>0.5658362989323843</v>
      </c>
      <c r="M152" s="159" t="s">
        <v>541</v>
      </c>
      <c r="N152" s="165">
        <v>42864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83</v>
      </c>
      <c r="B153" s="157">
        <v>42786</v>
      </c>
      <c r="C153" s="157"/>
      <c r="D153" s="158" t="s">
        <v>683</v>
      </c>
      <c r="E153" s="159" t="s">
        <v>571</v>
      </c>
      <c r="F153" s="160">
        <v>202.5</v>
      </c>
      <c r="G153" s="159"/>
      <c r="H153" s="159">
        <v>234</v>
      </c>
      <c r="I153" s="161">
        <v>234</v>
      </c>
      <c r="J153" s="162" t="s">
        <v>629</v>
      </c>
      <c r="K153" s="163">
        <v>31.5</v>
      </c>
      <c r="L153" s="164">
        <v>0.155555555555556</v>
      </c>
      <c r="M153" s="159" t="s">
        <v>541</v>
      </c>
      <c r="N153" s="165">
        <v>42836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84</v>
      </c>
      <c r="B154" s="157">
        <v>42818</v>
      </c>
      <c r="C154" s="157"/>
      <c r="D154" s="158" t="s">
        <v>684</v>
      </c>
      <c r="E154" s="159" t="s">
        <v>571</v>
      </c>
      <c r="F154" s="160">
        <v>300.5</v>
      </c>
      <c r="G154" s="159"/>
      <c r="H154" s="159">
        <v>417.5</v>
      </c>
      <c r="I154" s="161">
        <v>420</v>
      </c>
      <c r="J154" s="162" t="s">
        <v>685</v>
      </c>
      <c r="K154" s="163">
        <f>H154-F154</f>
        <v>117</v>
      </c>
      <c r="L154" s="164">
        <f>K154/F154</f>
        <v>0.38935108153078202</v>
      </c>
      <c r="M154" s="159" t="s">
        <v>541</v>
      </c>
      <c r="N154" s="165">
        <v>43070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85</v>
      </c>
      <c r="B155" s="157">
        <v>42818</v>
      </c>
      <c r="C155" s="157"/>
      <c r="D155" s="158" t="s">
        <v>659</v>
      </c>
      <c r="E155" s="159" t="s">
        <v>571</v>
      </c>
      <c r="F155" s="160">
        <v>850</v>
      </c>
      <c r="G155" s="159"/>
      <c r="H155" s="159">
        <v>1042.5</v>
      </c>
      <c r="I155" s="161">
        <v>1023</v>
      </c>
      <c r="J155" s="162" t="s">
        <v>686</v>
      </c>
      <c r="K155" s="163">
        <v>192.5</v>
      </c>
      <c r="L155" s="164">
        <v>0.22647058823529401</v>
      </c>
      <c r="M155" s="159" t="s">
        <v>541</v>
      </c>
      <c r="N155" s="165">
        <v>42830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86</v>
      </c>
      <c r="B156" s="157">
        <v>42830</v>
      </c>
      <c r="C156" s="157"/>
      <c r="D156" s="158" t="s">
        <v>457</v>
      </c>
      <c r="E156" s="159" t="s">
        <v>571</v>
      </c>
      <c r="F156" s="160">
        <v>785</v>
      </c>
      <c r="G156" s="159"/>
      <c r="H156" s="159">
        <v>930</v>
      </c>
      <c r="I156" s="161">
        <v>920</v>
      </c>
      <c r="J156" s="162" t="s">
        <v>687</v>
      </c>
      <c r="K156" s="163">
        <f>H156-F156</f>
        <v>145</v>
      </c>
      <c r="L156" s="164">
        <f>K156/F156</f>
        <v>0.18471337579617833</v>
      </c>
      <c r="M156" s="159" t="s">
        <v>541</v>
      </c>
      <c r="N156" s="165">
        <v>42976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6">
        <v>87</v>
      </c>
      <c r="B157" s="167">
        <v>42831</v>
      </c>
      <c r="C157" s="167"/>
      <c r="D157" s="168" t="s">
        <v>688</v>
      </c>
      <c r="E157" s="169" t="s">
        <v>571</v>
      </c>
      <c r="F157" s="170">
        <v>40</v>
      </c>
      <c r="G157" s="170"/>
      <c r="H157" s="171">
        <v>13.1</v>
      </c>
      <c r="I157" s="171">
        <v>60</v>
      </c>
      <c r="J157" s="172" t="s">
        <v>689</v>
      </c>
      <c r="K157" s="173">
        <v>-26.9</v>
      </c>
      <c r="L157" s="174">
        <v>-0.67249999999999999</v>
      </c>
      <c r="M157" s="170" t="s">
        <v>553</v>
      </c>
      <c r="N157" s="167">
        <v>43138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88</v>
      </c>
      <c r="B158" s="157">
        <v>42837</v>
      </c>
      <c r="C158" s="157"/>
      <c r="D158" s="158" t="s">
        <v>93</v>
      </c>
      <c r="E158" s="159" t="s">
        <v>571</v>
      </c>
      <c r="F158" s="160">
        <v>289.5</v>
      </c>
      <c r="G158" s="159"/>
      <c r="H158" s="159">
        <v>354</v>
      </c>
      <c r="I158" s="161">
        <v>360</v>
      </c>
      <c r="J158" s="162" t="s">
        <v>690</v>
      </c>
      <c r="K158" s="163">
        <f t="shared" ref="K158:K166" si="29">H158-F158</f>
        <v>64.5</v>
      </c>
      <c r="L158" s="164">
        <f t="shared" ref="L158:L166" si="30">K158/F158</f>
        <v>0.22279792746113988</v>
      </c>
      <c r="M158" s="159" t="s">
        <v>541</v>
      </c>
      <c r="N158" s="165">
        <v>43040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89</v>
      </c>
      <c r="B159" s="157">
        <v>42845</v>
      </c>
      <c r="C159" s="157"/>
      <c r="D159" s="158" t="s">
        <v>405</v>
      </c>
      <c r="E159" s="159" t="s">
        <v>571</v>
      </c>
      <c r="F159" s="160">
        <v>700</v>
      </c>
      <c r="G159" s="159"/>
      <c r="H159" s="159">
        <v>840</v>
      </c>
      <c r="I159" s="161">
        <v>840</v>
      </c>
      <c r="J159" s="162" t="s">
        <v>691</v>
      </c>
      <c r="K159" s="163">
        <f t="shared" si="29"/>
        <v>140</v>
      </c>
      <c r="L159" s="164">
        <f t="shared" si="30"/>
        <v>0.2</v>
      </c>
      <c r="M159" s="159" t="s">
        <v>541</v>
      </c>
      <c r="N159" s="165">
        <v>42893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90</v>
      </c>
      <c r="B160" s="157">
        <v>42887</v>
      </c>
      <c r="C160" s="157"/>
      <c r="D160" s="158" t="s">
        <v>692</v>
      </c>
      <c r="E160" s="159" t="s">
        <v>571</v>
      </c>
      <c r="F160" s="160">
        <v>130</v>
      </c>
      <c r="G160" s="159"/>
      <c r="H160" s="159">
        <v>144.25</v>
      </c>
      <c r="I160" s="161">
        <v>170</v>
      </c>
      <c r="J160" s="162" t="s">
        <v>693</v>
      </c>
      <c r="K160" s="163">
        <f t="shared" si="29"/>
        <v>14.25</v>
      </c>
      <c r="L160" s="164">
        <f t="shared" si="30"/>
        <v>0.10961538461538461</v>
      </c>
      <c r="M160" s="159" t="s">
        <v>541</v>
      </c>
      <c r="N160" s="165">
        <v>43675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91</v>
      </c>
      <c r="B161" s="157">
        <v>42901</v>
      </c>
      <c r="C161" s="157"/>
      <c r="D161" s="158" t="s">
        <v>694</v>
      </c>
      <c r="E161" s="159" t="s">
        <v>571</v>
      </c>
      <c r="F161" s="160">
        <v>214.5</v>
      </c>
      <c r="G161" s="159"/>
      <c r="H161" s="159">
        <v>262</v>
      </c>
      <c r="I161" s="161">
        <v>262</v>
      </c>
      <c r="J161" s="162" t="s">
        <v>695</v>
      </c>
      <c r="K161" s="163">
        <f t="shared" si="29"/>
        <v>47.5</v>
      </c>
      <c r="L161" s="164">
        <f t="shared" si="30"/>
        <v>0.22144522144522144</v>
      </c>
      <c r="M161" s="159" t="s">
        <v>541</v>
      </c>
      <c r="N161" s="165">
        <v>42977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7">
        <v>92</v>
      </c>
      <c r="B162" s="188">
        <v>42933</v>
      </c>
      <c r="C162" s="188"/>
      <c r="D162" s="189" t="s">
        <v>696</v>
      </c>
      <c r="E162" s="190" t="s">
        <v>571</v>
      </c>
      <c r="F162" s="191">
        <v>370</v>
      </c>
      <c r="G162" s="190"/>
      <c r="H162" s="190">
        <v>447.5</v>
      </c>
      <c r="I162" s="192">
        <v>450</v>
      </c>
      <c r="J162" s="193" t="s">
        <v>629</v>
      </c>
      <c r="K162" s="163">
        <f t="shared" si="29"/>
        <v>77.5</v>
      </c>
      <c r="L162" s="194">
        <f t="shared" si="30"/>
        <v>0.20945945945945946</v>
      </c>
      <c r="M162" s="190" t="s">
        <v>541</v>
      </c>
      <c r="N162" s="195">
        <v>43035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7">
        <v>93</v>
      </c>
      <c r="B163" s="188">
        <v>42943</v>
      </c>
      <c r="C163" s="188"/>
      <c r="D163" s="189" t="s">
        <v>182</v>
      </c>
      <c r="E163" s="190" t="s">
        <v>571</v>
      </c>
      <c r="F163" s="191">
        <v>657.5</v>
      </c>
      <c r="G163" s="190"/>
      <c r="H163" s="190">
        <v>825</v>
      </c>
      <c r="I163" s="192">
        <v>820</v>
      </c>
      <c r="J163" s="193" t="s">
        <v>629</v>
      </c>
      <c r="K163" s="163">
        <f t="shared" si="29"/>
        <v>167.5</v>
      </c>
      <c r="L163" s="194">
        <f t="shared" si="30"/>
        <v>0.25475285171102663</v>
      </c>
      <c r="M163" s="190" t="s">
        <v>541</v>
      </c>
      <c r="N163" s="195">
        <v>43090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94</v>
      </c>
      <c r="B164" s="157">
        <v>42964</v>
      </c>
      <c r="C164" s="157"/>
      <c r="D164" s="158" t="s">
        <v>350</v>
      </c>
      <c r="E164" s="159" t="s">
        <v>571</v>
      </c>
      <c r="F164" s="160">
        <v>605</v>
      </c>
      <c r="G164" s="159"/>
      <c r="H164" s="159">
        <v>750</v>
      </c>
      <c r="I164" s="161">
        <v>750</v>
      </c>
      <c r="J164" s="162" t="s">
        <v>687</v>
      </c>
      <c r="K164" s="163">
        <f t="shared" si="29"/>
        <v>145</v>
      </c>
      <c r="L164" s="164">
        <f t="shared" si="30"/>
        <v>0.23966942148760331</v>
      </c>
      <c r="M164" s="159" t="s">
        <v>541</v>
      </c>
      <c r="N164" s="165">
        <v>43027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6">
        <v>95</v>
      </c>
      <c r="B165" s="167">
        <v>42979</v>
      </c>
      <c r="C165" s="167"/>
      <c r="D165" s="175" t="s">
        <v>697</v>
      </c>
      <c r="E165" s="170" t="s">
        <v>571</v>
      </c>
      <c r="F165" s="170">
        <v>255</v>
      </c>
      <c r="G165" s="171"/>
      <c r="H165" s="171">
        <v>217.25</v>
      </c>
      <c r="I165" s="171">
        <v>320</v>
      </c>
      <c r="J165" s="172" t="s">
        <v>698</v>
      </c>
      <c r="K165" s="173">
        <f t="shared" si="29"/>
        <v>-37.75</v>
      </c>
      <c r="L165" s="176">
        <f t="shared" si="30"/>
        <v>-0.14803921568627451</v>
      </c>
      <c r="M165" s="170" t="s">
        <v>553</v>
      </c>
      <c r="N165" s="167">
        <v>43661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96</v>
      </c>
      <c r="B166" s="157">
        <v>42997</v>
      </c>
      <c r="C166" s="157"/>
      <c r="D166" s="158" t="s">
        <v>699</v>
      </c>
      <c r="E166" s="159" t="s">
        <v>571</v>
      </c>
      <c r="F166" s="160">
        <v>215</v>
      </c>
      <c r="G166" s="159"/>
      <c r="H166" s="159">
        <v>258</v>
      </c>
      <c r="I166" s="161">
        <v>258</v>
      </c>
      <c r="J166" s="162" t="s">
        <v>629</v>
      </c>
      <c r="K166" s="163">
        <f t="shared" si="29"/>
        <v>43</v>
      </c>
      <c r="L166" s="164">
        <f t="shared" si="30"/>
        <v>0.2</v>
      </c>
      <c r="M166" s="159" t="s">
        <v>541</v>
      </c>
      <c r="N166" s="165">
        <v>43040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97</v>
      </c>
      <c r="B167" s="157">
        <v>42997</v>
      </c>
      <c r="C167" s="157"/>
      <c r="D167" s="158" t="s">
        <v>699</v>
      </c>
      <c r="E167" s="159" t="s">
        <v>571</v>
      </c>
      <c r="F167" s="160">
        <v>215</v>
      </c>
      <c r="G167" s="159"/>
      <c r="H167" s="159">
        <v>258</v>
      </c>
      <c r="I167" s="161">
        <v>258</v>
      </c>
      <c r="J167" s="193" t="s">
        <v>629</v>
      </c>
      <c r="K167" s="163">
        <v>43</v>
      </c>
      <c r="L167" s="164">
        <v>0.2</v>
      </c>
      <c r="M167" s="159" t="s">
        <v>541</v>
      </c>
      <c r="N167" s="165">
        <v>43040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7">
        <v>98</v>
      </c>
      <c r="B168" s="188">
        <v>42998</v>
      </c>
      <c r="C168" s="188"/>
      <c r="D168" s="189" t="s">
        <v>700</v>
      </c>
      <c r="E168" s="190" t="s">
        <v>571</v>
      </c>
      <c r="F168" s="160">
        <v>75</v>
      </c>
      <c r="G168" s="190"/>
      <c r="H168" s="190">
        <v>90</v>
      </c>
      <c r="I168" s="192">
        <v>90</v>
      </c>
      <c r="J168" s="162" t="s">
        <v>701</v>
      </c>
      <c r="K168" s="163">
        <f t="shared" ref="K168:K173" si="31">H168-F168</f>
        <v>15</v>
      </c>
      <c r="L168" s="164">
        <f t="shared" ref="L168:L173" si="32">K168/F168</f>
        <v>0.2</v>
      </c>
      <c r="M168" s="159" t="s">
        <v>541</v>
      </c>
      <c r="N168" s="165">
        <v>43019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7">
        <v>99</v>
      </c>
      <c r="B169" s="188">
        <v>43011</v>
      </c>
      <c r="C169" s="188"/>
      <c r="D169" s="189" t="s">
        <v>555</v>
      </c>
      <c r="E169" s="190" t="s">
        <v>571</v>
      </c>
      <c r="F169" s="191">
        <v>315</v>
      </c>
      <c r="G169" s="190"/>
      <c r="H169" s="190">
        <v>392</v>
      </c>
      <c r="I169" s="192">
        <v>384</v>
      </c>
      <c r="J169" s="193" t="s">
        <v>702</v>
      </c>
      <c r="K169" s="163">
        <f t="shared" si="31"/>
        <v>77</v>
      </c>
      <c r="L169" s="194">
        <f t="shared" si="32"/>
        <v>0.24444444444444444</v>
      </c>
      <c r="M169" s="190" t="s">
        <v>541</v>
      </c>
      <c r="N169" s="195">
        <v>43017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7">
        <v>100</v>
      </c>
      <c r="B170" s="188">
        <v>43013</v>
      </c>
      <c r="C170" s="188"/>
      <c r="D170" s="189" t="s">
        <v>433</v>
      </c>
      <c r="E170" s="190" t="s">
        <v>571</v>
      </c>
      <c r="F170" s="191">
        <v>145</v>
      </c>
      <c r="G170" s="190"/>
      <c r="H170" s="190">
        <v>179</v>
      </c>
      <c r="I170" s="192">
        <v>180</v>
      </c>
      <c r="J170" s="193" t="s">
        <v>703</v>
      </c>
      <c r="K170" s="163">
        <f t="shared" si="31"/>
        <v>34</v>
      </c>
      <c r="L170" s="194">
        <f t="shared" si="32"/>
        <v>0.23448275862068965</v>
      </c>
      <c r="M170" s="190" t="s">
        <v>541</v>
      </c>
      <c r="N170" s="195">
        <v>43025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7">
        <v>101</v>
      </c>
      <c r="B171" s="188">
        <v>43014</v>
      </c>
      <c r="C171" s="188"/>
      <c r="D171" s="189" t="s">
        <v>327</v>
      </c>
      <c r="E171" s="190" t="s">
        <v>571</v>
      </c>
      <c r="F171" s="191">
        <v>256</v>
      </c>
      <c r="G171" s="190"/>
      <c r="H171" s="190">
        <v>323</v>
      </c>
      <c r="I171" s="192">
        <v>320</v>
      </c>
      <c r="J171" s="193" t="s">
        <v>629</v>
      </c>
      <c r="K171" s="163">
        <f t="shared" si="31"/>
        <v>67</v>
      </c>
      <c r="L171" s="194">
        <f t="shared" si="32"/>
        <v>0.26171875</v>
      </c>
      <c r="M171" s="190" t="s">
        <v>541</v>
      </c>
      <c r="N171" s="195">
        <v>43067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7">
        <v>102</v>
      </c>
      <c r="B172" s="188">
        <v>43017</v>
      </c>
      <c r="C172" s="188"/>
      <c r="D172" s="189" t="s">
        <v>342</v>
      </c>
      <c r="E172" s="190" t="s">
        <v>571</v>
      </c>
      <c r="F172" s="191">
        <v>137.5</v>
      </c>
      <c r="G172" s="190"/>
      <c r="H172" s="190">
        <v>184</v>
      </c>
      <c r="I172" s="192">
        <v>183</v>
      </c>
      <c r="J172" s="193" t="s">
        <v>704</v>
      </c>
      <c r="K172" s="163">
        <f t="shared" si="31"/>
        <v>46.5</v>
      </c>
      <c r="L172" s="194">
        <f t="shared" si="32"/>
        <v>0.33818181818181819</v>
      </c>
      <c r="M172" s="190" t="s">
        <v>541</v>
      </c>
      <c r="N172" s="195">
        <v>43108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7">
        <v>103</v>
      </c>
      <c r="B173" s="188">
        <v>43018</v>
      </c>
      <c r="C173" s="188"/>
      <c r="D173" s="189" t="s">
        <v>705</v>
      </c>
      <c r="E173" s="190" t="s">
        <v>571</v>
      </c>
      <c r="F173" s="191">
        <v>125.5</v>
      </c>
      <c r="G173" s="190"/>
      <c r="H173" s="190">
        <v>158</v>
      </c>
      <c r="I173" s="192">
        <v>155</v>
      </c>
      <c r="J173" s="193" t="s">
        <v>706</v>
      </c>
      <c r="K173" s="163">
        <f t="shared" si="31"/>
        <v>32.5</v>
      </c>
      <c r="L173" s="194">
        <f t="shared" si="32"/>
        <v>0.25896414342629481</v>
      </c>
      <c r="M173" s="190" t="s">
        <v>541</v>
      </c>
      <c r="N173" s="195">
        <v>43067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7">
        <v>104</v>
      </c>
      <c r="B174" s="188">
        <v>43018</v>
      </c>
      <c r="C174" s="188"/>
      <c r="D174" s="189" t="s">
        <v>707</v>
      </c>
      <c r="E174" s="190" t="s">
        <v>571</v>
      </c>
      <c r="F174" s="191">
        <v>895</v>
      </c>
      <c r="G174" s="190"/>
      <c r="H174" s="190">
        <v>1122.5</v>
      </c>
      <c r="I174" s="192">
        <v>1078</v>
      </c>
      <c r="J174" s="193" t="s">
        <v>708</v>
      </c>
      <c r="K174" s="163">
        <v>227.5</v>
      </c>
      <c r="L174" s="194">
        <v>0.25418994413407803</v>
      </c>
      <c r="M174" s="190" t="s">
        <v>541</v>
      </c>
      <c r="N174" s="195">
        <v>43117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7">
        <v>105</v>
      </c>
      <c r="B175" s="188">
        <v>43020</v>
      </c>
      <c r="C175" s="188"/>
      <c r="D175" s="189" t="s">
        <v>336</v>
      </c>
      <c r="E175" s="190" t="s">
        <v>571</v>
      </c>
      <c r="F175" s="191">
        <v>525</v>
      </c>
      <c r="G175" s="190"/>
      <c r="H175" s="190">
        <v>629</v>
      </c>
      <c r="I175" s="192">
        <v>629</v>
      </c>
      <c r="J175" s="193" t="s">
        <v>629</v>
      </c>
      <c r="K175" s="163">
        <v>104</v>
      </c>
      <c r="L175" s="194">
        <v>0.19809523809523799</v>
      </c>
      <c r="M175" s="190" t="s">
        <v>541</v>
      </c>
      <c r="N175" s="195">
        <v>43119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7">
        <v>106</v>
      </c>
      <c r="B176" s="188">
        <v>43046</v>
      </c>
      <c r="C176" s="188"/>
      <c r="D176" s="189" t="s">
        <v>373</v>
      </c>
      <c r="E176" s="190" t="s">
        <v>571</v>
      </c>
      <c r="F176" s="191">
        <v>740</v>
      </c>
      <c r="G176" s="190"/>
      <c r="H176" s="190">
        <v>892.5</v>
      </c>
      <c r="I176" s="192">
        <v>900</v>
      </c>
      <c r="J176" s="193" t="s">
        <v>709</v>
      </c>
      <c r="K176" s="163">
        <f>H176-F176</f>
        <v>152.5</v>
      </c>
      <c r="L176" s="194">
        <f>K176/F176</f>
        <v>0.20608108108108109</v>
      </c>
      <c r="M176" s="190" t="s">
        <v>541</v>
      </c>
      <c r="N176" s="195">
        <v>43052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107</v>
      </c>
      <c r="B177" s="157">
        <v>43073</v>
      </c>
      <c r="C177" s="157"/>
      <c r="D177" s="158" t="s">
        <v>710</v>
      </c>
      <c r="E177" s="159" t="s">
        <v>571</v>
      </c>
      <c r="F177" s="160">
        <v>118.5</v>
      </c>
      <c r="G177" s="159"/>
      <c r="H177" s="159">
        <v>143.5</v>
      </c>
      <c r="I177" s="161">
        <v>145</v>
      </c>
      <c r="J177" s="162" t="s">
        <v>562</v>
      </c>
      <c r="K177" s="163">
        <f>H177-F177</f>
        <v>25</v>
      </c>
      <c r="L177" s="164">
        <f>K177/F177</f>
        <v>0.2109704641350211</v>
      </c>
      <c r="M177" s="159" t="s">
        <v>541</v>
      </c>
      <c r="N177" s="165">
        <v>43097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6">
        <v>108</v>
      </c>
      <c r="B178" s="167">
        <v>43090</v>
      </c>
      <c r="C178" s="167"/>
      <c r="D178" s="168" t="s">
        <v>410</v>
      </c>
      <c r="E178" s="169" t="s">
        <v>571</v>
      </c>
      <c r="F178" s="170">
        <v>715</v>
      </c>
      <c r="G178" s="170"/>
      <c r="H178" s="171">
        <v>500</v>
      </c>
      <c r="I178" s="171">
        <v>872</v>
      </c>
      <c r="J178" s="172" t="s">
        <v>711</v>
      </c>
      <c r="K178" s="173">
        <f>H178-F178</f>
        <v>-215</v>
      </c>
      <c r="L178" s="174">
        <f>K178/F178</f>
        <v>-0.30069930069930068</v>
      </c>
      <c r="M178" s="170" t="s">
        <v>553</v>
      </c>
      <c r="N178" s="167">
        <v>43670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109</v>
      </c>
      <c r="B179" s="157">
        <v>43098</v>
      </c>
      <c r="C179" s="157"/>
      <c r="D179" s="158" t="s">
        <v>555</v>
      </c>
      <c r="E179" s="159" t="s">
        <v>571</v>
      </c>
      <c r="F179" s="160">
        <v>435</v>
      </c>
      <c r="G179" s="159"/>
      <c r="H179" s="159">
        <v>542.5</v>
      </c>
      <c r="I179" s="161">
        <v>539</v>
      </c>
      <c r="J179" s="162" t="s">
        <v>629</v>
      </c>
      <c r="K179" s="163">
        <v>107.5</v>
      </c>
      <c r="L179" s="164">
        <v>0.247126436781609</v>
      </c>
      <c r="M179" s="159" t="s">
        <v>541</v>
      </c>
      <c r="N179" s="165">
        <v>43206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110</v>
      </c>
      <c r="B180" s="157">
        <v>43098</v>
      </c>
      <c r="C180" s="157"/>
      <c r="D180" s="158" t="s">
        <v>513</v>
      </c>
      <c r="E180" s="159" t="s">
        <v>571</v>
      </c>
      <c r="F180" s="160">
        <v>885</v>
      </c>
      <c r="G180" s="159"/>
      <c r="H180" s="159">
        <v>1090</v>
      </c>
      <c r="I180" s="161">
        <v>1084</v>
      </c>
      <c r="J180" s="162" t="s">
        <v>629</v>
      </c>
      <c r="K180" s="163">
        <v>205</v>
      </c>
      <c r="L180" s="164">
        <v>0.23163841807909599</v>
      </c>
      <c r="M180" s="159" t="s">
        <v>541</v>
      </c>
      <c r="N180" s="165">
        <v>43213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6">
        <v>111</v>
      </c>
      <c r="B181" s="197">
        <v>43192</v>
      </c>
      <c r="C181" s="197"/>
      <c r="D181" s="175" t="s">
        <v>712</v>
      </c>
      <c r="E181" s="170" t="s">
        <v>571</v>
      </c>
      <c r="F181" s="198">
        <v>478.5</v>
      </c>
      <c r="G181" s="170"/>
      <c r="H181" s="170">
        <v>442</v>
      </c>
      <c r="I181" s="171">
        <v>613</v>
      </c>
      <c r="J181" s="172" t="s">
        <v>713</v>
      </c>
      <c r="K181" s="173">
        <f>H181-F181</f>
        <v>-36.5</v>
      </c>
      <c r="L181" s="174">
        <f>K181/F181</f>
        <v>-7.6280041797283177E-2</v>
      </c>
      <c r="M181" s="170" t="s">
        <v>553</v>
      </c>
      <c r="N181" s="167">
        <v>43762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6">
        <v>112</v>
      </c>
      <c r="B182" s="167">
        <v>43194</v>
      </c>
      <c r="C182" s="167"/>
      <c r="D182" s="168" t="s">
        <v>714</v>
      </c>
      <c r="E182" s="169" t="s">
        <v>571</v>
      </c>
      <c r="F182" s="170">
        <f>141.5-7.3</f>
        <v>134.19999999999999</v>
      </c>
      <c r="G182" s="170"/>
      <c r="H182" s="171">
        <v>77</v>
      </c>
      <c r="I182" s="171">
        <v>180</v>
      </c>
      <c r="J182" s="172" t="s">
        <v>715</v>
      </c>
      <c r="K182" s="173">
        <f>H182-F182</f>
        <v>-57.199999999999989</v>
      </c>
      <c r="L182" s="174">
        <f>K182/F182</f>
        <v>-0.42622950819672129</v>
      </c>
      <c r="M182" s="170" t="s">
        <v>553</v>
      </c>
      <c r="N182" s="167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6">
        <v>113</v>
      </c>
      <c r="B183" s="167">
        <v>43209</v>
      </c>
      <c r="C183" s="167"/>
      <c r="D183" s="168" t="s">
        <v>716</v>
      </c>
      <c r="E183" s="169" t="s">
        <v>571</v>
      </c>
      <c r="F183" s="170">
        <v>430</v>
      </c>
      <c r="G183" s="170"/>
      <c r="H183" s="171">
        <v>220</v>
      </c>
      <c r="I183" s="171">
        <v>537</v>
      </c>
      <c r="J183" s="172" t="s">
        <v>717</v>
      </c>
      <c r="K183" s="173">
        <f>H183-F183</f>
        <v>-210</v>
      </c>
      <c r="L183" s="174">
        <f>K183/F183</f>
        <v>-0.48837209302325579</v>
      </c>
      <c r="M183" s="170" t="s">
        <v>553</v>
      </c>
      <c r="N183" s="167">
        <v>43252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7">
        <v>114</v>
      </c>
      <c r="B184" s="188">
        <v>43220</v>
      </c>
      <c r="C184" s="188"/>
      <c r="D184" s="189" t="s">
        <v>374</v>
      </c>
      <c r="E184" s="190" t="s">
        <v>571</v>
      </c>
      <c r="F184" s="190">
        <v>153.5</v>
      </c>
      <c r="G184" s="190"/>
      <c r="H184" s="190">
        <v>196</v>
      </c>
      <c r="I184" s="192">
        <v>196</v>
      </c>
      <c r="J184" s="162" t="s">
        <v>718</v>
      </c>
      <c r="K184" s="163">
        <f>H184-F184</f>
        <v>42.5</v>
      </c>
      <c r="L184" s="164">
        <f>K184/F184</f>
        <v>0.27687296416938112</v>
      </c>
      <c r="M184" s="159" t="s">
        <v>541</v>
      </c>
      <c r="N184" s="165">
        <v>43605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6">
        <v>115</v>
      </c>
      <c r="B185" s="167">
        <v>43306</v>
      </c>
      <c r="C185" s="167"/>
      <c r="D185" s="168" t="s">
        <v>688</v>
      </c>
      <c r="E185" s="169" t="s">
        <v>571</v>
      </c>
      <c r="F185" s="170">
        <v>27.5</v>
      </c>
      <c r="G185" s="170"/>
      <c r="H185" s="171">
        <v>13.1</v>
      </c>
      <c r="I185" s="171">
        <v>60</v>
      </c>
      <c r="J185" s="172" t="s">
        <v>719</v>
      </c>
      <c r="K185" s="173">
        <v>-14.4</v>
      </c>
      <c r="L185" s="174">
        <v>-0.52363636363636401</v>
      </c>
      <c r="M185" s="170" t="s">
        <v>553</v>
      </c>
      <c r="N185" s="167">
        <v>43138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6">
        <v>116</v>
      </c>
      <c r="B186" s="197">
        <v>43318</v>
      </c>
      <c r="C186" s="197"/>
      <c r="D186" s="175" t="s">
        <v>720</v>
      </c>
      <c r="E186" s="170" t="s">
        <v>571</v>
      </c>
      <c r="F186" s="170">
        <v>148.5</v>
      </c>
      <c r="G186" s="170"/>
      <c r="H186" s="170">
        <v>102</v>
      </c>
      <c r="I186" s="171">
        <v>182</v>
      </c>
      <c r="J186" s="172" t="s">
        <v>721</v>
      </c>
      <c r="K186" s="173">
        <f>H186-F186</f>
        <v>-46.5</v>
      </c>
      <c r="L186" s="174">
        <f>K186/F186</f>
        <v>-0.31313131313131315</v>
      </c>
      <c r="M186" s="170" t="s">
        <v>553</v>
      </c>
      <c r="N186" s="167">
        <v>43661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117</v>
      </c>
      <c r="B187" s="157">
        <v>43335</v>
      </c>
      <c r="C187" s="157"/>
      <c r="D187" s="158" t="s">
        <v>722</v>
      </c>
      <c r="E187" s="159" t="s">
        <v>571</v>
      </c>
      <c r="F187" s="190">
        <v>285</v>
      </c>
      <c r="G187" s="159"/>
      <c r="H187" s="159">
        <v>355</v>
      </c>
      <c r="I187" s="161">
        <v>364</v>
      </c>
      <c r="J187" s="162" t="s">
        <v>723</v>
      </c>
      <c r="K187" s="163">
        <v>70</v>
      </c>
      <c r="L187" s="164">
        <v>0.24561403508771901</v>
      </c>
      <c r="M187" s="159" t="s">
        <v>541</v>
      </c>
      <c r="N187" s="165">
        <v>43455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118</v>
      </c>
      <c r="B188" s="157">
        <v>43341</v>
      </c>
      <c r="C188" s="157"/>
      <c r="D188" s="158" t="s">
        <v>362</v>
      </c>
      <c r="E188" s="159" t="s">
        <v>571</v>
      </c>
      <c r="F188" s="190">
        <v>525</v>
      </c>
      <c r="G188" s="159"/>
      <c r="H188" s="159">
        <v>585</v>
      </c>
      <c r="I188" s="161">
        <v>635</v>
      </c>
      <c r="J188" s="162" t="s">
        <v>724</v>
      </c>
      <c r="K188" s="163">
        <f t="shared" ref="K188:K205" si="33">H188-F188</f>
        <v>60</v>
      </c>
      <c r="L188" s="164">
        <f t="shared" ref="L188:L205" si="34">K188/F188</f>
        <v>0.11428571428571428</v>
      </c>
      <c r="M188" s="159" t="s">
        <v>541</v>
      </c>
      <c r="N188" s="165">
        <v>43662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119</v>
      </c>
      <c r="B189" s="157">
        <v>43395</v>
      </c>
      <c r="C189" s="157"/>
      <c r="D189" s="158" t="s">
        <v>350</v>
      </c>
      <c r="E189" s="159" t="s">
        <v>571</v>
      </c>
      <c r="F189" s="190">
        <v>475</v>
      </c>
      <c r="G189" s="159"/>
      <c r="H189" s="159">
        <v>574</v>
      </c>
      <c r="I189" s="161">
        <v>570</v>
      </c>
      <c r="J189" s="162" t="s">
        <v>629</v>
      </c>
      <c r="K189" s="163">
        <f t="shared" si="33"/>
        <v>99</v>
      </c>
      <c r="L189" s="164">
        <f t="shared" si="34"/>
        <v>0.20842105263157895</v>
      </c>
      <c r="M189" s="159" t="s">
        <v>541</v>
      </c>
      <c r="N189" s="165">
        <v>43403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7">
        <v>120</v>
      </c>
      <c r="B190" s="188">
        <v>43397</v>
      </c>
      <c r="C190" s="188"/>
      <c r="D190" s="189" t="s">
        <v>369</v>
      </c>
      <c r="E190" s="190" t="s">
        <v>571</v>
      </c>
      <c r="F190" s="190">
        <v>707.5</v>
      </c>
      <c r="G190" s="190"/>
      <c r="H190" s="190">
        <v>872</v>
      </c>
      <c r="I190" s="192">
        <v>872</v>
      </c>
      <c r="J190" s="193" t="s">
        <v>629</v>
      </c>
      <c r="K190" s="163">
        <f t="shared" si="33"/>
        <v>164.5</v>
      </c>
      <c r="L190" s="194">
        <f t="shared" si="34"/>
        <v>0.23250883392226149</v>
      </c>
      <c r="M190" s="190" t="s">
        <v>541</v>
      </c>
      <c r="N190" s="195">
        <v>43482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7">
        <v>121</v>
      </c>
      <c r="B191" s="188">
        <v>43398</v>
      </c>
      <c r="C191" s="188"/>
      <c r="D191" s="189" t="s">
        <v>725</v>
      </c>
      <c r="E191" s="190" t="s">
        <v>571</v>
      </c>
      <c r="F191" s="190">
        <v>162</v>
      </c>
      <c r="G191" s="190"/>
      <c r="H191" s="190">
        <v>204</v>
      </c>
      <c r="I191" s="192">
        <v>209</v>
      </c>
      <c r="J191" s="193" t="s">
        <v>726</v>
      </c>
      <c r="K191" s="163">
        <f t="shared" si="33"/>
        <v>42</v>
      </c>
      <c r="L191" s="194">
        <f t="shared" si="34"/>
        <v>0.25925925925925924</v>
      </c>
      <c r="M191" s="190" t="s">
        <v>541</v>
      </c>
      <c r="N191" s="195">
        <v>43539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7">
        <v>122</v>
      </c>
      <c r="B192" s="188">
        <v>43399</v>
      </c>
      <c r="C192" s="188"/>
      <c r="D192" s="189" t="s">
        <v>450</v>
      </c>
      <c r="E192" s="190" t="s">
        <v>571</v>
      </c>
      <c r="F192" s="190">
        <v>240</v>
      </c>
      <c r="G192" s="190"/>
      <c r="H192" s="190">
        <v>297</v>
      </c>
      <c r="I192" s="192">
        <v>297</v>
      </c>
      <c r="J192" s="193" t="s">
        <v>629</v>
      </c>
      <c r="K192" s="199">
        <f t="shared" si="33"/>
        <v>57</v>
      </c>
      <c r="L192" s="194">
        <f t="shared" si="34"/>
        <v>0.23749999999999999</v>
      </c>
      <c r="M192" s="190" t="s">
        <v>541</v>
      </c>
      <c r="N192" s="195">
        <v>43417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123</v>
      </c>
      <c r="B193" s="157">
        <v>43439</v>
      </c>
      <c r="C193" s="157"/>
      <c r="D193" s="158" t="s">
        <v>727</v>
      </c>
      <c r="E193" s="159" t="s">
        <v>571</v>
      </c>
      <c r="F193" s="159">
        <v>202.5</v>
      </c>
      <c r="G193" s="159"/>
      <c r="H193" s="159">
        <v>255</v>
      </c>
      <c r="I193" s="161">
        <v>252</v>
      </c>
      <c r="J193" s="162" t="s">
        <v>629</v>
      </c>
      <c r="K193" s="163">
        <f t="shared" si="33"/>
        <v>52.5</v>
      </c>
      <c r="L193" s="164">
        <f t="shared" si="34"/>
        <v>0.25925925925925924</v>
      </c>
      <c r="M193" s="159" t="s">
        <v>541</v>
      </c>
      <c r="N193" s="165">
        <v>43542</v>
      </c>
      <c r="O193" s="1"/>
      <c r="P193" s="1"/>
      <c r="Q193" s="1"/>
      <c r="R193" s="6" t="s">
        <v>728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7">
        <v>124</v>
      </c>
      <c r="B194" s="188">
        <v>43465</v>
      </c>
      <c r="C194" s="157"/>
      <c r="D194" s="189" t="s">
        <v>397</v>
      </c>
      <c r="E194" s="190" t="s">
        <v>571</v>
      </c>
      <c r="F194" s="190">
        <v>710</v>
      </c>
      <c r="G194" s="190"/>
      <c r="H194" s="190">
        <v>866</v>
      </c>
      <c r="I194" s="192">
        <v>866</v>
      </c>
      <c r="J194" s="193" t="s">
        <v>629</v>
      </c>
      <c r="K194" s="163">
        <f t="shared" si="33"/>
        <v>156</v>
      </c>
      <c r="L194" s="164">
        <f t="shared" si="34"/>
        <v>0.21971830985915494</v>
      </c>
      <c r="M194" s="159" t="s">
        <v>541</v>
      </c>
      <c r="N194" s="165">
        <v>43553</v>
      </c>
      <c r="O194" s="1"/>
      <c r="P194" s="1"/>
      <c r="Q194" s="1"/>
      <c r="R194" s="6" t="s">
        <v>728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7">
        <v>125</v>
      </c>
      <c r="B195" s="188">
        <v>43522</v>
      </c>
      <c r="C195" s="188"/>
      <c r="D195" s="189" t="s">
        <v>152</v>
      </c>
      <c r="E195" s="190" t="s">
        <v>571</v>
      </c>
      <c r="F195" s="190">
        <v>337.25</v>
      </c>
      <c r="G195" s="190"/>
      <c r="H195" s="190">
        <v>398.5</v>
      </c>
      <c r="I195" s="192">
        <v>411</v>
      </c>
      <c r="J195" s="162" t="s">
        <v>729</v>
      </c>
      <c r="K195" s="163">
        <f t="shared" si="33"/>
        <v>61.25</v>
      </c>
      <c r="L195" s="164">
        <f t="shared" si="34"/>
        <v>0.1816160118606375</v>
      </c>
      <c r="M195" s="159" t="s">
        <v>541</v>
      </c>
      <c r="N195" s="165">
        <v>43760</v>
      </c>
      <c r="O195" s="1"/>
      <c r="P195" s="1"/>
      <c r="Q195" s="1"/>
      <c r="R195" s="6" t="s">
        <v>728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0">
        <v>126</v>
      </c>
      <c r="B196" s="201">
        <v>43559</v>
      </c>
      <c r="C196" s="201"/>
      <c r="D196" s="202" t="s">
        <v>730</v>
      </c>
      <c r="E196" s="203" t="s">
        <v>571</v>
      </c>
      <c r="F196" s="203">
        <v>130</v>
      </c>
      <c r="G196" s="203"/>
      <c r="H196" s="203">
        <v>65</v>
      </c>
      <c r="I196" s="204">
        <v>158</v>
      </c>
      <c r="J196" s="172" t="s">
        <v>731</v>
      </c>
      <c r="K196" s="173">
        <f t="shared" si="33"/>
        <v>-65</v>
      </c>
      <c r="L196" s="174">
        <f t="shared" si="34"/>
        <v>-0.5</v>
      </c>
      <c r="M196" s="170" t="s">
        <v>553</v>
      </c>
      <c r="N196" s="167">
        <v>43726</v>
      </c>
      <c r="O196" s="1"/>
      <c r="P196" s="1"/>
      <c r="Q196" s="1"/>
      <c r="R196" s="6" t="s">
        <v>732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7">
        <v>127</v>
      </c>
      <c r="B197" s="188">
        <v>43017</v>
      </c>
      <c r="C197" s="188"/>
      <c r="D197" s="189" t="s">
        <v>184</v>
      </c>
      <c r="E197" s="190" t="s">
        <v>571</v>
      </c>
      <c r="F197" s="190">
        <v>141.5</v>
      </c>
      <c r="G197" s="190"/>
      <c r="H197" s="190">
        <v>183.5</v>
      </c>
      <c r="I197" s="192">
        <v>210</v>
      </c>
      <c r="J197" s="162" t="s">
        <v>726</v>
      </c>
      <c r="K197" s="163">
        <f t="shared" si="33"/>
        <v>42</v>
      </c>
      <c r="L197" s="164">
        <f t="shared" si="34"/>
        <v>0.29681978798586572</v>
      </c>
      <c r="M197" s="159" t="s">
        <v>541</v>
      </c>
      <c r="N197" s="165">
        <v>43042</v>
      </c>
      <c r="O197" s="1"/>
      <c r="P197" s="1"/>
      <c r="Q197" s="1"/>
      <c r="R197" s="6" t="s">
        <v>732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0">
        <v>128</v>
      </c>
      <c r="B198" s="201">
        <v>43074</v>
      </c>
      <c r="C198" s="201"/>
      <c r="D198" s="202" t="s">
        <v>733</v>
      </c>
      <c r="E198" s="203" t="s">
        <v>571</v>
      </c>
      <c r="F198" s="198">
        <v>172</v>
      </c>
      <c r="G198" s="203"/>
      <c r="H198" s="203">
        <v>155.25</v>
      </c>
      <c r="I198" s="204">
        <v>230</v>
      </c>
      <c r="J198" s="172" t="s">
        <v>734</v>
      </c>
      <c r="K198" s="173">
        <f t="shared" si="33"/>
        <v>-16.75</v>
      </c>
      <c r="L198" s="174">
        <f t="shared" si="34"/>
        <v>-9.7383720930232565E-2</v>
      </c>
      <c r="M198" s="170" t="s">
        <v>553</v>
      </c>
      <c r="N198" s="167">
        <v>43787</v>
      </c>
      <c r="O198" s="1"/>
      <c r="P198" s="1"/>
      <c r="Q198" s="1"/>
      <c r="R198" s="6" t="s">
        <v>732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129</v>
      </c>
      <c r="B199" s="188">
        <v>43398</v>
      </c>
      <c r="C199" s="188"/>
      <c r="D199" s="189" t="s">
        <v>107</v>
      </c>
      <c r="E199" s="190" t="s">
        <v>571</v>
      </c>
      <c r="F199" s="190">
        <v>698.5</v>
      </c>
      <c r="G199" s="190"/>
      <c r="H199" s="190">
        <v>890</v>
      </c>
      <c r="I199" s="192">
        <v>890</v>
      </c>
      <c r="J199" s="162" t="s">
        <v>796</v>
      </c>
      <c r="K199" s="163">
        <f t="shared" si="33"/>
        <v>191.5</v>
      </c>
      <c r="L199" s="164">
        <f t="shared" si="34"/>
        <v>0.27415891195418757</v>
      </c>
      <c r="M199" s="159" t="s">
        <v>541</v>
      </c>
      <c r="N199" s="165">
        <v>44328</v>
      </c>
      <c r="O199" s="1"/>
      <c r="P199" s="1"/>
      <c r="Q199" s="1"/>
      <c r="R199" s="6" t="s">
        <v>728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7">
        <v>130</v>
      </c>
      <c r="B200" s="188">
        <v>42877</v>
      </c>
      <c r="C200" s="188"/>
      <c r="D200" s="189" t="s">
        <v>361</v>
      </c>
      <c r="E200" s="190" t="s">
        <v>571</v>
      </c>
      <c r="F200" s="190">
        <v>127.6</v>
      </c>
      <c r="G200" s="190"/>
      <c r="H200" s="190">
        <v>138</v>
      </c>
      <c r="I200" s="192">
        <v>190</v>
      </c>
      <c r="J200" s="162" t="s">
        <v>735</v>
      </c>
      <c r="K200" s="163">
        <f t="shared" si="33"/>
        <v>10.400000000000006</v>
      </c>
      <c r="L200" s="164">
        <f t="shared" si="34"/>
        <v>8.1504702194357417E-2</v>
      </c>
      <c r="M200" s="159" t="s">
        <v>541</v>
      </c>
      <c r="N200" s="165">
        <v>43774</v>
      </c>
      <c r="O200" s="1"/>
      <c r="P200" s="1"/>
      <c r="Q200" s="1"/>
      <c r="R200" s="6" t="s">
        <v>732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7">
        <v>131</v>
      </c>
      <c r="B201" s="188">
        <v>43158</v>
      </c>
      <c r="C201" s="188"/>
      <c r="D201" s="189" t="s">
        <v>736</v>
      </c>
      <c r="E201" s="190" t="s">
        <v>571</v>
      </c>
      <c r="F201" s="190">
        <v>317</v>
      </c>
      <c r="G201" s="190"/>
      <c r="H201" s="190">
        <v>382.5</v>
      </c>
      <c r="I201" s="192">
        <v>398</v>
      </c>
      <c r="J201" s="162" t="s">
        <v>737</v>
      </c>
      <c r="K201" s="163">
        <f t="shared" si="33"/>
        <v>65.5</v>
      </c>
      <c r="L201" s="164">
        <f t="shared" si="34"/>
        <v>0.20662460567823343</v>
      </c>
      <c r="M201" s="159" t="s">
        <v>541</v>
      </c>
      <c r="N201" s="165">
        <v>44238</v>
      </c>
      <c r="O201" s="1"/>
      <c r="P201" s="1"/>
      <c r="Q201" s="1"/>
      <c r="R201" s="6" t="s">
        <v>732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0">
        <v>132</v>
      </c>
      <c r="B202" s="201">
        <v>43164</v>
      </c>
      <c r="C202" s="201"/>
      <c r="D202" s="202" t="s">
        <v>144</v>
      </c>
      <c r="E202" s="203" t="s">
        <v>571</v>
      </c>
      <c r="F202" s="198">
        <f>510-14.4</f>
        <v>495.6</v>
      </c>
      <c r="G202" s="203"/>
      <c r="H202" s="203">
        <v>350</v>
      </c>
      <c r="I202" s="204">
        <v>672</v>
      </c>
      <c r="J202" s="172" t="s">
        <v>738</v>
      </c>
      <c r="K202" s="173">
        <f t="shared" si="33"/>
        <v>-145.60000000000002</v>
      </c>
      <c r="L202" s="174">
        <f t="shared" si="34"/>
        <v>-0.29378531073446329</v>
      </c>
      <c r="M202" s="170" t="s">
        <v>553</v>
      </c>
      <c r="N202" s="167">
        <v>43887</v>
      </c>
      <c r="O202" s="1"/>
      <c r="P202" s="1"/>
      <c r="Q202" s="1"/>
      <c r="R202" s="6" t="s">
        <v>728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0">
        <v>133</v>
      </c>
      <c r="B203" s="201">
        <v>43237</v>
      </c>
      <c r="C203" s="201"/>
      <c r="D203" s="202" t="s">
        <v>442</v>
      </c>
      <c r="E203" s="203" t="s">
        <v>571</v>
      </c>
      <c r="F203" s="198">
        <v>230.3</v>
      </c>
      <c r="G203" s="203"/>
      <c r="H203" s="203">
        <v>102.5</v>
      </c>
      <c r="I203" s="204">
        <v>348</v>
      </c>
      <c r="J203" s="172" t="s">
        <v>739</v>
      </c>
      <c r="K203" s="173">
        <f t="shared" si="33"/>
        <v>-127.80000000000001</v>
      </c>
      <c r="L203" s="174">
        <f t="shared" si="34"/>
        <v>-0.55492835432045162</v>
      </c>
      <c r="M203" s="170" t="s">
        <v>553</v>
      </c>
      <c r="N203" s="167">
        <v>43896</v>
      </c>
      <c r="O203" s="1"/>
      <c r="P203" s="1"/>
      <c r="Q203" s="1"/>
      <c r="R203" s="6" t="s">
        <v>728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7">
        <v>134</v>
      </c>
      <c r="B204" s="188">
        <v>43258</v>
      </c>
      <c r="C204" s="188"/>
      <c r="D204" s="189" t="s">
        <v>414</v>
      </c>
      <c r="E204" s="190" t="s">
        <v>571</v>
      </c>
      <c r="F204" s="190">
        <f>342.5-5.1</f>
        <v>337.4</v>
      </c>
      <c r="G204" s="190"/>
      <c r="H204" s="190">
        <v>412.5</v>
      </c>
      <c r="I204" s="192">
        <v>439</v>
      </c>
      <c r="J204" s="162" t="s">
        <v>740</v>
      </c>
      <c r="K204" s="163">
        <f t="shared" si="33"/>
        <v>75.100000000000023</v>
      </c>
      <c r="L204" s="164">
        <f t="shared" si="34"/>
        <v>0.22258446947243635</v>
      </c>
      <c r="M204" s="159" t="s">
        <v>541</v>
      </c>
      <c r="N204" s="165">
        <v>44230</v>
      </c>
      <c r="O204" s="1"/>
      <c r="P204" s="1"/>
      <c r="Q204" s="1"/>
      <c r="R204" s="6" t="s">
        <v>732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1">
        <v>135</v>
      </c>
      <c r="B205" s="180">
        <v>43285</v>
      </c>
      <c r="C205" s="180"/>
      <c r="D205" s="181" t="s">
        <v>55</v>
      </c>
      <c r="E205" s="182" t="s">
        <v>571</v>
      </c>
      <c r="F205" s="182">
        <f>127.5-5.53</f>
        <v>121.97</v>
      </c>
      <c r="G205" s="183"/>
      <c r="H205" s="183">
        <v>122.5</v>
      </c>
      <c r="I205" s="183">
        <v>170</v>
      </c>
      <c r="J205" s="184" t="s">
        <v>767</v>
      </c>
      <c r="K205" s="185">
        <f t="shared" si="33"/>
        <v>0.53000000000000114</v>
      </c>
      <c r="L205" s="186">
        <f t="shared" si="34"/>
        <v>4.3453308190538747E-3</v>
      </c>
      <c r="M205" s="182" t="s">
        <v>662</v>
      </c>
      <c r="N205" s="180">
        <v>44431</v>
      </c>
      <c r="O205" s="1"/>
      <c r="P205" s="1"/>
      <c r="Q205" s="1"/>
      <c r="R205" s="6" t="s">
        <v>728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0">
        <v>136</v>
      </c>
      <c r="B206" s="201">
        <v>43294</v>
      </c>
      <c r="C206" s="201"/>
      <c r="D206" s="202" t="s">
        <v>352</v>
      </c>
      <c r="E206" s="203" t="s">
        <v>571</v>
      </c>
      <c r="F206" s="198">
        <v>46.5</v>
      </c>
      <c r="G206" s="203"/>
      <c r="H206" s="203">
        <v>17</v>
      </c>
      <c r="I206" s="204">
        <v>59</v>
      </c>
      <c r="J206" s="172" t="s">
        <v>741</v>
      </c>
      <c r="K206" s="173">
        <f t="shared" ref="K206:K214" si="35">H206-F206</f>
        <v>-29.5</v>
      </c>
      <c r="L206" s="174">
        <f t="shared" ref="L206:L214" si="36">K206/F206</f>
        <v>-0.63440860215053763</v>
      </c>
      <c r="M206" s="170" t="s">
        <v>553</v>
      </c>
      <c r="N206" s="167">
        <v>43887</v>
      </c>
      <c r="O206" s="1"/>
      <c r="P206" s="1"/>
      <c r="Q206" s="1"/>
      <c r="R206" s="6" t="s">
        <v>728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7">
        <v>137</v>
      </c>
      <c r="B207" s="188">
        <v>43396</v>
      </c>
      <c r="C207" s="188"/>
      <c r="D207" s="189" t="s">
        <v>399</v>
      </c>
      <c r="E207" s="190" t="s">
        <v>571</v>
      </c>
      <c r="F207" s="190">
        <v>156.5</v>
      </c>
      <c r="G207" s="190"/>
      <c r="H207" s="190">
        <v>207.5</v>
      </c>
      <c r="I207" s="192">
        <v>191</v>
      </c>
      <c r="J207" s="162" t="s">
        <v>629</v>
      </c>
      <c r="K207" s="163">
        <f t="shared" si="35"/>
        <v>51</v>
      </c>
      <c r="L207" s="164">
        <f t="shared" si="36"/>
        <v>0.32587859424920129</v>
      </c>
      <c r="M207" s="159" t="s">
        <v>541</v>
      </c>
      <c r="N207" s="165">
        <v>44369</v>
      </c>
      <c r="O207" s="1"/>
      <c r="P207" s="1"/>
      <c r="Q207" s="1"/>
      <c r="R207" s="6" t="s">
        <v>728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138</v>
      </c>
      <c r="B208" s="188">
        <v>43439</v>
      </c>
      <c r="C208" s="188"/>
      <c r="D208" s="189" t="s">
        <v>317</v>
      </c>
      <c r="E208" s="190" t="s">
        <v>571</v>
      </c>
      <c r="F208" s="190">
        <v>259.5</v>
      </c>
      <c r="G208" s="190"/>
      <c r="H208" s="190">
        <v>320</v>
      </c>
      <c r="I208" s="192">
        <v>320</v>
      </c>
      <c r="J208" s="162" t="s">
        <v>629</v>
      </c>
      <c r="K208" s="163">
        <f t="shared" si="35"/>
        <v>60.5</v>
      </c>
      <c r="L208" s="164">
        <f t="shared" si="36"/>
        <v>0.23314065510597304</v>
      </c>
      <c r="M208" s="159" t="s">
        <v>541</v>
      </c>
      <c r="N208" s="165">
        <v>44323</v>
      </c>
      <c r="O208" s="1"/>
      <c r="P208" s="1"/>
      <c r="Q208" s="1"/>
      <c r="R208" s="6" t="s">
        <v>728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0">
        <v>139</v>
      </c>
      <c r="B209" s="201">
        <v>43439</v>
      </c>
      <c r="C209" s="201"/>
      <c r="D209" s="202" t="s">
        <v>742</v>
      </c>
      <c r="E209" s="203" t="s">
        <v>571</v>
      </c>
      <c r="F209" s="203">
        <v>715</v>
      </c>
      <c r="G209" s="203"/>
      <c r="H209" s="203">
        <v>445</v>
      </c>
      <c r="I209" s="204">
        <v>840</v>
      </c>
      <c r="J209" s="172" t="s">
        <v>743</v>
      </c>
      <c r="K209" s="173">
        <f t="shared" si="35"/>
        <v>-270</v>
      </c>
      <c r="L209" s="174">
        <f t="shared" si="36"/>
        <v>-0.3776223776223776</v>
      </c>
      <c r="M209" s="170" t="s">
        <v>553</v>
      </c>
      <c r="N209" s="167">
        <v>43800</v>
      </c>
      <c r="O209" s="1"/>
      <c r="P209" s="1"/>
      <c r="Q209" s="1"/>
      <c r="R209" s="6" t="s">
        <v>728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140</v>
      </c>
      <c r="B210" s="188">
        <v>43469</v>
      </c>
      <c r="C210" s="188"/>
      <c r="D210" s="189" t="s">
        <v>157</v>
      </c>
      <c r="E210" s="190" t="s">
        <v>571</v>
      </c>
      <c r="F210" s="190">
        <v>875</v>
      </c>
      <c r="G210" s="190"/>
      <c r="H210" s="190">
        <v>1165</v>
      </c>
      <c r="I210" s="192">
        <v>1185</v>
      </c>
      <c r="J210" s="162" t="s">
        <v>744</v>
      </c>
      <c r="K210" s="163">
        <f t="shared" si="35"/>
        <v>290</v>
      </c>
      <c r="L210" s="164">
        <f t="shared" si="36"/>
        <v>0.33142857142857141</v>
      </c>
      <c r="M210" s="159" t="s">
        <v>541</v>
      </c>
      <c r="N210" s="165">
        <v>43847</v>
      </c>
      <c r="O210" s="1"/>
      <c r="P210" s="1"/>
      <c r="Q210" s="1"/>
      <c r="R210" s="6" t="s">
        <v>728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141</v>
      </c>
      <c r="B211" s="188">
        <v>43559</v>
      </c>
      <c r="C211" s="188"/>
      <c r="D211" s="189" t="s">
        <v>333</v>
      </c>
      <c r="E211" s="190" t="s">
        <v>571</v>
      </c>
      <c r="F211" s="190">
        <f>387-14.63</f>
        <v>372.37</v>
      </c>
      <c r="G211" s="190"/>
      <c r="H211" s="190">
        <v>490</v>
      </c>
      <c r="I211" s="192">
        <v>490</v>
      </c>
      <c r="J211" s="162" t="s">
        <v>629</v>
      </c>
      <c r="K211" s="163">
        <f t="shared" si="35"/>
        <v>117.63</v>
      </c>
      <c r="L211" s="164">
        <f t="shared" si="36"/>
        <v>0.31589548030185027</v>
      </c>
      <c r="M211" s="159" t="s">
        <v>541</v>
      </c>
      <c r="N211" s="165">
        <v>43850</v>
      </c>
      <c r="O211" s="1"/>
      <c r="P211" s="1"/>
      <c r="Q211" s="1"/>
      <c r="R211" s="6" t="s">
        <v>728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0">
        <v>142</v>
      </c>
      <c r="B212" s="201">
        <v>43578</v>
      </c>
      <c r="C212" s="201"/>
      <c r="D212" s="202" t="s">
        <v>745</v>
      </c>
      <c r="E212" s="203" t="s">
        <v>543</v>
      </c>
      <c r="F212" s="203">
        <v>220</v>
      </c>
      <c r="G212" s="203"/>
      <c r="H212" s="203">
        <v>127.5</v>
      </c>
      <c r="I212" s="204">
        <v>284</v>
      </c>
      <c r="J212" s="172" t="s">
        <v>746</v>
      </c>
      <c r="K212" s="173">
        <f t="shared" si="35"/>
        <v>-92.5</v>
      </c>
      <c r="L212" s="174">
        <f t="shared" si="36"/>
        <v>-0.42045454545454547</v>
      </c>
      <c r="M212" s="170" t="s">
        <v>553</v>
      </c>
      <c r="N212" s="167">
        <v>43896</v>
      </c>
      <c r="O212" s="1"/>
      <c r="P212" s="1"/>
      <c r="Q212" s="1"/>
      <c r="R212" s="6" t="s">
        <v>728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7">
        <v>143</v>
      </c>
      <c r="B213" s="188">
        <v>43622</v>
      </c>
      <c r="C213" s="188"/>
      <c r="D213" s="189" t="s">
        <v>451</v>
      </c>
      <c r="E213" s="190" t="s">
        <v>543</v>
      </c>
      <c r="F213" s="190">
        <v>332.8</v>
      </c>
      <c r="G213" s="190"/>
      <c r="H213" s="190">
        <v>405</v>
      </c>
      <c r="I213" s="192">
        <v>419</v>
      </c>
      <c r="J213" s="162" t="s">
        <v>747</v>
      </c>
      <c r="K213" s="163">
        <f t="shared" si="35"/>
        <v>72.199999999999989</v>
      </c>
      <c r="L213" s="164">
        <f t="shared" si="36"/>
        <v>0.21694711538461534</v>
      </c>
      <c r="M213" s="159" t="s">
        <v>541</v>
      </c>
      <c r="N213" s="165">
        <v>43860</v>
      </c>
      <c r="O213" s="1"/>
      <c r="P213" s="1"/>
      <c r="Q213" s="1"/>
      <c r="R213" s="6" t="s">
        <v>732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1">
        <v>144</v>
      </c>
      <c r="B214" s="180">
        <v>43641</v>
      </c>
      <c r="C214" s="180"/>
      <c r="D214" s="181" t="s">
        <v>150</v>
      </c>
      <c r="E214" s="182" t="s">
        <v>571</v>
      </c>
      <c r="F214" s="182">
        <v>386</v>
      </c>
      <c r="G214" s="183"/>
      <c r="H214" s="183">
        <v>395</v>
      </c>
      <c r="I214" s="183">
        <v>452</v>
      </c>
      <c r="J214" s="184" t="s">
        <v>748</v>
      </c>
      <c r="K214" s="185">
        <f t="shared" si="35"/>
        <v>9</v>
      </c>
      <c r="L214" s="186">
        <f t="shared" si="36"/>
        <v>2.3316062176165803E-2</v>
      </c>
      <c r="M214" s="182" t="s">
        <v>662</v>
      </c>
      <c r="N214" s="180">
        <v>43868</v>
      </c>
      <c r="O214" s="1"/>
      <c r="P214" s="1"/>
      <c r="Q214" s="1"/>
      <c r="R214" s="6" t="s">
        <v>732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1">
        <v>145</v>
      </c>
      <c r="B215" s="180">
        <v>43707</v>
      </c>
      <c r="C215" s="180"/>
      <c r="D215" s="181" t="s">
        <v>130</v>
      </c>
      <c r="E215" s="182" t="s">
        <v>571</v>
      </c>
      <c r="F215" s="182">
        <v>137.5</v>
      </c>
      <c r="G215" s="183"/>
      <c r="H215" s="183">
        <v>138.5</v>
      </c>
      <c r="I215" s="183">
        <v>190</v>
      </c>
      <c r="J215" s="184" t="s">
        <v>766</v>
      </c>
      <c r="K215" s="185">
        <f>H215-F215</f>
        <v>1</v>
      </c>
      <c r="L215" s="186">
        <f>K215/F215</f>
        <v>7.2727272727272727E-3</v>
      </c>
      <c r="M215" s="182" t="s">
        <v>662</v>
      </c>
      <c r="N215" s="180">
        <v>44432</v>
      </c>
      <c r="O215" s="1"/>
      <c r="P215" s="1"/>
      <c r="Q215" s="1"/>
      <c r="R215" s="6" t="s">
        <v>728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146</v>
      </c>
      <c r="B216" s="188">
        <v>43731</v>
      </c>
      <c r="C216" s="188"/>
      <c r="D216" s="189" t="s">
        <v>407</v>
      </c>
      <c r="E216" s="190" t="s">
        <v>571</v>
      </c>
      <c r="F216" s="190">
        <v>235</v>
      </c>
      <c r="G216" s="190"/>
      <c r="H216" s="190">
        <v>295</v>
      </c>
      <c r="I216" s="192">
        <v>296</v>
      </c>
      <c r="J216" s="162" t="s">
        <v>749</v>
      </c>
      <c r="K216" s="163">
        <f t="shared" ref="K216:K222" si="37">H216-F216</f>
        <v>60</v>
      </c>
      <c r="L216" s="164">
        <f t="shared" ref="L216:L222" si="38">K216/F216</f>
        <v>0.25531914893617019</v>
      </c>
      <c r="M216" s="159" t="s">
        <v>541</v>
      </c>
      <c r="N216" s="165">
        <v>43844</v>
      </c>
      <c r="O216" s="1"/>
      <c r="P216" s="1"/>
      <c r="Q216" s="1"/>
      <c r="R216" s="6" t="s">
        <v>732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7">
        <v>147</v>
      </c>
      <c r="B217" s="188">
        <v>43752</v>
      </c>
      <c r="C217" s="188"/>
      <c r="D217" s="189" t="s">
        <v>750</v>
      </c>
      <c r="E217" s="190" t="s">
        <v>571</v>
      </c>
      <c r="F217" s="190">
        <v>277.5</v>
      </c>
      <c r="G217" s="190"/>
      <c r="H217" s="190">
        <v>333</v>
      </c>
      <c r="I217" s="192">
        <v>333</v>
      </c>
      <c r="J217" s="162" t="s">
        <v>751</v>
      </c>
      <c r="K217" s="163">
        <f t="shared" si="37"/>
        <v>55.5</v>
      </c>
      <c r="L217" s="164">
        <f t="shared" si="38"/>
        <v>0.2</v>
      </c>
      <c r="M217" s="159" t="s">
        <v>541</v>
      </c>
      <c r="N217" s="165">
        <v>43846</v>
      </c>
      <c r="O217" s="1"/>
      <c r="P217" s="1"/>
      <c r="Q217" s="1"/>
      <c r="R217" s="6" t="s">
        <v>728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148</v>
      </c>
      <c r="B218" s="188">
        <v>43752</v>
      </c>
      <c r="C218" s="188"/>
      <c r="D218" s="189" t="s">
        <v>752</v>
      </c>
      <c r="E218" s="190" t="s">
        <v>571</v>
      </c>
      <c r="F218" s="190">
        <v>930</v>
      </c>
      <c r="G218" s="190"/>
      <c r="H218" s="190">
        <v>1165</v>
      </c>
      <c r="I218" s="192">
        <v>1200</v>
      </c>
      <c r="J218" s="162" t="s">
        <v>753</v>
      </c>
      <c r="K218" s="163">
        <f t="shared" si="37"/>
        <v>235</v>
      </c>
      <c r="L218" s="164">
        <f t="shared" si="38"/>
        <v>0.25268817204301075</v>
      </c>
      <c r="M218" s="159" t="s">
        <v>541</v>
      </c>
      <c r="N218" s="165">
        <v>43847</v>
      </c>
      <c r="O218" s="1"/>
      <c r="P218" s="1"/>
      <c r="Q218" s="1"/>
      <c r="R218" s="6" t="s">
        <v>732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149</v>
      </c>
      <c r="B219" s="188">
        <v>43753</v>
      </c>
      <c r="C219" s="188"/>
      <c r="D219" s="189" t="s">
        <v>754</v>
      </c>
      <c r="E219" s="190" t="s">
        <v>571</v>
      </c>
      <c r="F219" s="160">
        <v>111</v>
      </c>
      <c r="G219" s="190"/>
      <c r="H219" s="190">
        <v>141</v>
      </c>
      <c r="I219" s="192">
        <v>141</v>
      </c>
      <c r="J219" s="162" t="s">
        <v>556</v>
      </c>
      <c r="K219" s="163">
        <f t="shared" si="37"/>
        <v>30</v>
      </c>
      <c r="L219" s="164">
        <f t="shared" si="38"/>
        <v>0.27027027027027029</v>
      </c>
      <c r="M219" s="159" t="s">
        <v>541</v>
      </c>
      <c r="N219" s="165">
        <v>44328</v>
      </c>
      <c r="O219" s="1"/>
      <c r="P219" s="1"/>
      <c r="Q219" s="1"/>
      <c r="R219" s="6" t="s">
        <v>732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150</v>
      </c>
      <c r="B220" s="188">
        <v>43753</v>
      </c>
      <c r="C220" s="188"/>
      <c r="D220" s="189" t="s">
        <v>755</v>
      </c>
      <c r="E220" s="190" t="s">
        <v>571</v>
      </c>
      <c r="F220" s="160">
        <v>296</v>
      </c>
      <c r="G220" s="190"/>
      <c r="H220" s="190">
        <v>370</v>
      </c>
      <c r="I220" s="192">
        <v>370</v>
      </c>
      <c r="J220" s="162" t="s">
        <v>629</v>
      </c>
      <c r="K220" s="163">
        <f t="shared" si="37"/>
        <v>74</v>
      </c>
      <c r="L220" s="164">
        <f t="shared" si="38"/>
        <v>0.25</v>
      </c>
      <c r="M220" s="159" t="s">
        <v>541</v>
      </c>
      <c r="N220" s="165">
        <v>43853</v>
      </c>
      <c r="O220" s="1"/>
      <c r="P220" s="1"/>
      <c r="Q220" s="1"/>
      <c r="R220" s="6" t="s">
        <v>732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151</v>
      </c>
      <c r="B221" s="188">
        <v>43754</v>
      </c>
      <c r="C221" s="188"/>
      <c r="D221" s="189" t="s">
        <v>756</v>
      </c>
      <c r="E221" s="190" t="s">
        <v>571</v>
      </c>
      <c r="F221" s="160">
        <v>300</v>
      </c>
      <c r="G221" s="190"/>
      <c r="H221" s="190">
        <v>382.5</v>
      </c>
      <c r="I221" s="192">
        <v>344</v>
      </c>
      <c r="J221" s="162" t="s">
        <v>800</v>
      </c>
      <c r="K221" s="163">
        <f t="shared" si="37"/>
        <v>82.5</v>
      </c>
      <c r="L221" s="164">
        <f t="shared" si="38"/>
        <v>0.27500000000000002</v>
      </c>
      <c r="M221" s="159" t="s">
        <v>541</v>
      </c>
      <c r="N221" s="165">
        <v>44238</v>
      </c>
      <c r="O221" s="1"/>
      <c r="P221" s="1"/>
      <c r="Q221" s="1"/>
      <c r="R221" s="6" t="s">
        <v>732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152</v>
      </c>
      <c r="B222" s="188">
        <v>43832</v>
      </c>
      <c r="C222" s="188"/>
      <c r="D222" s="189" t="s">
        <v>757</v>
      </c>
      <c r="E222" s="190" t="s">
        <v>571</v>
      </c>
      <c r="F222" s="160">
        <v>495</v>
      </c>
      <c r="G222" s="190"/>
      <c r="H222" s="190">
        <v>595</v>
      </c>
      <c r="I222" s="192">
        <v>590</v>
      </c>
      <c r="J222" s="162" t="s">
        <v>799</v>
      </c>
      <c r="K222" s="163">
        <f t="shared" si="37"/>
        <v>100</v>
      </c>
      <c r="L222" s="164">
        <f t="shared" si="38"/>
        <v>0.20202020202020202</v>
      </c>
      <c r="M222" s="159" t="s">
        <v>541</v>
      </c>
      <c r="N222" s="165">
        <v>44589</v>
      </c>
      <c r="O222" s="1"/>
      <c r="P222" s="1"/>
      <c r="Q222" s="1"/>
      <c r="R222" s="6" t="s">
        <v>732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153</v>
      </c>
      <c r="B223" s="188">
        <v>43966</v>
      </c>
      <c r="C223" s="188"/>
      <c r="D223" s="189" t="s">
        <v>71</v>
      </c>
      <c r="E223" s="190" t="s">
        <v>571</v>
      </c>
      <c r="F223" s="160">
        <v>67.5</v>
      </c>
      <c r="G223" s="190"/>
      <c r="H223" s="190">
        <v>86</v>
      </c>
      <c r="I223" s="192">
        <v>86</v>
      </c>
      <c r="J223" s="162" t="s">
        <v>758</v>
      </c>
      <c r="K223" s="163">
        <f t="shared" ref="K223:K231" si="39">H223-F223</f>
        <v>18.5</v>
      </c>
      <c r="L223" s="164">
        <f t="shared" ref="L223:L231" si="40">K223/F223</f>
        <v>0.27407407407407408</v>
      </c>
      <c r="M223" s="159" t="s">
        <v>541</v>
      </c>
      <c r="N223" s="165">
        <v>44008</v>
      </c>
      <c r="O223" s="1"/>
      <c r="P223" s="1"/>
      <c r="Q223" s="1"/>
      <c r="R223" s="6" t="s">
        <v>732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154</v>
      </c>
      <c r="B224" s="188">
        <v>44035</v>
      </c>
      <c r="C224" s="188"/>
      <c r="D224" s="189" t="s">
        <v>450</v>
      </c>
      <c r="E224" s="190" t="s">
        <v>571</v>
      </c>
      <c r="F224" s="160">
        <v>231</v>
      </c>
      <c r="G224" s="190"/>
      <c r="H224" s="190">
        <v>281</v>
      </c>
      <c r="I224" s="192">
        <v>281</v>
      </c>
      <c r="J224" s="162" t="s">
        <v>629</v>
      </c>
      <c r="K224" s="163">
        <f t="shared" si="39"/>
        <v>50</v>
      </c>
      <c r="L224" s="164">
        <f t="shared" si="40"/>
        <v>0.21645021645021645</v>
      </c>
      <c r="M224" s="159" t="s">
        <v>541</v>
      </c>
      <c r="N224" s="165">
        <v>44358</v>
      </c>
      <c r="O224" s="1"/>
      <c r="P224" s="1"/>
      <c r="Q224" s="1"/>
      <c r="R224" s="6" t="s">
        <v>732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155</v>
      </c>
      <c r="B225" s="188">
        <v>44092</v>
      </c>
      <c r="C225" s="188"/>
      <c r="D225" s="189" t="s">
        <v>390</v>
      </c>
      <c r="E225" s="190" t="s">
        <v>571</v>
      </c>
      <c r="F225" s="190">
        <v>206</v>
      </c>
      <c r="G225" s="190"/>
      <c r="H225" s="190">
        <v>248</v>
      </c>
      <c r="I225" s="192">
        <v>248</v>
      </c>
      <c r="J225" s="162" t="s">
        <v>629</v>
      </c>
      <c r="K225" s="163">
        <f t="shared" si="39"/>
        <v>42</v>
      </c>
      <c r="L225" s="164">
        <f t="shared" si="40"/>
        <v>0.20388349514563106</v>
      </c>
      <c r="M225" s="159" t="s">
        <v>541</v>
      </c>
      <c r="N225" s="165">
        <v>44214</v>
      </c>
      <c r="O225" s="1"/>
      <c r="P225" s="1"/>
      <c r="Q225" s="1"/>
      <c r="R225" s="6" t="s">
        <v>732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156</v>
      </c>
      <c r="B226" s="188">
        <v>44140</v>
      </c>
      <c r="C226" s="188"/>
      <c r="D226" s="189" t="s">
        <v>390</v>
      </c>
      <c r="E226" s="190" t="s">
        <v>571</v>
      </c>
      <c r="F226" s="190">
        <v>182.5</v>
      </c>
      <c r="G226" s="190"/>
      <c r="H226" s="190">
        <v>248</v>
      </c>
      <c r="I226" s="192">
        <v>248</v>
      </c>
      <c r="J226" s="162" t="s">
        <v>629</v>
      </c>
      <c r="K226" s="163">
        <f t="shared" si="39"/>
        <v>65.5</v>
      </c>
      <c r="L226" s="164">
        <f t="shared" si="40"/>
        <v>0.35890410958904112</v>
      </c>
      <c r="M226" s="159" t="s">
        <v>541</v>
      </c>
      <c r="N226" s="165">
        <v>44214</v>
      </c>
      <c r="O226" s="1"/>
      <c r="P226" s="1"/>
      <c r="Q226" s="1"/>
      <c r="R226" s="6" t="s">
        <v>732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157</v>
      </c>
      <c r="B227" s="188">
        <v>44140</v>
      </c>
      <c r="C227" s="188"/>
      <c r="D227" s="189" t="s">
        <v>317</v>
      </c>
      <c r="E227" s="190" t="s">
        <v>571</v>
      </c>
      <c r="F227" s="190">
        <v>247.5</v>
      </c>
      <c r="G227" s="190"/>
      <c r="H227" s="190">
        <v>320</v>
      </c>
      <c r="I227" s="192">
        <v>320</v>
      </c>
      <c r="J227" s="162" t="s">
        <v>629</v>
      </c>
      <c r="K227" s="163">
        <f t="shared" si="39"/>
        <v>72.5</v>
      </c>
      <c r="L227" s="164">
        <f t="shared" si="40"/>
        <v>0.29292929292929293</v>
      </c>
      <c r="M227" s="159" t="s">
        <v>541</v>
      </c>
      <c r="N227" s="165">
        <v>44323</v>
      </c>
      <c r="O227" s="1"/>
      <c r="P227" s="1"/>
      <c r="Q227" s="1"/>
      <c r="R227" s="6" t="s">
        <v>732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158</v>
      </c>
      <c r="B228" s="188">
        <v>44140</v>
      </c>
      <c r="C228" s="188"/>
      <c r="D228" s="189" t="s">
        <v>270</v>
      </c>
      <c r="E228" s="190" t="s">
        <v>571</v>
      </c>
      <c r="F228" s="160">
        <v>925</v>
      </c>
      <c r="G228" s="190"/>
      <c r="H228" s="190">
        <v>1095</v>
      </c>
      <c r="I228" s="192">
        <v>1093</v>
      </c>
      <c r="J228" s="162" t="s">
        <v>759</v>
      </c>
      <c r="K228" s="163">
        <f t="shared" si="39"/>
        <v>170</v>
      </c>
      <c r="L228" s="164">
        <f t="shared" si="40"/>
        <v>0.18378378378378379</v>
      </c>
      <c r="M228" s="159" t="s">
        <v>541</v>
      </c>
      <c r="N228" s="165">
        <v>44201</v>
      </c>
      <c r="O228" s="1"/>
      <c r="P228" s="1"/>
      <c r="Q228" s="1"/>
      <c r="R228" s="6" t="s">
        <v>732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159</v>
      </c>
      <c r="B229" s="188">
        <v>44140</v>
      </c>
      <c r="C229" s="188"/>
      <c r="D229" s="189" t="s">
        <v>333</v>
      </c>
      <c r="E229" s="190" t="s">
        <v>571</v>
      </c>
      <c r="F229" s="160">
        <v>332.5</v>
      </c>
      <c r="G229" s="190"/>
      <c r="H229" s="190">
        <v>393</v>
      </c>
      <c r="I229" s="192">
        <v>406</v>
      </c>
      <c r="J229" s="162" t="s">
        <v>760</v>
      </c>
      <c r="K229" s="163">
        <f t="shared" si="39"/>
        <v>60.5</v>
      </c>
      <c r="L229" s="164">
        <f t="shared" si="40"/>
        <v>0.18195488721804512</v>
      </c>
      <c r="M229" s="159" t="s">
        <v>541</v>
      </c>
      <c r="N229" s="165">
        <v>44256</v>
      </c>
      <c r="O229" s="1"/>
      <c r="P229" s="1"/>
      <c r="Q229" s="1"/>
      <c r="R229" s="6" t="s">
        <v>732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160</v>
      </c>
      <c r="B230" s="188">
        <v>44141</v>
      </c>
      <c r="C230" s="188"/>
      <c r="D230" s="189" t="s">
        <v>450</v>
      </c>
      <c r="E230" s="190" t="s">
        <v>571</v>
      </c>
      <c r="F230" s="160">
        <v>231</v>
      </c>
      <c r="G230" s="190"/>
      <c r="H230" s="190">
        <v>281</v>
      </c>
      <c r="I230" s="192">
        <v>281</v>
      </c>
      <c r="J230" s="162" t="s">
        <v>629</v>
      </c>
      <c r="K230" s="163">
        <f t="shared" si="39"/>
        <v>50</v>
      </c>
      <c r="L230" s="164">
        <f t="shared" si="40"/>
        <v>0.21645021645021645</v>
      </c>
      <c r="M230" s="159" t="s">
        <v>541</v>
      </c>
      <c r="N230" s="165">
        <v>44358</v>
      </c>
      <c r="O230" s="1"/>
      <c r="P230" s="1"/>
      <c r="Q230" s="1"/>
      <c r="R230" s="6" t="s">
        <v>732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161</v>
      </c>
      <c r="B231" s="188">
        <v>44187</v>
      </c>
      <c r="C231" s="188"/>
      <c r="D231" s="189" t="s">
        <v>426</v>
      </c>
      <c r="E231" s="190" t="s">
        <v>571</v>
      </c>
      <c r="F231" s="160">
        <v>190</v>
      </c>
      <c r="G231" s="190"/>
      <c r="H231" s="190">
        <v>239</v>
      </c>
      <c r="I231" s="192">
        <v>239</v>
      </c>
      <c r="J231" s="162" t="s">
        <v>866</v>
      </c>
      <c r="K231" s="163">
        <f t="shared" si="39"/>
        <v>49</v>
      </c>
      <c r="L231" s="164">
        <f t="shared" si="40"/>
        <v>0.25789473684210529</v>
      </c>
      <c r="M231" s="159" t="s">
        <v>541</v>
      </c>
      <c r="N231" s="165">
        <v>44844</v>
      </c>
      <c r="O231" s="1"/>
      <c r="P231" s="1"/>
      <c r="Q231" s="1"/>
      <c r="R231" s="6" t="s">
        <v>732</v>
      </c>
    </row>
    <row r="232" spans="1:26" ht="12.75" customHeight="1">
      <c r="A232" s="187">
        <v>162</v>
      </c>
      <c r="B232" s="188">
        <v>44258</v>
      </c>
      <c r="C232" s="188"/>
      <c r="D232" s="189" t="s">
        <v>757</v>
      </c>
      <c r="E232" s="190" t="s">
        <v>571</v>
      </c>
      <c r="F232" s="160">
        <v>495</v>
      </c>
      <c r="G232" s="190"/>
      <c r="H232" s="190">
        <v>595</v>
      </c>
      <c r="I232" s="192">
        <v>590</v>
      </c>
      <c r="J232" s="162" t="s">
        <v>799</v>
      </c>
      <c r="K232" s="163">
        <f t="shared" ref="K232:K239" si="41">H232-F232</f>
        <v>100</v>
      </c>
      <c r="L232" s="164">
        <f t="shared" ref="L232:L239" si="42">K232/F232</f>
        <v>0.20202020202020202</v>
      </c>
      <c r="M232" s="159" t="s">
        <v>541</v>
      </c>
      <c r="N232" s="165">
        <v>44589</v>
      </c>
      <c r="O232" s="1"/>
      <c r="P232" s="1"/>
      <c r="R232" s="6" t="s">
        <v>732</v>
      </c>
    </row>
    <row r="233" spans="1:26" ht="12.75" customHeight="1">
      <c r="A233" s="187">
        <v>163</v>
      </c>
      <c r="B233" s="188">
        <v>44274</v>
      </c>
      <c r="C233" s="188"/>
      <c r="D233" s="189" t="s">
        <v>333</v>
      </c>
      <c r="E233" s="190" t="s">
        <v>571</v>
      </c>
      <c r="F233" s="160">
        <v>355</v>
      </c>
      <c r="G233" s="190"/>
      <c r="H233" s="190">
        <v>422.5</v>
      </c>
      <c r="I233" s="192">
        <v>420</v>
      </c>
      <c r="J233" s="162" t="s">
        <v>761</v>
      </c>
      <c r="K233" s="163">
        <f t="shared" si="41"/>
        <v>67.5</v>
      </c>
      <c r="L233" s="164">
        <f t="shared" si="42"/>
        <v>0.19014084507042253</v>
      </c>
      <c r="M233" s="159" t="s">
        <v>541</v>
      </c>
      <c r="N233" s="165">
        <v>44361</v>
      </c>
      <c r="O233" s="1"/>
      <c r="R233" s="205" t="s">
        <v>732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164</v>
      </c>
      <c r="B234" s="188">
        <v>44295</v>
      </c>
      <c r="C234" s="188"/>
      <c r="D234" s="189" t="s">
        <v>762</v>
      </c>
      <c r="E234" s="190" t="s">
        <v>571</v>
      </c>
      <c r="F234" s="160">
        <v>555</v>
      </c>
      <c r="G234" s="190"/>
      <c r="H234" s="190">
        <v>663</v>
      </c>
      <c r="I234" s="192">
        <v>663</v>
      </c>
      <c r="J234" s="162" t="s">
        <v>763</v>
      </c>
      <c r="K234" s="163">
        <f t="shared" si="41"/>
        <v>108</v>
      </c>
      <c r="L234" s="164">
        <f t="shared" si="42"/>
        <v>0.19459459459459461</v>
      </c>
      <c r="M234" s="159" t="s">
        <v>541</v>
      </c>
      <c r="N234" s="165">
        <v>44321</v>
      </c>
      <c r="O234" s="1"/>
      <c r="P234" s="1"/>
      <c r="Q234" s="1"/>
      <c r="R234" s="205" t="s">
        <v>732</v>
      </c>
    </row>
    <row r="235" spans="1:26" ht="12.75" customHeight="1">
      <c r="A235" s="187">
        <v>165</v>
      </c>
      <c r="B235" s="188">
        <v>44308</v>
      </c>
      <c r="C235" s="188"/>
      <c r="D235" s="189" t="s">
        <v>361</v>
      </c>
      <c r="E235" s="190" t="s">
        <v>571</v>
      </c>
      <c r="F235" s="160">
        <v>126.5</v>
      </c>
      <c r="G235" s="190"/>
      <c r="H235" s="190">
        <v>155</v>
      </c>
      <c r="I235" s="192">
        <v>155</v>
      </c>
      <c r="J235" s="162" t="s">
        <v>629</v>
      </c>
      <c r="K235" s="163">
        <f t="shared" si="41"/>
        <v>28.5</v>
      </c>
      <c r="L235" s="164">
        <f t="shared" si="42"/>
        <v>0.22529644268774704</v>
      </c>
      <c r="M235" s="159" t="s">
        <v>541</v>
      </c>
      <c r="N235" s="165">
        <v>44362</v>
      </c>
      <c r="O235" s="1"/>
      <c r="R235" s="205" t="s">
        <v>732</v>
      </c>
    </row>
    <row r="236" spans="1:26" ht="12.75" customHeight="1">
      <c r="A236" s="234">
        <v>166</v>
      </c>
      <c r="B236" s="235">
        <v>44368</v>
      </c>
      <c r="C236" s="235"/>
      <c r="D236" s="236" t="s">
        <v>378</v>
      </c>
      <c r="E236" s="237" t="s">
        <v>571</v>
      </c>
      <c r="F236" s="238">
        <v>287.5</v>
      </c>
      <c r="G236" s="237"/>
      <c r="H236" s="237">
        <v>245</v>
      </c>
      <c r="I236" s="239">
        <v>344</v>
      </c>
      <c r="J236" s="172" t="s">
        <v>794</v>
      </c>
      <c r="K236" s="173">
        <f t="shared" si="41"/>
        <v>-42.5</v>
      </c>
      <c r="L236" s="174">
        <f t="shared" si="42"/>
        <v>-0.14782608695652175</v>
      </c>
      <c r="M236" s="170" t="s">
        <v>553</v>
      </c>
      <c r="N236" s="167">
        <v>44508</v>
      </c>
      <c r="O236" s="1"/>
      <c r="R236" s="205" t="s">
        <v>732</v>
      </c>
    </row>
    <row r="237" spans="1:26" ht="12.75" customHeight="1">
      <c r="A237" s="187">
        <v>167</v>
      </c>
      <c r="B237" s="188">
        <v>44368</v>
      </c>
      <c r="C237" s="188"/>
      <c r="D237" s="189" t="s">
        <v>450</v>
      </c>
      <c r="E237" s="190" t="s">
        <v>571</v>
      </c>
      <c r="F237" s="160">
        <v>241</v>
      </c>
      <c r="G237" s="190"/>
      <c r="H237" s="190">
        <v>298</v>
      </c>
      <c r="I237" s="192">
        <v>320</v>
      </c>
      <c r="J237" s="162" t="s">
        <v>629</v>
      </c>
      <c r="K237" s="163">
        <f t="shared" si="41"/>
        <v>57</v>
      </c>
      <c r="L237" s="164">
        <f t="shared" si="42"/>
        <v>0.23651452282157676</v>
      </c>
      <c r="M237" s="159" t="s">
        <v>541</v>
      </c>
      <c r="N237" s="165">
        <v>44802</v>
      </c>
      <c r="O237" s="41"/>
      <c r="R237" s="205" t="s">
        <v>732</v>
      </c>
    </row>
    <row r="238" spans="1:26" ht="12.75" customHeight="1">
      <c r="A238" s="187">
        <v>168</v>
      </c>
      <c r="B238" s="188">
        <v>44406</v>
      </c>
      <c r="C238" s="188"/>
      <c r="D238" s="189" t="s">
        <v>361</v>
      </c>
      <c r="E238" s="190" t="s">
        <v>571</v>
      </c>
      <c r="F238" s="160">
        <v>162.5</v>
      </c>
      <c r="G238" s="190"/>
      <c r="H238" s="190">
        <v>200</v>
      </c>
      <c r="I238" s="192">
        <v>200</v>
      </c>
      <c r="J238" s="162" t="s">
        <v>629</v>
      </c>
      <c r="K238" s="163">
        <f t="shared" si="41"/>
        <v>37.5</v>
      </c>
      <c r="L238" s="164">
        <f t="shared" si="42"/>
        <v>0.23076923076923078</v>
      </c>
      <c r="M238" s="159" t="s">
        <v>541</v>
      </c>
      <c r="N238" s="165">
        <v>44802</v>
      </c>
      <c r="O238" s="1"/>
      <c r="R238" s="205" t="s">
        <v>732</v>
      </c>
    </row>
    <row r="239" spans="1:26" ht="12.75" customHeight="1">
      <c r="A239" s="187">
        <v>169</v>
      </c>
      <c r="B239" s="188">
        <v>44462</v>
      </c>
      <c r="C239" s="188"/>
      <c r="D239" s="189" t="s">
        <v>768</v>
      </c>
      <c r="E239" s="190" t="s">
        <v>571</v>
      </c>
      <c r="F239" s="160">
        <v>1235</v>
      </c>
      <c r="G239" s="190"/>
      <c r="H239" s="190">
        <v>1505</v>
      </c>
      <c r="I239" s="192">
        <v>1500</v>
      </c>
      <c r="J239" s="162" t="s">
        <v>629</v>
      </c>
      <c r="K239" s="163">
        <f t="shared" si="41"/>
        <v>270</v>
      </c>
      <c r="L239" s="164">
        <f t="shared" si="42"/>
        <v>0.21862348178137653</v>
      </c>
      <c r="M239" s="159" t="s">
        <v>541</v>
      </c>
      <c r="N239" s="165">
        <v>44564</v>
      </c>
      <c r="O239" s="1"/>
      <c r="R239" s="205" t="s">
        <v>732</v>
      </c>
    </row>
    <row r="240" spans="1:26" ht="12.75" customHeight="1">
      <c r="A240" s="218">
        <v>170</v>
      </c>
      <c r="B240" s="219">
        <v>44480</v>
      </c>
      <c r="C240" s="219"/>
      <c r="D240" s="220" t="s">
        <v>770</v>
      </c>
      <c r="E240" s="221" t="s">
        <v>571</v>
      </c>
      <c r="F240" s="222" t="s">
        <v>774</v>
      </c>
      <c r="G240" s="221"/>
      <c r="H240" s="221"/>
      <c r="I240" s="221">
        <v>145</v>
      </c>
      <c r="J240" s="223" t="s">
        <v>544</v>
      </c>
      <c r="K240" s="218"/>
      <c r="L240" s="219"/>
      <c r="M240" s="219"/>
      <c r="N240" s="220"/>
      <c r="O240" s="41"/>
      <c r="R240" s="205" t="s">
        <v>732</v>
      </c>
    </row>
    <row r="241" spans="1:18" ht="12.75" customHeight="1">
      <c r="A241" s="224">
        <v>171</v>
      </c>
      <c r="B241" s="225">
        <v>44481</v>
      </c>
      <c r="C241" s="225"/>
      <c r="D241" s="226" t="s">
        <v>259</v>
      </c>
      <c r="E241" s="227" t="s">
        <v>571</v>
      </c>
      <c r="F241" s="228" t="s">
        <v>772</v>
      </c>
      <c r="G241" s="227"/>
      <c r="H241" s="227"/>
      <c r="I241" s="227">
        <v>380</v>
      </c>
      <c r="J241" s="229" t="s">
        <v>544</v>
      </c>
      <c r="K241" s="224"/>
      <c r="L241" s="225"/>
      <c r="M241" s="225"/>
      <c r="N241" s="226"/>
      <c r="O241" s="41"/>
      <c r="R241" s="205" t="s">
        <v>732</v>
      </c>
    </row>
    <row r="242" spans="1:18" ht="12.75" customHeight="1">
      <c r="A242" s="224">
        <v>172</v>
      </c>
      <c r="B242" s="225">
        <v>44481</v>
      </c>
      <c r="C242" s="225"/>
      <c r="D242" s="226" t="s">
        <v>385</v>
      </c>
      <c r="E242" s="227" t="s">
        <v>571</v>
      </c>
      <c r="F242" s="228" t="s">
        <v>773</v>
      </c>
      <c r="G242" s="227"/>
      <c r="H242" s="227"/>
      <c r="I242" s="227">
        <v>56</v>
      </c>
      <c r="J242" s="229" t="s">
        <v>544</v>
      </c>
      <c r="K242" s="224"/>
      <c r="L242" s="225"/>
      <c r="M242" s="225"/>
      <c r="N242" s="226"/>
      <c r="O242" s="41"/>
      <c r="R242" s="205"/>
    </row>
    <row r="243" spans="1:18" ht="12.75" customHeight="1">
      <c r="A243" s="187">
        <v>173</v>
      </c>
      <c r="B243" s="188">
        <v>44551</v>
      </c>
      <c r="C243" s="188"/>
      <c r="D243" s="189" t="s">
        <v>118</v>
      </c>
      <c r="E243" s="190" t="s">
        <v>571</v>
      </c>
      <c r="F243" s="160">
        <v>2300</v>
      </c>
      <c r="G243" s="190"/>
      <c r="H243" s="190">
        <f>(2820+2200)/2</f>
        <v>2510</v>
      </c>
      <c r="I243" s="192">
        <v>3000</v>
      </c>
      <c r="J243" s="162" t="s">
        <v>807</v>
      </c>
      <c r="K243" s="163">
        <f>H243-F243</f>
        <v>210</v>
      </c>
      <c r="L243" s="164">
        <f>K243/F243</f>
        <v>9.1304347826086957E-2</v>
      </c>
      <c r="M243" s="159" t="s">
        <v>541</v>
      </c>
      <c r="N243" s="165">
        <v>44649</v>
      </c>
      <c r="O243" s="1"/>
      <c r="R243" s="205"/>
    </row>
    <row r="244" spans="1:18" ht="12.75" customHeight="1">
      <c r="A244" s="230">
        <v>174</v>
      </c>
      <c r="B244" s="225">
        <v>44606</v>
      </c>
      <c r="C244" s="230"/>
      <c r="D244" s="230" t="s">
        <v>405</v>
      </c>
      <c r="E244" s="227" t="s">
        <v>571</v>
      </c>
      <c r="F244" s="227" t="s">
        <v>802</v>
      </c>
      <c r="G244" s="227"/>
      <c r="H244" s="227"/>
      <c r="I244" s="227">
        <v>764</v>
      </c>
      <c r="J244" s="227" t="s">
        <v>544</v>
      </c>
      <c r="K244" s="227"/>
      <c r="L244" s="227"/>
      <c r="M244" s="227"/>
      <c r="N244" s="230"/>
      <c r="O244" s="41"/>
      <c r="R244" s="205"/>
    </row>
    <row r="245" spans="1:18" ht="12.75" customHeight="1">
      <c r="A245" s="187">
        <v>175</v>
      </c>
      <c r="B245" s="188">
        <v>44613</v>
      </c>
      <c r="C245" s="188"/>
      <c r="D245" s="189" t="s">
        <v>768</v>
      </c>
      <c r="E245" s="190" t="s">
        <v>571</v>
      </c>
      <c r="F245" s="160">
        <v>1255</v>
      </c>
      <c r="G245" s="190"/>
      <c r="H245" s="190">
        <v>1515</v>
      </c>
      <c r="I245" s="192">
        <v>1510</v>
      </c>
      <c r="J245" s="162" t="s">
        <v>629</v>
      </c>
      <c r="K245" s="163">
        <f>H245-F245</f>
        <v>260</v>
      </c>
      <c r="L245" s="164">
        <f>K245/F245</f>
        <v>0.20717131474103587</v>
      </c>
      <c r="M245" s="159" t="s">
        <v>541</v>
      </c>
      <c r="N245" s="165">
        <v>44834</v>
      </c>
      <c r="O245" s="41"/>
      <c r="R245" s="205"/>
    </row>
    <row r="246" spans="1:18" ht="12.75" customHeight="1">
      <c r="A246">
        <v>176</v>
      </c>
      <c r="B246" s="225">
        <v>44670</v>
      </c>
      <c r="C246" s="225"/>
      <c r="D246" s="230" t="s">
        <v>506</v>
      </c>
      <c r="E246" s="276" t="s">
        <v>571</v>
      </c>
      <c r="F246" s="227" t="s">
        <v>809</v>
      </c>
      <c r="G246" s="227"/>
      <c r="H246" s="227"/>
      <c r="I246" s="227">
        <v>553</v>
      </c>
      <c r="J246" s="227" t="s">
        <v>544</v>
      </c>
      <c r="K246" s="227"/>
      <c r="L246" s="227"/>
      <c r="M246" s="227"/>
      <c r="N246" s="227"/>
      <c r="O246" s="41"/>
      <c r="R246" s="205"/>
    </row>
    <row r="247" spans="1:18" ht="12.75" customHeight="1">
      <c r="A247" s="187">
        <v>177</v>
      </c>
      <c r="B247" s="188">
        <v>44746</v>
      </c>
      <c r="C247" s="188"/>
      <c r="D247" s="189" t="s">
        <v>843</v>
      </c>
      <c r="E247" s="190" t="s">
        <v>571</v>
      </c>
      <c r="F247" s="160">
        <v>207.5</v>
      </c>
      <c r="G247" s="190"/>
      <c r="H247" s="190">
        <v>254</v>
      </c>
      <c r="I247" s="192">
        <v>254</v>
      </c>
      <c r="J247" s="162" t="s">
        <v>629</v>
      </c>
      <c r="K247" s="163">
        <f>H247-F247</f>
        <v>46.5</v>
      </c>
      <c r="L247" s="164">
        <f>K247/F247</f>
        <v>0.22409638554216868</v>
      </c>
      <c r="M247" s="159" t="s">
        <v>541</v>
      </c>
      <c r="N247" s="165">
        <v>44792</v>
      </c>
      <c r="O247" s="1"/>
      <c r="R247" s="205"/>
    </row>
    <row r="248" spans="1:18" ht="12.75" customHeight="1">
      <c r="A248" s="187">
        <v>178</v>
      </c>
      <c r="B248" s="188">
        <v>44775</v>
      </c>
      <c r="C248" s="188"/>
      <c r="D248" s="189" t="s">
        <v>452</v>
      </c>
      <c r="E248" s="190" t="s">
        <v>571</v>
      </c>
      <c r="F248" s="160">
        <v>31.25</v>
      </c>
      <c r="G248" s="190"/>
      <c r="H248" s="190">
        <v>38.75</v>
      </c>
      <c r="I248" s="192">
        <v>38</v>
      </c>
      <c r="J248" s="162" t="s">
        <v>629</v>
      </c>
      <c r="K248" s="163">
        <f t="shared" ref="K248" si="43">H248-F248</f>
        <v>7.5</v>
      </c>
      <c r="L248" s="164">
        <f t="shared" ref="L248" si="44">K248/F248</f>
        <v>0.24</v>
      </c>
      <c r="M248" s="159" t="s">
        <v>541</v>
      </c>
      <c r="N248" s="165">
        <v>44844</v>
      </c>
      <c r="O248" s="41"/>
      <c r="R248" s="54"/>
    </row>
    <row r="249" spans="1:18" ht="12.75" customHeight="1">
      <c r="A249" s="224">
        <v>179</v>
      </c>
      <c r="B249" s="225">
        <v>44841</v>
      </c>
      <c r="C249" s="230"/>
      <c r="D249" s="306" t="s">
        <v>864</v>
      </c>
      <c r="E249" s="305" t="s">
        <v>571</v>
      </c>
      <c r="F249" s="227" t="s">
        <v>865</v>
      </c>
      <c r="G249" s="227"/>
      <c r="H249" s="227"/>
      <c r="I249" s="227">
        <v>840</v>
      </c>
      <c r="J249" s="227" t="s">
        <v>544</v>
      </c>
      <c r="K249" s="227"/>
      <c r="L249" s="227"/>
      <c r="M249" s="227"/>
      <c r="N249" s="227"/>
      <c r="O249" s="41"/>
      <c r="Q249" s="208"/>
      <c r="R249" s="54"/>
    </row>
    <row r="250" spans="1:18" ht="12.75" customHeight="1">
      <c r="A250" s="224">
        <v>180</v>
      </c>
      <c r="B250" s="225">
        <v>44844</v>
      </c>
      <c r="C250" s="230"/>
      <c r="D250" s="306" t="s">
        <v>407</v>
      </c>
      <c r="E250" s="305" t="s">
        <v>571</v>
      </c>
      <c r="F250" s="227" t="s">
        <v>867</v>
      </c>
      <c r="G250" s="227"/>
      <c r="H250" s="227"/>
      <c r="I250" s="227">
        <v>291</v>
      </c>
      <c r="J250" s="227" t="s">
        <v>544</v>
      </c>
      <c r="K250" s="227"/>
      <c r="L250" s="227"/>
      <c r="M250" s="227"/>
      <c r="N250" s="227"/>
      <c r="O250" s="41"/>
      <c r="Q250" s="208"/>
      <c r="R250" s="54"/>
    </row>
    <row r="251" spans="1:18" ht="12.75" customHeight="1">
      <c r="A251" s="224">
        <v>181</v>
      </c>
      <c r="B251" s="225">
        <v>44845</v>
      </c>
      <c r="C251" s="230"/>
      <c r="D251" s="306" t="s">
        <v>405</v>
      </c>
      <c r="E251" s="305" t="s">
        <v>571</v>
      </c>
      <c r="F251" s="227" t="s">
        <v>869</v>
      </c>
      <c r="G251" s="227"/>
      <c r="H251" s="227"/>
      <c r="I251" s="227">
        <v>765</v>
      </c>
      <c r="J251" s="227" t="s">
        <v>544</v>
      </c>
      <c r="K251" s="227"/>
      <c r="L251" s="227"/>
      <c r="M251" s="227"/>
      <c r="N251" s="227"/>
      <c r="O251" s="41"/>
      <c r="Q251" s="208"/>
      <c r="R251" s="54"/>
    </row>
    <row r="252" spans="1:18" ht="12.75" customHeight="1">
      <c r="F252" s="54"/>
      <c r="G252" s="54"/>
      <c r="H252" s="54"/>
      <c r="I252" s="54"/>
      <c r="J252" s="41"/>
      <c r="K252" s="54"/>
      <c r="L252" s="54"/>
      <c r="M252" s="54"/>
      <c r="O252" s="41"/>
      <c r="R252" s="54"/>
    </row>
    <row r="253" spans="1:18" ht="12.75" customHeight="1">
      <c r="F253" s="54"/>
      <c r="G253" s="54"/>
      <c r="H253" s="54"/>
      <c r="I253" s="54"/>
      <c r="J253" s="41"/>
      <c r="K253" s="54"/>
      <c r="L253" s="54"/>
      <c r="M253" s="54"/>
      <c r="O253" s="41"/>
      <c r="R253" s="54"/>
    </row>
    <row r="254" spans="1:18" ht="12.75" customHeight="1">
      <c r="B254" s="206" t="s">
        <v>764</v>
      </c>
      <c r="F254" s="54"/>
      <c r="G254" s="54"/>
      <c r="H254" s="54"/>
      <c r="I254" s="54"/>
      <c r="J254" s="41"/>
      <c r="K254" s="54"/>
      <c r="L254" s="54"/>
      <c r="M254" s="54"/>
      <c r="O254" s="41"/>
      <c r="R254" s="54"/>
    </row>
    <row r="255" spans="1:18" ht="12.75" customHeight="1"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1:18" ht="12.75" customHeight="1"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1:18" ht="12.75" customHeight="1">
      <c r="A258" s="207"/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1:18" ht="12.75" customHeight="1">
      <c r="A259" s="207"/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A260" s="53"/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</sheetData>
  <autoFilter ref="R1:R256" xr:uid="{00000000-0009-0000-0000-000005000000}"/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2022-11-03T18:59:19Z</dcterms:modified>
</cp:coreProperties>
</file>