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F&amp;O)'!$R$1:$R$259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8" i="6"/>
  <c r="M48" s="1"/>
  <c r="K48"/>
  <c r="L44"/>
  <c r="K44"/>
  <c r="L28"/>
  <c r="K28"/>
  <c r="L31"/>
  <c r="K31"/>
  <c r="L30"/>
  <c r="M30" s="1"/>
  <c r="K30"/>
  <c r="L15"/>
  <c r="K15"/>
  <c r="L46"/>
  <c r="K46"/>
  <c r="L43"/>
  <c r="K43"/>
  <c r="L42"/>
  <c r="K42"/>
  <c r="M15" l="1"/>
  <c r="M31"/>
  <c r="M44"/>
  <c r="M42"/>
  <c r="M28"/>
  <c r="M46"/>
  <c r="M43"/>
  <c r="K249" l="1"/>
  <c r="L249" s="1"/>
  <c r="L17"/>
  <c r="K17"/>
  <c r="M17" l="1"/>
  <c r="L16"/>
  <c r="K16"/>
  <c r="M16" l="1"/>
  <c r="L11" l="1"/>
  <c r="K11"/>
  <c r="M11" l="1"/>
  <c r="K241" l="1"/>
  <c r="L241" s="1"/>
  <c r="K251" l="1"/>
  <c r="L251" s="1"/>
  <c r="H247" l="1"/>
  <c r="K247" l="1"/>
  <c r="L247" s="1"/>
  <c r="K236"/>
  <c r="L236" s="1"/>
  <c r="K226"/>
  <c r="L226" s="1"/>
  <c r="K242" l="1"/>
  <c r="L242" s="1"/>
  <c r="K243" l="1"/>
  <c r="L243" s="1"/>
  <c r="K240" l="1"/>
  <c r="L240" s="1"/>
  <c r="K219"/>
  <c r="L219" s="1"/>
  <c r="K239"/>
  <c r="L239" s="1"/>
  <c r="K238"/>
  <c r="L238" s="1"/>
  <c r="K237"/>
  <c r="L237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7"/>
  <c r="L217" s="1"/>
  <c r="K216"/>
  <c r="L216" s="1"/>
  <c r="F215"/>
  <c r="K215" s="1"/>
  <c r="L215" s="1"/>
  <c r="K214"/>
  <c r="L214" s="1"/>
  <c r="K213"/>
  <c r="L213" s="1"/>
  <c r="K212"/>
  <c r="L212" s="1"/>
  <c r="K211"/>
  <c r="L211" s="1"/>
  <c r="K210"/>
  <c r="L210" s="1"/>
  <c r="F209"/>
  <c r="K209" s="1"/>
  <c r="L209" s="1"/>
  <c r="F208"/>
  <c r="K208" s="1"/>
  <c r="L208" s="1"/>
  <c r="K207"/>
  <c r="L207" s="1"/>
  <c r="F206"/>
  <c r="K206" s="1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8"/>
  <c r="L188" s="1"/>
  <c r="K187"/>
  <c r="L187" s="1"/>
  <c r="F186"/>
  <c r="K186" s="1"/>
  <c r="L186" s="1"/>
  <c r="K185"/>
  <c r="L185" s="1"/>
  <c r="K182"/>
  <c r="L182" s="1"/>
  <c r="K181"/>
  <c r="L181" s="1"/>
  <c r="K180"/>
  <c r="L180" s="1"/>
  <c r="K177"/>
  <c r="L177" s="1"/>
  <c r="K176"/>
  <c r="L176" s="1"/>
  <c r="K175"/>
  <c r="L175" s="1"/>
  <c r="K174"/>
  <c r="L174" s="1"/>
  <c r="K173"/>
  <c r="L173" s="1"/>
  <c r="K172"/>
  <c r="L172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0"/>
  <c r="L160" s="1"/>
  <c r="K158"/>
  <c r="L158" s="1"/>
  <c r="K156"/>
  <c r="L156" s="1"/>
  <c r="K154"/>
  <c r="L154" s="1"/>
  <c r="K153"/>
  <c r="L153" s="1"/>
  <c r="K152"/>
  <c r="L152" s="1"/>
  <c r="K150"/>
  <c r="L150" s="1"/>
  <c r="K149"/>
  <c r="L149" s="1"/>
  <c r="K148"/>
  <c r="L148" s="1"/>
  <c r="K147"/>
  <c r="K146"/>
  <c r="L146" s="1"/>
  <c r="K145"/>
  <c r="L145" s="1"/>
  <c r="K143"/>
  <c r="L143" s="1"/>
  <c r="K142"/>
  <c r="L142" s="1"/>
  <c r="K141"/>
  <c r="L141" s="1"/>
  <c r="K140"/>
  <c r="L140" s="1"/>
  <c r="K139"/>
  <c r="L139" s="1"/>
  <c r="F138"/>
  <c r="K138" s="1"/>
  <c r="L138" s="1"/>
  <c r="H137"/>
  <c r="K137" s="1"/>
  <c r="L137" s="1"/>
  <c r="K134"/>
  <c r="L134" s="1"/>
  <c r="K133"/>
  <c r="L133" s="1"/>
  <c r="K132"/>
  <c r="L132" s="1"/>
  <c r="K131"/>
  <c r="L131" s="1"/>
  <c r="K130"/>
  <c r="L130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H103"/>
  <c r="K103" s="1"/>
  <c r="L103" s="1"/>
  <c r="F102"/>
  <c r="K102" s="1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M7"/>
  <c r="D7" i="5"/>
  <c r="K6" i="4"/>
  <c r="K6" i="3"/>
  <c r="L6" i="2"/>
</calcChain>
</file>

<file path=xl/sharedStrings.xml><?xml version="1.0" encoding="utf-8"?>
<sst xmlns="http://schemas.openxmlformats.org/spreadsheetml/2006/main" count="2662" uniqueCount="1032">
  <si>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</si>
  <si>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</si>
  <si>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</si>
  <si>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</si>
  <si>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</si>
  <si>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</si>
  <si>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</si>
  <si>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</si>
  <si>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</si>
  <si>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</si>
  <si>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</si>
  <si>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</si>
  <si>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</si>
  <si>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</si>
  <si>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</si>
  <si>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</si>
  <si>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</si>
  <si>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</si>
  <si>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</si>
  <si>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</si>
  <si>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</si>
  <si>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</si>
  <si>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</si>
  <si>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</si>
  <si>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</si>
  <si>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</si>
  <si>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</si>
  <si>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</si>
  <si>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</si>
  <si>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</si>
  <si>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</si>
  <si>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</si>
  <si>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</si>
  <si>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</si>
  <si>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</si>
  <si>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</si>
  <si>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</si>
  <si>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</si>
  <si>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</si>
  <si>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</si>
  <si>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</si>
  <si>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</si>
  <si>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</si>
  <si>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</si>
  <si>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</si>
  <si>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</si>
  <si>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</si>
  <si>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</si>
  <si>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</si>
  <si>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</si>
  <si>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</si>
  <si>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</si>
  <si>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</si>
  <si>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</si>
  <si>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</si>
  <si>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</si>
  <si>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</si>
  <si>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</si>
  <si>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</si>
  <si>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</si>
  <si>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</si>
  <si>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</si>
  <si>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</si>
  <si>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</si>
  <si>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</si>
  <si>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</si>
  <si>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</si>
  <si>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</si>
  <si>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</si>
  <si>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</si>
  <si>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</si>
  <si>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</si>
  <si>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</si>
  <si>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</si>
  <si>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</si>
  <si>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</si>
  <si>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</si>
  <si>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</si>
  <si>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</si>
  <si>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</si>
  <si>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</si>
  <si>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</si>
  <si>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</si>
  <si>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</si>
  <si>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</si>
  <si>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</si>
  <si>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</si>
  <si>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</si>
  <si>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</si>
  <si>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</si>
  <si>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</si>
  <si>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</si>
  <si>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</si>
  <si>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</si>
  <si>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</si>
  <si>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</si>
  <si>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</si>
  <si>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</si>
  <si>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</si>
  <si>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</si>
  <si>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</si>
  <si>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</si>
  <si>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</si>
  <si>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</si>
  <si>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</si>
  <si>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</si>
  <si>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</si>
  <si>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</si>
  <si>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</si>
  <si>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</si>
  <si>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</si>
  <si>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</si>
  <si>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</si>
  <si>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</si>
  <si>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</si>
  <si>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</si>
  <si>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</si>
  <si>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</si>
  <si>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</si>
  <si>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</si>
  <si>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</si>
  <si>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</si>
  <si>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</si>
  <si>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</si>
  <si>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</si>
  <si>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</si>
  <si>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</si>
  <si>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</si>
  <si>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</si>
  <si>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</si>
  <si>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</si>
  <si>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</si>
  <si>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</si>
  <si>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</si>
  <si>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</si>
  <si>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</si>
  <si>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</si>
  <si>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</si>
  <si>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</si>
  <si>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</si>
  <si>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</si>
  <si>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</si>
  <si>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</si>
  <si>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</si>
  <si>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</si>
  <si>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</si>
  <si>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</si>
  <si>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</si>
  <si>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</si>
  <si>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</si>
  <si>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</si>
  <si>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</si>
  <si>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</si>
  <si>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</si>
  <si>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</si>
  <si>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</si>
  <si>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</si>
  <si>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</si>
  <si>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</si>
  <si>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</si>
  <si>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</si>
  <si>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</si>
  <si>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</si>
  <si>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</si>
  <si>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</si>
  <si>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</si>
  <si>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</si>
  <si>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</si>
  <si>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</si>
  <si>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</si>
  <si>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</si>
  <si>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</si>
  <si>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</si>
  <si>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</si>
  <si>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</si>
  <si>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</si>
  <si>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</si>
  <si>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</si>
  <si>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</si>
  <si>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</si>
  <si>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</si>
  <si>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</si>
  <si>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</si>
  <si>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</si>
  <si>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</si>
  <si>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</si>
  <si>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</si>
  <si>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</si>
  <si>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</si>
  <si>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</si>
  <si>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</si>
  <si>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</si>
  <si>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</si>
  <si>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</si>
  <si>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</si>
  <si>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</si>
  <si>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</si>
  <si>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</si>
  <si>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</si>
  <si>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</si>
  <si>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</si>
  <si>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</si>
  <si>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</si>
  <si>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</si>
  <si>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</si>
  <si>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</si>
  <si>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</si>
  <si>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</si>
  <si>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</si>
  <si>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</si>
  <si>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</si>
  <si>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</si>
  <si>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</si>
  <si>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</si>
  <si>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</si>
  <si>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</si>
  <si>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</si>
  <si>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</si>
  <si>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</si>
  <si>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</si>
  <si>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</si>
  <si>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</si>
  <si>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</si>
  <si>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</si>
  <si>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</si>
  <si>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</si>
  <si>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</si>
  <si>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</si>
  <si>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</si>
  <si>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</si>
  <si>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</si>
  <si>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</si>
  <si>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</si>
  <si>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</si>
  <si>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</si>
  <si>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</si>
  <si>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</si>
  <si>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</si>
  <si>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</si>
  <si>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</si>
  <si>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</si>
  <si>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</si>
  <si>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</si>
  <si>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</si>
  <si>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</si>
  <si>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</si>
  <si>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</si>
  <si>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</si>
  <si>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</si>
  <si>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</si>
  <si>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</si>
  <si>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</si>
  <si>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</si>
  <si>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</si>
  <si>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</si>
  <si>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</si>
  <si>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</si>
  <si>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</si>
  <si>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</si>
  <si>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</si>
  <si>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</si>
  <si>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</si>
  <si>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</si>
  <si>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</si>
  <si>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</si>
  <si>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</si>
  <si>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</si>
  <si>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</si>
  <si>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</si>
  <si>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</si>
  <si>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</si>
  <si>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</si>
  <si>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</si>
  <si>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</si>
  <si>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</si>
  <si>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</si>
  <si>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</si>
  <si>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</si>
  <si>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</si>
  <si>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</si>
  <si>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</si>
  <si>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</si>
  <si>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</si>
  <si>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</si>
  <si>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</si>
  <si>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</si>
  <si>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</si>
  <si>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</si>
  <si>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</si>
  <si>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</si>
  <si>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</si>
  <si>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</si>
  <si>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</si>
  <si>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</si>
  <si>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</si>
  <si>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</si>
  <si>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</si>
  <si>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</si>
  <si>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</si>
  <si>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</si>
  <si>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</si>
  <si>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</si>
  <si>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</si>
  <si>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</si>
  <si>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</si>
  <si>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</si>
  <si>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</si>
  <si>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</si>
  <si>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</si>
  <si>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</si>
  <si>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</si>
  <si>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</si>
  <si>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</si>
  <si>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</si>
  <si>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</si>
  <si>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</si>
  <si>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</si>
  <si>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</si>
  <si>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</si>
  <si>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</si>
  <si>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</si>
  <si>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</si>
  <si>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</si>
  <si>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</si>
  <si>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</si>
  <si>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</si>
  <si>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</si>
  <si>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</si>
  <si>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</si>
  <si>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</si>
  <si>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</si>
  <si>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</si>
  <si>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</si>
  <si>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</si>
  <si>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</si>
  <si>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</si>
  <si>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</si>
  <si>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</si>
  <si>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</si>
  <si>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</si>
  <si>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</si>
  <si>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</si>
  <si>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</si>
  <si>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</si>
  <si>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</si>
  <si>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</si>
  <si>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</si>
  <si>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</si>
  <si>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</si>
  <si>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</si>
  <si>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</si>
  <si>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</si>
  <si>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</si>
  <si>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</si>
  <si>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</si>
  <si>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</si>
  <si>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</si>
  <si>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</si>
  <si>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</si>
  <si>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</si>
  <si>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</si>
  <si>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</si>
  <si>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</si>
  <si>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</si>
  <si>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</si>
  <si>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</si>
  <si>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</si>
  <si>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</si>
  <si>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</si>
  <si>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</si>
  <si>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</si>
  <si>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</si>
  <si>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</si>
  <si>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</si>
  <si>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</si>
  <si>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</si>
  <si>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</si>
  <si>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</si>
  <si>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</si>
  <si>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</si>
  <si>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</si>
  <si>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</si>
  <si>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</si>
  <si>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</si>
  <si>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</si>
  <si>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</si>
  <si>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</si>
  <si>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</si>
  <si>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</si>
  <si>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</si>
  <si>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</si>
  <si>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</si>
  <si>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</si>
  <si>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</si>
  <si>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</si>
  <si>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</si>
  <si>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</si>
  <si>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</si>
  <si>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</si>
  <si>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</si>
  <si>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</si>
  <si>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</si>
  <si>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</si>
  <si>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</si>
  <si>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</si>
  <si>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</si>
  <si>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</si>
  <si>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</si>
  <si>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</si>
  <si>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</si>
  <si>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</si>
  <si>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</si>
  <si>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</si>
  <si>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</si>
  <si>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</si>
  <si>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</si>
  <si>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</si>
  <si>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</si>
  <si>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</si>
  <si>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</si>
  <si>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</si>
  <si>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</si>
  <si>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</si>
  <si>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</si>
  <si>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</si>
  <si>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</si>
  <si>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</si>
  <si>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</si>
  <si>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</si>
  <si>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</si>
  <si>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</si>
  <si>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</si>
  <si>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</si>
  <si>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</si>
  <si>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</si>
  <si>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</si>
  <si>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</si>
  <si>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</si>
  <si>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</si>
  <si>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</si>
  <si>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</si>
  <si>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</si>
  <si>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</si>
  <si>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</si>
  <si>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</si>
  <si>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</si>
  <si>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</si>
  <si>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</si>
  <si>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</si>
  <si>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</si>
  <si>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</si>
  <si>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</si>
  <si>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</si>
  <si>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</si>
  <si>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</si>
  <si>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</si>
  <si>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</si>
  <si>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</si>
  <si>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</si>
  <si>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</si>
  <si>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</si>
  <si>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</si>
  <si>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</si>
  <si>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</si>
  <si>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</si>
  <si>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</si>
  <si>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</si>
  <si>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</si>
  <si>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</si>
  <si>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</si>
  <si>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</si>
  <si>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</si>
  <si>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</si>
  <si>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</si>
  <si>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</si>
  <si>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</si>
  <si>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</si>
  <si>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</si>
  <si>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</si>
  <si>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</si>
  <si>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</si>
  <si>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</si>
  <si>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</si>
  <si>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</si>
  <si>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</si>
  <si>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</si>
  <si>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</si>
  <si>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</si>
  <si>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</si>
  <si>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</si>
  <si>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</si>
  <si>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</si>
  <si>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</si>
  <si>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</si>
  <si>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</si>
  <si>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</si>
  <si>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</si>
  <si>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</si>
  <si>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</si>
  <si>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</si>
  <si>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</si>
  <si>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</si>
  <si>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</si>
  <si>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</si>
  <si>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</si>
  <si>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</si>
  <si>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</si>
  <si>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</si>
  <si>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</si>
  <si>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</si>
  <si>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</si>
  <si>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</si>
  <si>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</si>
  <si>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</si>
  <si>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</si>
  <si>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</si>
  <si>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</si>
  <si>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</si>
  <si>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</si>
  <si>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</si>
  <si>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</si>
  <si>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</si>
  <si>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</si>
  <si>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</si>
  <si>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</si>
  <si>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</si>
  <si>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</si>
  <si>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</si>
  <si>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</si>
  <si>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</si>
  <si>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</si>
  <si>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</si>
  <si>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</si>
  <si>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</si>
  <si>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</si>
  <si>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</si>
  <si>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</si>
  <si>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</si>
  <si>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</si>
  <si>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</si>
  <si>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</si>
  <si>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</si>
  <si>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</si>
  <si>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</si>
  <si>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</si>
  <si>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</si>
  <si>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</si>
  <si>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</si>
  <si>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</si>
  <si>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</si>
  <si>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</si>
  <si>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</si>
  <si>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</si>
  <si>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</si>
  <si>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</si>
  <si>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</si>
  <si>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</si>
  <si>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</si>
  <si>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</si>
  <si>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</si>
  <si>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</si>
  <si>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</si>
  <si>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</si>
  <si>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</si>
  <si>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</si>
  <si>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</si>
  <si>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</si>
  <si>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</si>
  <si>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</si>
  <si>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</si>
  <si>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</si>
  <si>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</si>
  <si>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</si>
  <si>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</si>
  <si>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</si>
  <si>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</si>
  <si>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</si>
  <si>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</si>
  <si>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</si>
  <si>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</si>
  <si>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</si>
  <si>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</si>
  <si>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</si>
  <si>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</si>
  <si>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</si>
  <si>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</si>
  <si>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</si>
  <si>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</si>
  <si>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</si>
  <si>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</si>
  <si>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</si>
  <si>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</si>
  <si>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</si>
  <si>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</si>
  <si>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</si>
  <si>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</si>
  <si>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</si>
  <si>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</si>
  <si>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</si>
  <si>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</si>
  <si>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</si>
  <si>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</si>
  <si>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</si>
  <si>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</si>
  <si>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</si>
  <si>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</si>
  <si>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</si>
  <si>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</si>
  <si>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</si>
  <si>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</si>
  <si>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</si>
  <si>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</si>
  <si>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</si>
  <si>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</si>
  <si>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</si>
  <si>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</si>
  <si>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</si>
  <si>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</si>
  <si>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</si>
  <si>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</si>
  <si>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</si>
  <si>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</si>
  <si>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</si>
  <si>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</si>
  <si>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</si>
  <si>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</si>
  <si>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</si>
  <si>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</si>
  <si>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</si>
  <si>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</si>
  <si>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</si>
  <si>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</si>
  <si>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</si>
  <si>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</si>
  <si>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</si>
  <si>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</si>
  <si>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</si>
  <si>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</si>
  <si>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</si>
  <si>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</si>
  <si>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</si>
  <si>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</si>
  <si>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</si>
  <si>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</si>
  <si>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</si>
  <si>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</si>
  <si>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</si>
  <si>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</si>
  <si>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</si>
  <si>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</si>
  <si>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</si>
  <si>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</si>
  <si>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</si>
  <si>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</si>
  <si>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</si>
  <si>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</si>
  <si>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</si>
  <si>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</si>
  <si>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</si>
  <si>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</si>
  <si>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</si>
  <si>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</si>
  <si>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</si>
  <si>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</si>
  <si>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</si>
  <si>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</si>
  <si>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</si>
  <si>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</si>
  <si>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</si>
  <si>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</si>
  <si>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</si>
  <si>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</si>
  <si>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</si>
  <si>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</si>
  <si>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</si>
  <si>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</si>
  <si>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</si>
  <si>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</si>
  <si>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</si>
  <si>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</si>
  <si>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</si>
  <si>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</si>
  <si>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</si>
  <si>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</si>
  <si>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</si>
  <si>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</si>
  <si>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</si>
  <si>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</si>
  <si>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</si>
  <si>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</si>
  <si>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</si>
  <si>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</si>
  <si>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</si>
  <si>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</si>
  <si>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</si>
  <si>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</si>
  <si>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</si>
  <si>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</si>
  <si>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</si>
  <si>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</si>
  <si>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</si>
  <si>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</si>
  <si>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</si>
  <si>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</si>
  <si>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</si>
  <si>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</si>
  <si>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</si>
  <si>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</si>
  <si>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</si>
  <si>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</si>
  <si>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</si>
  <si>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</si>
  <si>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</si>
  <si>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</si>
  <si>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</si>
  <si>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</si>
  <si>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</si>
  <si>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</si>
  <si>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</si>
  <si>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</si>
  <si>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</si>
  <si>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</si>
  <si>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</si>
  <si>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</si>
  <si>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</si>
  <si>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</si>
  <si>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</si>
  <si>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</si>
  <si>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</si>
  <si>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</si>
  <si>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</si>
  <si>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</si>
  <si>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</si>
  <si>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</si>
  <si>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</si>
  <si>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</si>
  <si>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</si>
  <si>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</si>
  <si>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</si>
  <si>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</si>
  <si>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</si>
  <si>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</si>
  <si>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</si>
  <si>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</si>
  <si>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</si>
  <si>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</si>
  <si>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</si>
  <si>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</si>
  <si>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</si>
  <si>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</si>
  <si>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</si>
  <si>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</si>
  <si>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</si>
  <si>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</si>
  <si>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</si>
  <si>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</si>
  <si>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</si>
  <si>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</si>
  <si>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</si>
  <si>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</si>
  <si>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</si>
  <si>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</si>
  <si>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</si>
  <si>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</si>
  <si>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</si>
  <si>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</si>
  <si>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</si>
  <si>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</si>
  <si>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</si>
  <si>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</si>
  <si>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</si>
  <si>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</si>
  <si>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</si>
  <si>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</si>
  <si>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</si>
  <si>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</si>
  <si>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</si>
  <si>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</si>
  <si>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</si>
  <si>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</si>
  <si>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</si>
  <si>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</si>
  <si>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</si>
  <si>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</si>
  <si>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</si>
  <si>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</si>
  <si>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</si>
  <si>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</si>
  <si>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</si>
  <si>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</si>
  <si>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</si>
  <si>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</si>
  <si>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</si>
  <si>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</si>
  <si>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</si>
  <si>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</si>
  <si>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</si>
  <si>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</si>
  <si>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</si>
  <si>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</si>
  <si>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</si>
  <si>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</si>
  <si>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</si>
  <si>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</si>
  <si>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</si>
  <si>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</si>
  <si>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</si>
  <si>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</si>
  <si>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</si>
  <si>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</si>
  <si>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</si>
  <si>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</si>
  <si>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</si>
  <si>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</si>
  <si>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</si>
  <si>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</si>
  <si>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</si>
  <si>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</si>
  <si>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</si>
  <si>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</si>
  <si>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</si>
  <si>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</si>
  <si>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</si>
  <si>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</si>
  <si>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</si>
  <si>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</si>
  <si>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</si>
  <si>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</si>
  <si>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</si>
  <si>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</si>
  <si>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</si>
  <si>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</si>
  <si>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</si>
  <si>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</si>
  <si>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</si>
  <si>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</si>
  <si>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</si>
  <si>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</si>
  <si>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</si>
  <si>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</si>
  <si>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</si>
  <si>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</si>
  <si>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</si>
  <si>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</si>
  <si>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</si>
  <si>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</si>
  <si>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</si>
  <si>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</si>
  <si>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</si>
  <si>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</si>
  <si>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</si>
  <si>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</si>
  <si>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</si>
  <si>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</si>
  <si>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</si>
  <si>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</si>
  <si>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</si>
  <si>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</si>
  <si>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</si>
  <si>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</si>
  <si>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</si>
  <si>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</si>
  <si>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</si>
  <si>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</si>
  <si>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</si>
  <si>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</si>
  <si>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</si>
  <si>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</si>
  <si>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</si>
  <si>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</si>
  <si>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</si>
  <si>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</si>
  <si>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</si>
  <si>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</si>
  <si>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</si>
  <si>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</si>
  <si>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3150-3190</t>
  </si>
  <si>
    <t>3400-3600</t>
  </si>
  <si>
    <t>HCLTECH OCT FUT</t>
  </si>
  <si>
    <t>2980-3010</t>
  </si>
  <si>
    <t>3300-3500</t>
  </si>
  <si>
    <t>150-160</t>
  </si>
  <si>
    <t>RELIANCE OCT FUT</t>
  </si>
  <si>
    <t>3120-3200</t>
  </si>
  <si>
    <t>Part profit of Rs.15/-</t>
  </si>
  <si>
    <t>SOFCOM</t>
  </si>
  <si>
    <t>VOLTAS OCT FUT</t>
  </si>
  <si>
    <t>GALACTICO</t>
  </si>
  <si>
    <t>GOYALASS</t>
  </si>
  <si>
    <t>4500-4540</t>
  </si>
  <si>
    <t>4650-4750</t>
  </si>
  <si>
    <t>Profit of Rs 16/-</t>
  </si>
  <si>
    <t>Part profit of Rs.12.5/-</t>
  </si>
  <si>
    <t>224-230</t>
  </si>
  <si>
    <t>960-964</t>
  </si>
  <si>
    <t>1010-1030</t>
  </si>
  <si>
    <t>880-870</t>
  </si>
  <si>
    <t>SBILIFE OCT FUT</t>
  </si>
  <si>
    <t>1235-1220</t>
  </si>
  <si>
    <t>950-970</t>
  </si>
  <si>
    <t>2395-2405</t>
  </si>
  <si>
    <t>2460-2500</t>
  </si>
  <si>
    <t>MINDAIND</t>
  </si>
  <si>
    <t>CONTAINE</t>
  </si>
  <si>
    <t>CHETAN RASIKLAL SHAH</t>
  </si>
  <si>
    <t>STARLINK MANAGEMENT SERVICES PRIVATE LIMITED .</t>
  </si>
  <si>
    <t>SABAR</t>
  </si>
  <si>
    <t>Sabar Flex India Limited</t>
  </si>
  <si>
    <t>TECHM OCT FUT</t>
  </si>
  <si>
    <t>1030-1050</t>
  </si>
  <si>
    <t>SUNPHARMA OCT FUT</t>
  </si>
  <si>
    <t>947-949</t>
  </si>
  <si>
    <t>970-980</t>
  </si>
  <si>
    <t>Profit of Rs 13/-</t>
  </si>
  <si>
    <t>ACIIN</t>
  </si>
  <si>
    <t>ICON MULTITRADE LLP</t>
  </si>
  <si>
    <t>TOPGAIN FINANCE PRIVATE LIMITED</t>
  </si>
  <si>
    <t>EKANSH</t>
  </si>
  <si>
    <t>BINDI VINAY VORA</t>
  </si>
  <si>
    <t>RITURAHUL MEHTA</t>
  </si>
  <si>
    <t>PRAVEENA BHEEMIDI</t>
  </si>
  <si>
    <t>ABHINAV COMMOSALES</t>
  </si>
  <si>
    <t>SHERWOOD SECURITIES PVT LTD</t>
  </si>
  <si>
    <t>SISL</t>
  </si>
  <si>
    <t>ANSHULAGARWAL</t>
  </si>
  <si>
    <t>WAAREE</t>
  </si>
  <si>
    <t>AMITKUMAR RAMNARAYAN KHEMKA</t>
  </si>
  <si>
    <t>CMICABLES</t>
  </si>
  <si>
    <t>CMI Limited</t>
  </si>
  <si>
    <t>DIL</t>
  </si>
  <si>
    <t>Debock Industries Limited</t>
  </si>
  <si>
    <t>SKSE SECURITIES LTD</t>
  </si>
  <si>
    <t>LIBERTSHOE</t>
  </si>
  <si>
    <t>Liberty Shoes Ltd</t>
  </si>
  <si>
    <t>QE SECURITIES</t>
  </si>
  <si>
    <t>SELVAMURTHY  AKILANDESWARI</t>
  </si>
  <si>
    <t>VAISHALI</t>
  </si>
  <si>
    <t>Vaishali Pharma Limited</t>
  </si>
  <si>
    <t>VIKRAMKUMAR KARANRAJ SAKARIA HUF DAKSH CORPORATION</t>
  </si>
  <si>
    <t>ANSALHSG</t>
  </si>
  <si>
    <t>Ansal Housing and Constru</t>
  </si>
  <si>
    <t>GLOBE</t>
  </si>
  <si>
    <t>Globe Textiles (I) Ltd.</t>
  </si>
  <si>
    <t>JAYSUKHBHAI THATHAGAR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</si>
  <si>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</si>
  <si>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</si>
  <si>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</si>
  <si>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</si>
  <si>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</si>
  <si>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</si>
  <si>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</si>
  <si>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</si>
  <si>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</si>
  <si>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925-927</t>
  </si>
  <si>
    <t>900-880</t>
  </si>
  <si>
    <t>1265-1268</t>
  </si>
  <si>
    <t>1245-1230</t>
  </si>
  <si>
    <t>APOLLOHOSP OCT FUT</t>
  </si>
  <si>
    <t>4415-4425</t>
  </si>
  <si>
    <t>4530-4600</t>
  </si>
  <si>
    <t>7NR</t>
  </si>
  <si>
    <t>ALAN SCOTT</t>
  </si>
  <si>
    <t>NEXT ORBIT VENTURES FUND</t>
  </si>
  <si>
    <t>AMITINT</t>
  </si>
  <si>
    <t>ALKA NIKHIL SHAH</t>
  </si>
  <si>
    <t>KAVITA MAYANK VARIA</t>
  </si>
  <si>
    <t>MEHRA SONAL RAKESH</t>
  </si>
  <si>
    <t>EPBIO</t>
  </si>
  <si>
    <t>NAV CAPITAL VCC - NAV CAPITAL EMERGING STAR FUND</t>
  </si>
  <si>
    <t>GGENG</t>
  </si>
  <si>
    <t>ADVIK CAPITAL LIMITED</t>
  </si>
  <si>
    <t>GGL</t>
  </si>
  <si>
    <t>YACOOBALI AIYUB MOHAMMED</t>
  </si>
  <si>
    <t>GGPL</t>
  </si>
  <si>
    <t>INFRONICS</t>
  </si>
  <si>
    <t>PRIYA BANDHAVI KONKEPUDI</t>
  </si>
  <si>
    <t>JETMALL</t>
  </si>
  <si>
    <t>KUSHBU LODHA</t>
  </si>
  <si>
    <t>KUBEIRKHERAHUF</t>
  </si>
  <si>
    <t>JSGLEASING</t>
  </si>
  <si>
    <t>PURUSHOTTAM MATRUMAL CHAMEDIA</t>
  </si>
  <si>
    <t>GAURI NANDAN TRADERS</t>
  </si>
  <si>
    <t>ZUBER TRADING LLP</t>
  </si>
  <si>
    <t>M LAKSHMI</t>
  </si>
  <si>
    <t>MERMETL</t>
  </si>
  <si>
    <t>MAHENDRA GIRDHARILAL WADHWANI</t>
  </si>
  <si>
    <t>CHARTERED HOLDINGS INDIA PRIVATE LIMITED</t>
  </si>
  <si>
    <t>ASHISH CHUGH</t>
  </si>
  <si>
    <t>MILEFUR</t>
  </si>
  <si>
    <t>POONAM P JAIN</t>
  </si>
  <si>
    <t>NATURAL</t>
  </si>
  <si>
    <t>VIJAYKUMAR JAYANTILAL THAKKAR</t>
  </si>
  <si>
    <t>OLATECH</t>
  </si>
  <si>
    <t>JAGRUTIBEN JAYANTILAL VYAS</t>
  </si>
  <si>
    <t>RMC</t>
  </si>
  <si>
    <t>VIKRAM KARNAWAT</t>
  </si>
  <si>
    <t>ADINARAYANA REDDY MULI</t>
  </si>
  <si>
    <t>VEERENRGY</t>
  </si>
  <si>
    <t>VIKRAMKUMAR KARANRAJ SAKARIA HUF</t>
  </si>
  <si>
    <t>JOLLY ANKITBHAI SHAH</t>
  </si>
  <si>
    <t>ANKIT MAHESHBHAI SHAH</t>
  </si>
  <si>
    <t>KARANCHANDNA</t>
  </si>
  <si>
    <t>VEERHEALTH</t>
  </si>
  <si>
    <t>SMRUTIBEN SHREYANSBHAI SHAH</t>
  </si>
  <si>
    <t>DEEPAL PRAVINBHAI SHAH HUF</t>
  </si>
  <si>
    <t>AKSHAR</t>
  </si>
  <si>
    <t>Akshar Spintex Limited</t>
  </si>
  <si>
    <t>MANISH VERMA</t>
  </si>
  <si>
    <t>BSL</t>
  </si>
  <si>
    <t>BSL Ltd</t>
  </si>
  <si>
    <t>GRAVITON RESEARCH CAPITAL LLP</t>
  </si>
  <si>
    <t>MATALIA STOCK BROKING PRIVATE LIMITED</t>
  </si>
  <si>
    <t>NAKSHATRA GARMENTS PRIVATE LIMITED</t>
  </si>
  <si>
    <t>JETFREIGHT</t>
  </si>
  <si>
    <t>Jet Freight Logistics Ltd</t>
  </si>
  <si>
    <t>SHRI MUKTA SHARES</t>
  </si>
  <si>
    <t>JTLINFRA</t>
  </si>
  <si>
    <t>JTL Infra Ltd</t>
  </si>
  <si>
    <t>RENU SWAMI</t>
  </si>
  <si>
    <t>SCAPDVR</t>
  </si>
  <si>
    <t>Stampede Capital Limited</t>
  </si>
  <si>
    <t>COMPANY SHIVAAY TRADING</t>
  </si>
  <si>
    <t>TAPIFRUIT</t>
  </si>
  <si>
    <t>Tapi Fruit Processing Ltd</t>
  </si>
  <si>
    <t>SUNITABEN SANJAYBHAI VARSADIYA</t>
  </si>
  <si>
    <t>SINGLA ASHOK</t>
  </si>
  <si>
    <t>LAXMI KANT</t>
  </si>
  <si>
    <t>ACHINTYA COMMODITIES PRIVATE LIMITED</t>
  </si>
  <si>
    <t>SUULD</t>
  </si>
  <si>
    <t>Suumaya Industries Ltd</t>
  </si>
  <si>
    <t>CAPGENIUS ADVISORY PRIVATE LIMITED</t>
  </si>
  <si>
    <t>PURE BROKING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</si>
</sst>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0" fontId="32" fillId="0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44840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44840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2" t="s">
        <v>16</v>
      </c>
      <c r="B9" s="394" t="s">
        <v>17</v>
      </c>
      <c r="C9" s="394" t="s">
        <v>18</v>
      </c>
      <c r="D9" s="394" t="s">
        <v>19</v>
      </c>
      <c r="E9" s="23" t="s">
        <v>20</v>
      </c>
      <c r="F9" s="23" t="s">
        <v>21</v>
      </c>
      <c r="G9" s="389" t="s">
        <v>22</v>
      </c>
      <c r="H9" s="390"/>
      <c r="I9" s="391"/>
      <c r="J9" s="389" t="s">
        <v>23</v>
      </c>
      <c r="K9" s="390"/>
      <c r="L9" s="391"/>
      <c r="M9" s="23"/>
      <c r="N9" s="24"/>
      <c r="O9" s="24"/>
      <c r="P9" s="24"/>
    </row>
    <row r="10" spans="1:16" ht="59.25" customHeight="1">
      <c r="A10" s="393"/>
      <c r="B10" s="395"/>
      <c r="C10" s="395"/>
      <c r="D10" s="39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17293</v>
      </c>
      <c r="F11" s="32">
        <v>17242.333333333332</v>
      </c>
      <c r="G11" s="33">
        <v>17175.666666666664</v>
      </c>
      <c r="H11" s="33">
        <v>17058.333333333332</v>
      </c>
      <c r="I11" s="33">
        <v>16991.666666666664</v>
      </c>
      <c r="J11" s="33">
        <v>17359.666666666664</v>
      </c>
      <c r="K11" s="33">
        <v>17426.333333333328</v>
      </c>
      <c r="L11" s="33">
        <v>17543.666666666664</v>
      </c>
      <c r="M11" s="34">
        <v>17309</v>
      </c>
      <c r="N11" s="34">
        <v>17125</v>
      </c>
      <c r="O11" s="35">
        <v>12907850</v>
      </c>
      <c r="P11" s="36">
        <v>-6.4817967759463871E-2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39267.949999999997</v>
      </c>
      <c r="F12" s="37">
        <v>39112.1</v>
      </c>
      <c r="G12" s="38">
        <v>38875.949999999997</v>
      </c>
      <c r="H12" s="38">
        <v>38483.949999999997</v>
      </c>
      <c r="I12" s="38">
        <v>38247.799999999996</v>
      </c>
      <c r="J12" s="38">
        <v>39504.1</v>
      </c>
      <c r="K12" s="38">
        <v>39740.250000000007</v>
      </c>
      <c r="L12" s="38">
        <v>40132.25</v>
      </c>
      <c r="M12" s="28">
        <v>39348.25</v>
      </c>
      <c r="N12" s="28">
        <v>38720.1</v>
      </c>
      <c r="O12" s="39">
        <v>2217100</v>
      </c>
      <c r="P12" s="40">
        <v>-4.8781534237171784E-2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44859</v>
      </c>
      <c r="E13" s="37">
        <v>17816.05</v>
      </c>
      <c r="F13" s="37">
        <v>17744.516666666666</v>
      </c>
      <c r="G13" s="38">
        <v>17651.533333333333</v>
      </c>
      <c r="H13" s="38">
        <v>17487.016666666666</v>
      </c>
      <c r="I13" s="38">
        <v>17394.033333333333</v>
      </c>
      <c r="J13" s="38">
        <v>17909.033333333333</v>
      </c>
      <c r="K13" s="38">
        <v>18002.016666666663</v>
      </c>
      <c r="L13" s="38">
        <v>18166.533333333333</v>
      </c>
      <c r="M13" s="28">
        <v>17837.5</v>
      </c>
      <c r="N13" s="28">
        <v>17580</v>
      </c>
      <c r="O13" s="39">
        <v>4640</v>
      </c>
      <c r="P13" s="40">
        <v>-0.36956521739130432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44859</v>
      </c>
      <c r="E14" s="37">
        <v>7100</v>
      </c>
      <c r="F14" s="37">
        <v>2366.6666666666665</v>
      </c>
      <c r="G14" s="38">
        <v>4733.333333333333</v>
      </c>
      <c r="H14" s="38">
        <v>2366.6666666666665</v>
      </c>
      <c r="I14" s="38">
        <v>4733.333333333333</v>
      </c>
      <c r="J14" s="38">
        <v>4733.333333333333</v>
      </c>
      <c r="K14" s="38">
        <v>2366.6666666666665</v>
      </c>
      <c r="L14" s="38">
        <v>4733.333333333333</v>
      </c>
      <c r="M14" s="28">
        <v>0</v>
      </c>
      <c r="N14" s="28">
        <v>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765.75</v>
      </c>
      <c r="F15" s="37">
        <v>759.93333333333339</v>
      </c>
      <c r="G15" s="38">
        <v>750.86666666666679</v>
      </c>
      <c r="H15" s="38">
        <v>735.98333333333335</v>
      </c>
      <c r="I15" s="38">
        <v>726.91666666666674</v>
      </c>
      <c r="J15" s="38">
        <v>774.81666666666683</v>
      </c>
      <c r="K15" s="38">
        <v>783.88333333333344</v>
      </c>
      <c r="L15" s="38">
        <v>798.76666666666688</v>
      </c>
      <c r="M15" s="28">
        <v>769</v>
      </c>
      <c r="N15" s="28">
        <v>745.05</v>
      </c>
      <c r="O15" s="39">
        <v>3206200</v>
      </c>
      <c r="P15" s="40">
        <v>-1.8475149622690607E-2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3097.55</v>
      </c>
      <c r="F16" s="37">
        <v>3089.4833333333336</v>
      </c>
      <c r="G16" s="38">
        <v>3055.1166666666672</v>
      </c>
      <c r="H16" s="38">
        <v>3012.6833333333338</v>
      </c>
      <c r="I16" s="38">
        <v>2978.3166666666675</v>
      </c>
      <c r="J16" s="38">
        <v>3131.916666666667</v>
      </c>
      <c r="K16" s="38">
        <v>3166.2833333333338</v>
      </c>
      <c r="L16" s="38">
        <v>3208.7166666666667</v>
      </c>
      <c r="M16" s="28">
        <v>3123.85</v>
      </c>
      <c r="N16" s="28">
        <v>3047.05</v>
      </c>
      <c r="O16" s="39">
        <v>1285750</v>
      </c>
      <c r="P16" s="40">
        <v>-6.183574879227053E-3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19115.400000000001</v>
      </c>
      <c r="F17" s="37">
        <v>19074.5</v>
      </c>
      <c r="G17" s="38">
        <v>18926</v>
      </c>
      <c r="H17" s="38">
        <v>18736.599999999999</v>
      </c>
      <c r="I17" s="38">
        <v>18588.099999999999</v>
      </c>
      <c r="J17" s="38">
        <v>19263.900000000001</v>
      </c>
      <c r="K17" s="38">
        <v>19412.400000000001</v>
      </c>
      <c r="L17" s="38">
        <v>19601.800000000003</v>
      </c>
      <c r="M17" s="28">
        <v>19223</v>
      </c>
      <c r="N17" s="28">
        <v>18885.099999999999</v>
      </c>
      <c r="O17" s="39">
        <v>48280</v>
      </c>
      <c r="P17" s="40">
        <v>3.6941580756013746E-2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115.85</v>
      </c>
      <c r="F18" s="37">
        <v>114.60000000000001</v>
      </c>
      <c r="G18" s="38">
        <v>113.00000000000001</v>
      </c>
      <c r="H18" s="38">
        <v>110.15</v>
      </c>
      <c r="I18" s="38">
        <v>108.55000000000001</v>
      </c>
      <c r="J18" s="38">
        <v>117.45000000000002</v>
      </c>
      <c r="K18" s="38">
        <v>119.05000000000001</v>
      </c>
      <c r="L18" s="38">
        <v>121.90000000000002</v>
      </c>
      <c r="M18" s="28">
        <v>116.2</v>
      </c>
      <c r="N18" s="28">
        <v>111.75</v>
      </c>
      <c r="O18" s="39">
        <v>22539600</v>
      </c>
      <c r="P18" s="40">
        <v>1.9203072491598655E-3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335.1</v>
      </c>
      <c r="F19" s="37">
        <v>336.83333333333337</v>
      </c>
      <c r="G19" s="38">
        <v>332.36666666666673</v>
      </c>
      <c r="H19" s="38">
        <v>329.63333333333338</v>
      </c>
      <c r="I19" s="38">
        <v>325.16666666666674</v>
      </c>
      <c r="J19" s="38">
        <v>339.56666666666672</v>
      </c>
      <c r="K19" s="38">
        <v>344.03333333333342</v>
      </c>
      <c r="L19" s="38">
        <v>346.76666666666671</v>
      </c>
      <c r="M19" s="28">
        <v>341.3</v>
      </c>
      <c r="N19" s="28">
        <v>334.1</v>
      </c>
      <c r="O19" s="39">
        <v>8052200</v>
      </c>
      <c r="P19" s="40">
        <v>3.1302031302031304E-2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2366.1</v>
      </c>
      <c r="F20" s="37">
        <v>2351.1166666666668</v>
      </c>
      <c r="G20" s="38">
        <v>2319.2333333333336</v>
      </c>
      <c r="H20" s="38">
        <v>2272.3666666666668</v>
      </c>
      <c r="I20" s="38">
        <v>2240.4833333333336</v>
      </c>
      <c r="J20" s="38">
        <v>2397.9833333333336</v>
      </c>
      <c r="K20" s="38">
        <v>2429.8666666666668</v>
      </c>
      <c r="L20" s="38">
        <v>2476.7333333333336</v>
      </c>
      <c r="M20" s="28">
        <v>2383</v>
      </c>
      <c r="N20" s="28">
        <v>2304.25</v>
      </c>
      <c r="O20" s="39">
        <v>4474250</v>
      </c>
      <c r="P20" s="40">
        <v>-6.9359671512595721E-3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3246.9</v>
      </c>
      <c r="F21" s="37">
        <v>3226.0333333333333</v>
      </c>
      <c r="G21" s="38">
        <v>3154.1666666666665</v>
      </c>
      <c r="H21" s="38">
        <v>3061.4333333333334</v>
      </c>
      <c r="I21" s="38">
        <v>2989.5666666666666</v>
      </c>
      <c r="J21" s="38">
        <v>3318.7666666666664</v>
      </c>
      <c r="K21" s="38">
        <v>3390.6333333333332</v>
      </c>
      <c r="L21" s="38">
        <v>3483.3666666666663</v>
      </c>
      <c r="M21" s="28">
        <v>3297.9</v>
      </c>
      <c r="N21" s="28">
        <v>3133.3</v>
      </c>
      <c r="O21" s="39">
        <v>15953500</v>
      </c>
      <c r="P21" s="40">
        <v>-8.8839188643493935E-3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826.5</v>
      </c>
      <c r="F22" s="37">
        <v>815.98333333333323</v>
      </c>
      <c r="G22" s="38">
        <v>803.06666666666649</v>
      </c>
      <c r="H22" s="38">
        <v>779.63333333333321</v>
      </c>
      <c r="I22" s="38">
        <v>766.71666666666647</v>
      </c>
      <c r="J22" s="38">
        <v>839.41666666666652</v>
      </c>
      <c r="K22" s="38">
        <v>852.33333333333326</v>
      </c>
      <c r="L22" s="38">
        <v>875.76666666666654</v>
      </c>
      <c r="M22" s="28">
        <v>828.9</v>
      </c>
      <c r="N22" s="28">
        <v>792.55</v>
      </c>
      <c r="O22" s="39">
        <v>69888750</v>
      </c>
      <c r="P22" s="40">
        <v>2.8339282191092857E-3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3314.8</v>
      </c>
      <c r="F23" s="37">
        <v>3311.1166666666668</v>
      </c>
      <c r="G23" s="38">
        <v>3269.2833333333338</v>
      </c>
      <c r="H23" s="38">
        <v>3223.7666666666669</v>
      </c>
      <c r="I23" s="38">
        <v>3181.9333333333338</v>
      </c>
      <c r="J23" s="38">
        <v>3356.6333333333337</v>
      </c>
      <c r="K23" s="38">
        <v>3398.4666666666667</v>
      </c>
      <c r="L23" s="38">
        <v>3443.9833333333336</v>
      </c>
      <c r="M23" s="28">
        <v>3352.95</v>
      </c>
      <c r="N23" s="28">
        <v>3265.6</v>
      </c>
      <c r="O23" s="39">
        <v>343200</v>
      </c>
      <c r="P23" s="40">
        <v>-1.1520737327188941E-2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496.8</v>
      </c>
      <c r="F24" s="37">
        <v>494.18333333333334</v>
      </c>
      <c r="G24" s="38">
        <v>489.56666666666666</v>
      </c>
      <c r="H24" s="38">
        <v>482.33333333333331</v>
      </c>
      <c r="I24" s="38">
        <v>477.71666666666664</v>
      </c>
      <c r="J24" s="38">
        <v>501.41666666666669</v>
      </c>
      <c r="K24" s="38">
        <v>506.03333333333336</v>
      </c>
      <c r="L24" s="38">
        <v>513.26666666666665</v>
      </c>
      <c r="M24" s="28">
        <v>498.8</v>
      </c>
      <c r="N24" s="28">
        <v>486.95</v>
      </c>
      <c r="O24" s="39">
        <v>6077000</v>
      </c>
      <c r="P24" s="40">
        <v>-2.2204344328238132E-2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494.9</v>
      </c>
      <c r="F25" s="37">
        <v>495.81666666666666</v>
      </c>
      <c r="G25" s="38">
        <v>483.13333333333333</v>
      </c>
      <c r="H25" s="38">
        <v>471.36666666666667</v>
      </c>
      <c r="I25" s="38">
        <v>458.68333333333334</v>
      </c>
      <c r="J25" s="38">
        <v>507.58333333333331</v>
      </c>
      <c r="K25" s="38">
        <v>520.26666666666665</v>
      </c>
      <c r="L25" s="38">
        <v>532.0333333333333</v>
      </c>
      <c r="M25" s="28">
        <v>508.5</v>
      </c>
      <c r="N25" s="28">
        <v>484.05</v>
      </c>
      <c r="O25" s="39">
        <v>60433200</v>
      </c>
      <c r="P25" s="40">
        <v>-2.1992391821207798E-3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44861</v>
      </c>
      <c r="E26" s="37">
        <v>4428</v>
      </c>
      <c r="F26" s="37">
        <v>4424.1166666666659</v>
      </c>
      <c r="G26" s="38">
        <v>4391.0833333333321</v>
      </c>
      <c r="H26" s="38">
        <v>4354.1666666666661</v>
      </c>
      <c r="I26" s="38">
        <v>4321.1333333333323</v>
      </c>
      <c r="J26" s="38">
        <v>4461.0333333333319</v>
      </c>
      <c r="K26" s="38">
        <v>4494.0666666666666</v>
      </c>
      <c r="L26" s="38">
        <v>4530.9833333333318</v>
      </c>
      <c r="M26" s="28">
        <v>4457.1499999999996</v>
      </c>
      <c r="N26" s="28">
        <v>4387.2</v>
      </c>
      <c r="O26" s="39">
        <v>1508250</v>
      </c>
      <c r="P26" s="40">
        <v>4.3410584572812175E-2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273.85000000000002</v>
      </c>
      <c r="F27" s="37">
        <v>271.58333333333331</v>
      </c>
      <c r="G27" s="38">
        <v>268.26666666666665</v>
      </c>
      <c r="H27" s="38">
        <v>262.68333333333334</v>
      </c>
      <c r="I27" s="38">
        <v>259.36666666666667</v>
      </c>
      <c r="J27" s="38">
        <v>277.16666666666663</v>
      </c>
      <c r="K27" s="38">
        <v>280.48333333333335</v>
      </c>
      <c r="L27" s="38">
        <v>286.06666666666661</v>
      </c>
      <c r="M27" s="28">
        <v>274.89999999999998</v>
      </c>
      <c r="N27" s="28">
        <v>266</v>
      </c>
      <c r="O27" s="39">
        <v>12267500</v>
      </c>
      <c r="P27" s="40">
        <v>1.5353418308227115E-2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156.65</v>
      </c>
      <c r="F28" s="37">
        <v>155.88333333333335</v>
      </c>
      <c r="G28" s="38">
        <v>154.06666666666672</v>
      </c>
      <c r="H28" s="38">
        <v>151.48333333333338</v>
      </c>
      <c r="I28" s="38">
        <v>149.66666666666674</v>
      </c>
      <c r="J28" s="38">
        <v>158.4666666666667</v>
      </c>
      <c r="K28" s="38">
        <v>160.28333333333336</v>
      </c>
      <c r="L28" s="38">
        <v>162.86666666666667</v>
      </c>
      <c r="M28" s="28">
        <v>157.69999999999999</v>
      </c>
      <c r="N28" s="28">
        <v>153.30000000000001</v>
      </c>
      <c r="O28" s="39">
        <v>49695000</v>
      </c>
      <c r="P28" s="40">
        <v>-5.7914691943127962E-2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44861</v>
      </c>
      <c r="E29" s="37">
        <v>3345.6</v>
      </c>
      <c r="F29" s="37">
        <v>3347.0833333333335</v>
      </c>
      <c r="G29" s="38">
        <v>3319.916666666667</v>
      </c>
      <c r="H29" s="38">
        <v>3294.2333333333336</v>
      </c>
      <c r="I29" s="38">
        <v>3267.0666666666671</v>
      </c>
      <c r="J29" s="38">
        <v>3372.7666666666669</v>
      </c>
      <c r="K29" s="38">
        <v>3399.9333333333338</v>
      </c>
      <c r="L29" s="38">
        <v>3425.6166666666668</v>
      </c>
      <c r="M29" s="28">
        <v>3374.25</v>
      </c>
      <c r="N29" s="28">
        <v>3321.4</v>
      </c>
      <c r="O29" s="39">
        <v>5475200</v>
      </c>
      <c r="P29" s="40">
        <v>-9.9095840867992769E-3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44861</v>
      </c>
      <c r="E30" s="37">
        <v>2255.75</v>
      </c>
      <c r="F30" s="37">
        <v>2267.1</v>
      </c>
      <c r="G30" s="38">
        <v>2221.1999999999998</v>
      </c>
      <c r="H30" s="38">
        <v>2186.65</v>
      </c>
      <c r="I30" s="38">
        <v>2140.75</v>
      </c>
      <c r="J30" s="38">
        <v>2301.6499999999996</v>
      </c>
      <c r="K30" s="38">
        <v>2347.5500000000002</v>
      </c>
      <c r="L30" s="38">
        <v>2382.0999999999995</v>
      </c>
      <c r="M30" s="28">
        <v>2313</v>
      </c>
      <c r="N30" s="28">
        <v>2232.5500000000002</v>
      </c>
      <c r="O30" s="39">
        <v>1162150</v>
      </c>
      <c r="P30" s="40">
        <v>1.0038240917782026E-2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44861</v>
      </c>
      <c r="E31" s="37">
        <v>9105.4500000000007</v>
      </c>
      <c r="F31" s="37">
        <v>9121.1333333333332</v>
      </c>
      <c r="G31" s="38">
        <v>9022.8666666666668</v>
      </c>
      <c r="H31" s="38">
        <v>8940.2833333333328</v>
      </c>
      <c r="I31" s="38">
        <v>8842.0166666666664</v>
      </c>
      <c r="J31" s="38">
        <v>9203.7166666666672</v>
      </c>
      <c r="K31" s="38">
        <v>9301.9833333333336</v>
      </c>
      <c r="L31" s="38">
        <v>9384.5666666666675</v>
      </c>
      <c r="M31" s="28">
        <v>9219.4</v>
      </c>
      <c r="N31" s="28">
        <v>9038.5499999999993</v>
      </c>
      <c r="O31" s="39">
        <v>157725</v>
      </c>
      <c r="P31" s="40">
        <v>-1.2212306247064349E-2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610.04999999999995</v>
      </c>
      <c r="F32" s="37">
        <v>611.26666666666665</v>
      </c>
      <c r="G32" s="38">
        <v>604.7833333333333</v>
      </c>
      <c r="H32" s="38">
        <v>599.51666666666665</v>
      </c>
      <c r="I32" s="38">
        <v>593.0333333333333</v>
      </c>
      <c r="J32" s="38">
        <v>616.5333333333333</v>
      </c>
      <c r="K32" s="38">
        <v>623.01666666666665</v>
      </c>
      <c r="L32" s="38">
        <v>628.2833333333333</v>
      </c>
      <c r="M32" s="28">
        <v>617.75</v>
      </c>
      <c r="N32" s="28">
        <v>606</v>
      </c>
      <c r="O32" s="39">
        <v>5757000</v>
      </c>
      <c r="P32" s="40">
        <v>5.6330275229357796E-2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546</v>
      </c>
      <c r="F33" s="37">
        <v>542.55000000000007</v>
      </c>
      <c r="G33" s="38">
        <v>538.45000000000016</v>
      </c>
      <c r="H33" s="38">
        <v>530.90000000000009</v>
      </c>
      <c r="I33" s="38">
        <v>526.80000000000018</v>
      </c>
      <c r="J33" s="38">
        <v>550.10000000000014</v>
      </c>
      <c r="K33" s="38">
        <v>554.20000000000005</v>
      </c>
      <c r="L33" s="38">
        <v>561.75000000000011</v>
      </c>
      <c r="M33" s="28">
        <v>546.65</v>
      </c>
      <c r="N33" s="28">
        <v>535</v>
      </c>
      <c r="O33" s="39">
        <v>14573000</v>
      </c>
      <c r="P33" s="40">
        <v>1.1451971127151583E-2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746.7</v>
      </c>
      <c r="F34" s="37">
        <v>743.31666666666661</v>
      </c>
      <c r="G34" s="38">
        <v>738.23333333333323</v>
      </c>
      <c r="H34" s="38">
        <v>729.76666666666665</v>
      </c>
      <c r="I34" s="38">
        <v>724.68333333333328</v>
      </c>
      <c r="J34" s="38">
        <v>751.78333333333319</v>
      </c>
      <c r="K34" s="38">
        <v>756.86666666666667</v>
      </c>
      <c r="L34" s="38">
        <v>765.33333333333314</v>
      </c>
      <c r="M34" s="28">
        <v>748.4</v>
      </c>
      <c r="N34" s="28">
        <v>734.85</v>
      </c>
      <c r="O34" s="39">
        <v>47452800</v>
      </c>
      <c r="P34" s="40">
        <v>-3.0756819442343568E-3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3561.25</v>
      </c>
      <c r="F35" s="37">
        <v>3552.9166666666665</v>
      </c>
      <c r="G35" s="38">
        <v>3523.9833333333331</v>
      </c>
      <c r="H35" s="38">
        <v>3486.7166666666667</v>
      </c>
      <c r="I35" s="38">
        <v>3457.7833333333333</v>
      </c>
      <c r="J35" s="38">
        <v>3590.1833333333329</v>
      </c>
      <c r="K35" s="38">
        <v>3619.1166666666663</v>
      </c>
      <c r="L35" s="38">
        <v>3656.3833333333328</v>
      </c>
      <c r="M35" s="28">
        <v>3581.85</v>
      </c>
      <c r="N35" s="28">
        <v>3515.65</v>
      </c>
      <c r="O35" s="39">
        <v>2607500</v>
      </c>
      <c r="P35" s="40">
        <v>-5.9092642012962254E-3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1706.1</v>
      </c>
      <c r="F36" s="37">
        <v>1694.5666666666666</v>
      </c>
      <c r="G36" s="38">
        <v>1679.1333333333332</v>
      </c>
      <c r="H36" s="38">
        <v>1652.1666666666665</v>
      </c>
      <c r="I36" s="38">
        <v>1636.7333333333331</v>
      </c>
      <c r="J36" s="38">
        <v>1721.5333333333333</v>
      </c>
      <c r="K36" s="38">
        <v>1736.9666666666667</v>
      </c>
      <c r="L36" s="38">
        <v>1763.9333333333334</v>
      </c>
      <c r="M36" s="28">
        <v>1710</v>
      </c>
      <c r="N36" s="28">
        <v>1667.6</v>
      </c>
      <c r="O36" s="39">
        <v>6678000</v>
      </c>
      <c r="P36" s="40">
        <v>-4.2649272453587558E-2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7522.8</v>
      </c>
      <c r="F37" s="37">
        <v>7456.7333333333327</v>
      </c>
      <c r="G37" s="38">
        <v>7365.9666666666653</v>
      </c>
      <c r="H37" s="38">
        <v>7209.1333333333323</v>
      </c>
      <c r="I37" s="38">
        <v>7118.366666666665</v>
      </c>
      <c r="J37" s="38">
        <v>7613.5666666666657</v>
      </c>
      <c r="K37" s="38">
        <v>7704.3333333333339</v>
      </c>
      <c r="L37" s="38">
        <v>7861.1666666666661</v>
      </c>
      <c r="M37" s="28">
        <v>7547.5</v>
      </c>
      <c r="N37" s="28">
        <v>7299.9</v>
      </c>
      <c r="O37" s="39">
        <v>4293250</v>
      </c>
      <c r="P37" s="40">
        <v>-4.550328956902298E-3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1926.65</v>
      </c>
      <c r="F38" s="37">
        <v>1919.9166666666667</v>
      </c>
      <c r="G38" s="38">
        <v>1898.0833333333335</v>
      </c>
      <c r="H38" s="38">
        <v>1869.5166666666667</v>
      </c>
      <c r="I38" s="38">
        <v>1847.6833333333334</v>
      </c>
      <c r="J38" s="38">
        <v>1948.4833333333336</v>
      </c>
      <c r="K38" s="38">
        <v>1970.3166666666671</v>
      </c>
      <c r="L38" s="38">
        <v>1998.8833333333337</v>
      </c>
      <c r="M38" s="28">
        <v>1941.75</v>
      </c>
      <c r="N38" s="28">
        <v>1891.35</v>
      </c>
      <c r="O38" s="39">
        <v>2564100</v>
      </c>
      <c r="P38" s="40">
        <v>-4.7050953283532169E-2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44861</v>
      </c>
      <c r="E39" s="37">
        <v>350.7</v>
      </c>
      <c r="F39" s="37">
        <v>350.75</v>
      </c>
      <c r="G39" s="38">
        <v>348.1</v>
      </c>
      <c r="H39" s="38">
        <v>345.5</v>
      </c>
      <c r="I39" s="38">
        <v>342.85</v>
      </c>
      <c r="J39" s="38">
        <v>353.35</v>
      </c>
      <c r="K39" s="38">
        <v>356</v>
      </c>
      <c r="L39" s="38">
        <v>358.6</v>
      </c>
      <c r="M39" s="28">
        <v>353.4</v>
      </c>
      <c r="N39" s="28">
        <v>348.15</v>
      </c>
      <c r="O39" s="39">
        <v>6824000</v>
      </c>
      <c r="P39" s="40">
        <v>8.5126507448569401E-3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271.64999999999998</v>
      </c>
      <c r="F40" s="37">
        <v>270.75</v>
      </c>
      <c r="G40" s="38">
        <v>266.64999999999998</v>
      </c>
      <c r="H40" s="38">
        <v>261.64999999999998</v>
      </c>
      <c r="I40" s="38">
        <v>257.54999999999995</v>
      </c>
      <c r="J40" s="38">
        <v>275.75</v>
      </c>
      <c r="K40" s="38">
        <v>279.85000000000002</v>
      </c>
      <c r="L40" s="38">
        <v>284.85000000000002</v>
      </c>
      <c r="M40" s="28">
        <v>274.85000000000002</v>
      </c>
      <c r="N40" s="28">
        <v>265.75</v>
      </c>
      <c r="O40" s="39">
        <v>26231400</v>
      </c>
      <c r="P40" s="40">
        <v>-3.6814276272306677E-2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134</v>
      </c>
      <c r="F41" s="37">
        <v>133.08333333333334</v>
      </c>
      <c r="G41" s="38">
        <v>131.7166666666667</v>
      </c>
      <c r="H41" s="38">
        <v>129.43333333333337</v>
      </c>
      <c r="I41" s="38">
        <v>128.06666666666672</v>
      </c>
      <c r="J41" s="38">
        <v>135.36666666666667</v>
      </c>
      <c r="K41" s="38">
        <v>136.73333333333329</v>
      </c>
      <c r="L41" s="38">
        <v>139.01666666666665</v>
      </c>
      <c r="M41" s="28">
        <v>134.44999999999999</v>
      </c>
      <c r="N41" s="28">
        <v>130.80000000000001</v>
      </c>
      <c r="O41" s="39">
        <v>90721800</v>
      </c>
      <c r="P41" s="40">
        <v>-7.0431553335894483E-3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1824.45</v>
      </c>
      <c r="F42" s="37">
        <v>1820.0333333333335</v>
      </c>
      <c r="G42" s="38">
        <v>1805.5166666666671</v>
      </c>
      <c r="H42" s="38">
        <v>1786.5833333333335</v>
      </c>
      <c r="I42" s="38">
        <v>1772.0666666666671</v>
      </c>
      <c r="J42" s="38">
        <v>1838.9666666666672</v>
      </c>
      <c r="K42" s="38">
        <v>1853.4833333333336</v>
      </c>
      <c r="L42" s="38">
        <v>1872.4166666666672</v>
      </c>
      <c r="M42" s="28">
        <v>1834.55</v>
      </c>
      <c r="N42" s="28">
        <v>1801.1</v>
      </c>
      <c r="O42" s="39">
        <v>1905475</v>
      </c>
      <c r="P42" s="40">
        <v>1.1532846715328468E-2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102.45</v>
      </c>
      <c r="F43" s="37">
        <v>101.78333333333335</v>
      </c>
      <c r="G43" s="38">
        <v>100.76666666666669</v>
      </c>
      <c r="H43" s="38">
        <v>99.083333333333343</v>
      </c>
      <c r="I43" s="38">
        <v>98.066666666666691</v>
      </c>
      <c r="J43" s="38">
        <v>103.4666666666667</v>
      </c>
      <c r="K43" s="38">
        <v>104.48333333333335</v>
      </c>
      <c r="L43" s="38">
        <v>106.1666666666667</v>
      </c>
      <c r="M43" s="28">
        <v>102.8</v>
      </c>
      <c r="N43" s="28">
        <v>100.1</v>
      </c>
      <c r="O43" s="39">
        <v>86776800</v>
      </c>
      <c r="P43" s="40">
        <v>-1.347848626231208E-2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618</v>
      </c>
      <c r="F44" s="37">
        <v>616.44999999999993</v>
      </c>
      <c r="G44" s="38">
        <v>611.84999999999991</v>
      </c>
      <c r="H44" s="38">
        <v>605.69999999999993</v>
      </c>
      <c r="I44" s="38">
        <v>601.09999999999991</v>
      </c>
      <c r="J44" s="38">
        <v>622.59999999999991</v>
      </c>
      <c r="K44" s="38">
        <v>627.20000000000005</v>
      </c>
      <c r="L44" s="38">
        <v>633.34999999999991</v>
      </c>
      <c r="M44" s="28">
        <v>621.04999999999995</v>
      </c>
      <c r="N44" s="28">
        <v>610.29999999999995</v>
      </c>
      <c r="O44" s="39">
        <v>7640600</v>
      </c>
      <c r="P44" s="40">
        <v>-1.795560582496819E-2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710.55</v>
      </c>
      <c r="F45" s="37">
        <v>708.5</v>
      </c>
      <c r="G45" s="38">
        <v>699.8</v>
      </c>
      <c r="H45" s="38">
        <v>689.05</v>
      </c>
      <c r="I45" s="38">
        <v>680.34999999999991</v>
      </c>
      <c r="J45" s="38">
        <v>719.25</v>
      </c>
      <c r="K45" s="38">
        <v>727.95</v>
      </c>
      <c r="L45" s="38">
        <v>738.7</v>
      </c>
      <c r="M45" s="28">
        <v>717.2</v>
      </c>
      <c r="N45" s="28">
        <v>697.75</v>
      </c>
      <c r="O45" s="39">
        <v>7223000</v>
      </c>
      <c r="P45" s="40">
        <v>6.9705841349505093E-3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805</v>
      </c>
      <c r="F46" s="37">
        <v>806.63333333333333</v>
      </c>
      <c r="G46" s="38">
        <v>801.26666666666665</v>
      </c>
      <c r="H46" s="38">
        <v>797.5333333333333</v>
      </c>
      <c r="I46" s="38">
        <v>792.16666666666663</v>
      </c>
      <c r="J46" s="38">
        <v>810.36666666666667</v>
      </c>
      <c r="K46" s="38">
        <v>815.73333333333323</v>
      </c>
      <c r="L46" s="38">
        <v>819.4666666666667</v>
      </c>
      <c r="M46" s="28">
        <v>812</v>
      </c>
      <c r="N46" s="28">
        <v>802.9</v>
      </c>
      <c r="O46" s="39">
        <v>42517250</v>
      </c>
      <c r="P46" s="40">
        <v>-4.6260258434712986E-3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62.4</v>
      </c>
      <c r="F47" s="37">
        <v>62.133333333333333</v>
      </c>
      <c r="G47" s="38">
        <v>61.516666666666666</v>
      </c>
      <c r="H47" s="38">
        <v>60.633333333333333</v>
      </c>
      <c r="I47" s="38">
        <v>60.016666666666666</v>
      </c>
      <c r="J47" s="38">
        <v>63.016666666666666</v>
      </c>
      <c r="K47" s="38">
        <v>63.633333333333326</v>
      </c>
      <c r="L47" s="38">
        <v>64.516666666666666</v>
      </c>
      <c r="M47" s="28">
        <v>62.75</v>
      </c>
      <c r="N47" s="28">
        <v>61.25</v>
      </c>
      <c r="O47" s="39">
        <v>110817000</v>
      </c>
      <c r="P47" s="40">
        <v>2.3964296109440186E-2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299.45</v>
      </c>
      <c r="F48" s="37">
        <v>297.79999999999995</v>
      </c>
      <c r="G48" s="38">
        <v>295.69999999999993</v>
      </c>
      <c r="H48" s="38">
        <v>291.95</v>
      </c>
      <c r="I48" s="38">
        <v>289.84999999999997</v>
      </c>
      <c r="J48" s="38">
        <v>301.5499999999999</v>
      </c>
      <c r="K48" s="38">
        <v>303.64999999999992</v>
      </c>
      <c r="L48" s="38">
        <v>307.39999999999986</v>
      </c>
      <c r="M48" s="28">
        <v>299.89999999999998</v>
      </c>
      <c r="N48" s="28">
        <v>294.05</v>
      </c>
      <c r="O48" s="39">
        <v>17657100</v>
      </c>
      <c r="P48" s="40">
        <v>-3.4946574481458201E-2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15966.9</v>
      </c>
      <c r="F49" s="37">
        <v>15909.449999999999</v>
      </c>
      <c r="G49" s="38">
        <v>15823.949999999997</v>
      </c>
      <c r="H49" s="38">
        <v>15680.999999999998</v>
      </c>
      <c r="I49" s="38">
        <v>15595.499999999996</v>
      </c>
      <c r="J49" s="38">
        <v>16052.399999999998</v>
      </c>
      <c r="K49" s="38">
        <v>16137.900000000001</v>
      </c>
      <c r="L49" s="38">
        <v>16280.849999999999</v>
      </c>
      <c r="M49" s="28">
        <v>15994.95</v>
      </c>
      <c r="N49" s="28">
        <v>15766.5</v>
      </c>
      <c r="O49" s="39">
        <v>182200</v>
      </c>
      <c r="P49" s="40">
        <v>-2.6449372161367887E-2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312.60000000000002</v>
      </c>
      <c r="F50" s="37">
        <v>313.05</v>
      </c>
      <c r="G50" s="38">
        <v>310.40000000000003</v>
      </c>
      <c r="H50" s="38">
        <v>308.20000000000005</v>
      </c>
      <c r="I50" s="38">
        <v>305.55000000000007</v>
      </c>
      <c r="J50" s="38">
        <v>315.25</v>
      </c>
      <c r="K50" s="38">
        <v>317.89999999999998</v>
      </c>
      <c r="L50" s="38">
        <v>320.09999999999997</v>
      </c>
      <c r="M50" s="28">
        <v>315.7</v>
      </c>
      <c r="N50" s="28">
        <v>310.85000000000002</v>
      </c>
      <c r="O50" s="39">
        <v>16457400</v>
      </c>
      <c r="P50" s="40">
        <v>-8.3514099783080255E-3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3832.65</v>
      </c>
      <c r="F51" s="37">
        <v>3818.0333333333333</v>
      </c>
      <c r="G51" s="38">
        <v>3792.1666666666665</v>
      </c>
      <c r="H51" s="38">
        <v>3751.6833333333334</v>
      </c>
      <c r="I51" s="38">
        <v>3725.8166666666666</v>
      </c>
      <c r="J51" s="38">
        <v>3858.5166666666664</v>
      </c>
      <c r="K51" s="38">
        <v>3884.3833333333332</v>
      </c>
      <c r="L51" s="38">
        <v>3924.8666666666663</v>
      </c>
      <c r="M51" s="28">
        <v>3843.9</v>
      </c>
      <c r="N51" s="28">
        <v>3777.55</v>
      </c>
      <c r="O51" s="39">
        <v>1497800</v>
      </c>
      <c r="P51" s="40">
        <v>-2.1319120586275817E-3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44861</v>
      </c>
      <c r="E52" s="37">
        <v>288.75</v>
      </c>
      <c r="F52" s="37">
        <v>287.5</v>
      </c>
      <c r="G52" s="38">
        <v>283.2</v>
      </c>
      <c r="H52" s="38">
        <v>277.64999999999998</v>
      </c>
      <c r="I52" s="38">
        <v>273.34999999999997</v>
      </c>
      <c r="J52" s="38">
        <v>293.05</v>
      </c>
      <c r="K52" s="38">
        <v>297.34999999999997</v>
      </c>
      <c r="L52" s="38">
        <v>302.90000000000003</v>
      </c>
      <c r="M52" s="28">
        <v>291.8</v>
      </c>
      <c r="N52" s="28">
        <v>281.95</v>
      </c>
      <c r="O52" s="39">
        <v>8522800</v>
      </c>
      <c r="P52" s="40">
        <v>-1.870977398593025E-2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228.15</v>
      </c>
      <c r="F53" s="37">
        <v>228.66666666666666</v>
      </c>
      <c r="G53" s="38">
        <v>225.48333333333332</v>
      </c>
      <c r="H53" s="38">
        <v>222.81666666666666</v>
      </c>
      <c r="I53" s="38">
        <v>219.63333333333333</v>
      </c>
      <c r="J53" s="38">
        <v>231.33333333333331</v>
      </c>
      <c r="K53" s="38">
        <v>234.51666666666665</v>
      </c>
      <c r="L53" s="38">
        <v>237.18333333333331</v>
      </c>
      <c r="M53" s="28">
        <v>231.85</v>
      </c>
      <c r="N53" s="28">
        <v>226</v>
      </c>
      <c r="O53" s="39">
        <v>41733900</v>
      </c>
      <c r="P53" s="40">
        <v>2.114025236176257E-2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44861</v>
      </c>
      <c r="E54" s="37">
        <v>497.8</v>
      </c>
      <c r="F54" s="37">
        <v>496.91666666666669</v>
      </c>
      <c r="G54" s="38">
        <v>491.93333333333339</v>
      </c>
      <c r="H54" s="38">
        <v>486.06666666666672</v>
      </c>
      <c r="I54" s="38">
        <v>481.08333333333343</v>
      </c>
      <c r="J54" s="38">
        <v>502.78333333333336</v>
      </c>
      <c r="K54" s="38">
        <v>507.76666666666659</v>
      </c>
      <c r="L54" s="38">
        <v>513.63333333333333</v>
      </c>
      <c r="M54" s="28">
        <v>501.9</v>
      </c>
      <c r="N54" s="28">
        <v>491.05</v>
      </c>
      <c r="O54" s="39">
        <v>7022925</v>
      </c>
      <c r="P54" s="40">
        <v>4.1497975708502027E-2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44861</v>
      </c>
      <c r="E55" s="37">
        <v>321.85000000000002</v>
      </c>
      <c r="F55" s="37">
        <v>320.86666666666667</v>
      </c>
      <c r="G55" s="38">
        <v>318.83333333333337</v>
      </c>
      <c r="H55" s="38">
        <v>315.81666666666672</v>
      </c>
      <c r="I55" s="38">
        <v>313.78333333333342</v>
      </c>
      <c r="J55" s="38">
        <v>323.88333333333333</v>
      </c>
      <c r="K55" s="38">
        <v>325.91666666666663</v>
      </c>
      <c r="L55" s="38">
        <v>328.93333333333328</v>
      </c>
      <c r="M55" s="28">
        <v>322.89999999999998</v>
      </c>
      <c r="N55" s="28">
        <v>317.85000000000002</v>
      </c>
      <c r="O55" s="39">
        <v>5463000</v>
      </c>
      <c r="P55" s="40">
        <v>1.4202172096908938E-2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740.95</v>
      </c>
      <c r="F56" s="37">
        <v>734.9666666666667</v>
      </c>
      <c r="G56" s="38">
        <v>721.98333333333335</v>
      </c>
      <c r="H56" s="38">
        <v>703.01666666666665</v>
      </c>
      <c r="I56" s="38">
        <v>690.0333333333333</v>
      </c>
      <c r="J56" s="38">
        <v>753.93333333333339</v>
      </c>
      <c r="K56" s="38">
        <v>766.91666666666674</v>
      </c>
      <c r="L56" s="38">
        <v>785.88333333333344</v>
      </c>
      <c r="M56" s="28">
        <v>747.95</v>
      </c>
      <c r="N56" s="28">
        <v>716</v>
      </c>
      <c r="O56" s="39">
        <v>6611250</v>
      </c>
      <c r="P56" s="40">
        <v>5.0864295648718458E-2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1137.45</v>
      </c>
      <c r="F57" s="37">
        <v>1134.8166666666666</v>
      </c>
      <c r="G57" s="38">
        <v>1130.3333333333333</v>
      </c>
      <c r="H57" s="38">
        <v>1123.2166666666667</v>
      </c>
      <c r="I57" s="38">
        <v>1118.7333333333333</v>
      </c>
      <c r="J57" s="38">
        <v>1141.9333333333332</v>
      </c>
      <c r="K57" s="38">
        <v>1146.4166666666667</v>
      </c>
      <c r="L57" s="38">
        <v>1153.5333333333331</v>
      </c>
      <c r="M57" s="28">
        <v>1139.3</v>
      </c>
      <c r="N57" s="28">
        <v>1127.7</v>
      </c>
      <c r="O57" s="39">
        <v>8716500</v>
      </c>
      <c r="P57" s="40">
        <v>5.0775740479548657E-2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223.7</v>
      </c>
      <c r="F58" s="37">
        <v>222.30000000000004</v>
      </c>
      <c r="G58" s="38">
        <v>220.20000000000007</v>
      </c>
      <c r="H58" s="38">
        <v>216.70000000000005</v>
      </c>
      <c r="I58" s="38">
        <v>214.60000000000008</v>
      </c>
      <c r="J58" s="38">
        <v>225.80000000000007</v>
      </c>
      <c r="K58" s="38">
        <v>227.90000000000003</v>
      </c>
      <c r="L58" s="38">
        <v>231.40000000000006</v>
      </c>
      <c r="M58" s="28">
        <v>224.4</v>
      </c>
      <c r="N58" s="28">
        <v>218.8</v>
      </c>
      <c r="O58" s="39">
        <v>33272400</v>
      </c>
      <c r="P58" s="40">
        <v>-4.3236714975845414E-2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3479.1</v>
      </c>
      <c r="F59" s="37">
        <v>3439.75</v>
      </c>
      <c r="G59" s="38">
        <v>3392.25</v>
      </c>
      <c r="H59" s="38">
        <v>3305.4</v>
      </c>
      <c r="I59" s="38">
        <v>3257.9</v>
      </c>
      <c r="J59" s="38">
        <v>3526.6</v>
      </c>
      <c r="K59" s="38">
        <v>3574.1</v>
      </c>
      <c r="L59" s="38">
        <v>3660.95</v>
      </c>
      <c r="M59" s="28">
        <v>3487.25</v>
      </c>
      <c r="N59" s="28">
        <v>3352.9</v>
      </c>
      <c r="O59" s="39">
        <v>661650</v>
      </c>
      <c r="P59" s="40">
        <v>-1.8103643358225842E-3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1605.2</v>
      </c>
      <c r="F60" s="37">
        <v>1608</v>
      </c>
      <c r="G60" s="38">
        <v>1588.3</v>
      </c>
      <c r="H60" s="38">
        <v>1571.3999999999999</v>
      </c>
      <c r="I60" s="38">
        <v>1551.6999999999998</v>
      </c>
      <c r="J60" s="38">
        <v>1624.9</v>
      </c>
      <c r="K60" s="38">
        <v>1644.6</v>
      </c>
      <c r="L60" s="38">
        <v>1661.5000000000002</v>
      </c>
      <c r="M60" s="28">
        <v>1627.7</v>
      </c>
      <c r="N60" s="28">
        <v>1591.1</v>
      </c>
      <c r="O60" s="39">
        <v>2138150</v>
      </c>
      <c r="P60" s="40">
        <v>-4.7246660149885961E-3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712.55</v>
      </c>
      <c r="F61" s="37">
        <v>710.96666666666658</v>
      </c>
      <c r="G61" s="38">
        <v>703.28333333333319</v>
      </c>
      <c r="H61" s="38">
        <v>694.01666666666665</v>
      </c>
      <c r="I61" s="38">
        <v>686.33333333333326</v>
      </c>
      <c r="J61" s="38">
        <v>720.23333333333312</v>
      </c>
      <c r="K61" s="38">
        <v>727.91666666666652</v>
      </c>
      <c r="L61" s="38">
        <v>737.18333333333305</v>
      </c>
      <c r="M61" s="28">
        <v>718.65</v>
      </c>
      <c r="N61" s="28">
        <v>701.7</v>
      </c>
      <c r="O61" s="39">
        <v>7079000</v>
      </c>
      <c r="P61" s="40">
        <v>3.1172614712308814E-2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1004.5</v>
      </c>
      <c r="F62" s="37">
        <v>1002.8833333333333</v>
      </c>
      <c r="G62" s="38">
        <v>994.4666666666667</v>
      </c>
      <c r="H62" s="38">
        <v>984.43333333333339</v>
      </c>
      <c r="I62" s="38">
        <v>976.01666666666677</v>
      </c>
      <c r="J62" s="38">
        <v>1012.9166666666666</v>
      </c>
      <c r="K62" s="38">
        <v>1021.3333333333334</v>
      </c>
      <c r="L62" s="38">
        <v>1031.3666666666666</v>
      </c>
      <c r="M62" s="28">
        <v>1011.3</v>
      </c>
      <c r="N62" s="28">
        <v>992.85</v>
      </c>
      <c r="O62" s="39">
        <v>914900</v>
      </c>
      <c r="P62" s="40">
        <v>-1.283987915407855E-2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395.5</v>
      </c>
      <c r="F63" s="37">
        <v>396.5</v>
      </c>
      <c r="G63" s="38">
        <v>392</v>
      </c>
      <c r="H63" s="38">
        <v>388.5</v>
      </c>
      <c r="I63" s="38">
        <v>384</v>
      </c>
      <c r="J63" s="38">
        <v>400</v>
      </c>
      <c r="K63" s="38">
        <v>404.5</v>
      </c>
      <c r="L63" s="38">
        <v>408</v>
      </c>
      <c r="M63" s="28">
        <v>401</v>
      </c>
      <c r="N63" s="28">
        <v>393</v>
      </c>
      <c r="O63" s="39">
        <v>4939500</v>
      </c>
      <c r="P63" s="40">
        <v>0.11024949426837491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173.6</v>
      </c>
      <c r="F64" s="37">
        <v>173.25</v>
      </c>
      <c r="G64" s="38">
        <v>171.7</v>
      </c>
      <c r="H64" s="38">
        <v>169.79999999999998</v>
      </c>
      <c r="I64" s="38">
        <v>168.24999999999997</v>
      </c>
      <c r="J64" s="38">
        <v>175.15</v>
      </c>
      <c r="K64" s="38">
        <v>176.70000000000002</v>
      </c>
      <c r="L64" s="38">
        <v>178.60000000000002</v>
      </c>
      <c r="M64" s="28">
        <v>174.8</v>
      </c>
      <c r="N64" s="28">
        <v>171.35</v>
      </c>
      <c r="O64" s="39">
        <v>6410000</v>
      </c>
      <c r="P64" s="40">
        <v>0.1761467889908257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1222.8</v>
      </c>
      <c r="F65" s="37">
        <v>1219.9166666666667</v>
      </c>
      <c r="G65" s="38">
        <v>1204.5833333333335</v>
      </c>
      <c r="H65" s="38">
        <v>1186.3666666666668</v>
      </c>
      <c r="I65" s="38">
        <v>1171.0333333333335</v>
      </c>
      <c r="J65" s="38">
        <v>1238.1333333333334</v>
      </c>
      <c r="K65" s="38">
        <v>1253.4666666666669</v>
      </c>
      <c r="L65" s="38">
        <v>1271.6833333333334</v>
      </c>
      <c r="M65" s="28">
        <v>1235.25</v>
      </c>
      <c r="N65" s="28">
        <v>1201.7</v>
      </c>
      <c r="O65" s="39">
        <v>3318600</v>
      </c>
      <c r="P65" s="40">
        <v>3.9270950770387072E-2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554.85</v>
      </c>
      <c r="F66" s="37">
        <v>557.98333333333346</v>
      </c>
      <c r="G66" s="38">
        <v>550.51666666666688</v>
      </c>
      <c r="H66" s="38">
        <v>546.18333333333339</v>
      </c>
      <c r="I66" s="38">
        <v>538.71666666666681</v>
      </c>
      <c r="J66" s="38">
        <v>562.31666666666695</v>
      </c>
      <c r="K66" s="38">
        <v>569.78333333333342</v>
      </c>
      <c r="L66" s="38">
        <v>574.11666666666702</v>
      </c>
      <c r="M66" s="28">
        <v>565.45000000000005</v>
      </c>
      <c r="N66" s="28">
        <v>553.65</v>
      </c>
      <c r="O66" s="39">
        <v>12617500</v>
      </c>
      <c r="P66" s="40">
        <v>9.2779040814117142E-2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1600.6</v>
      </c>
      <c r="F67" s="37">
        <v>1590.9333333333334</v>
      </c>
      <c r="G67" s="38">
        <v>1573.8666666666668</v>
      </c>
      <c r="H67" s="38">
        <v>1547.1333333333334</v>
      </c>
      <c r="I67" s="38">
        <v>1530.0666666666668</v>
      </c>
      <c r="J67" s="38">
        <v>1617.6666666666667</v>
      </c>
      <c r="K67" s="38">
        <v>1634.7333333333333</v>
      </c>
      <c r="L67" s="38">
        <v>1661.4666666666667</v>
      </c>
      <c r="M67" s="28">
        <v>1608</v>
      </c>
      <c r="N67" s="28">
        <v>1564.2</v>
      </c>
      <c r="O67" s="39">
        <v>1312000</v>
      </c>
      <c r="P67" s="40">
        <v>1.3518733101583623E-2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2101.9</v>
      </c>
      <c r="F68" s="37">
        <v>2090</v>
      </c>
      <c r="G68" s="38">
        <v>2068.85</v>
      </c>
      <c r="H68" s="38">
        <v>2035.7999999999997</v>
      </c>
      <c r="I68" s="38">
        <v>2014.6499999999996</v>
      </c>
      <c r="J68" s="38">
        <v>2123.0500000000002</v>
      </c>
      <c r="K68" s="38">
        <v>2144.1999999999998</v>
      </c>
      <c r="L68" s="38">
        <v>2177.2500000000005</v>
      </c>
      <c r="M68" s="28">
        <v>2111.15</v>
      </c>
      <c r="N68" s="28">
        <v>2056.9499999999998</v>
      </c>
      <c r="O68" s="39">
        <v>1862500</v>
      </c>
      <c r="P68" s="40">
        <v>-6.3246573620017607E-2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44861</v>
      </c>
      <c r="E69" s="37">
        <v>214.35</v>
      </c>
      <c r="F69" s="37">
        <v>212.13333333333333</v>
      </c>
      <c r="G69" s="38">
        <v>207.06666666666666</v>
      </c>
      <c r="H69" s="38">
        <v>199.78333333333333</v>
      </c>
      <c r="I69" s="38">
        <v>194.71666666666667</v>
      </c>
      <c r="J69" s="38">
        <v>219.41666666666666</v>
      </c>
      <c r="K69" s="38">
        <v>224.48333333333332</v>
      </c>
      <c r="L69" s="38">
        <v>231.76666666666665</v>
      </c>
      <c r="M69" s="28">
        <v>217.2</v>
      </c>
      <c r="N69" s="28">
        <v>204.85</v>
      </c>
      <c r="O69" s="39">
        <v>16111500</v>
      </c>
      <c r="P69" s="40">
        <v>9.2142188961646401E-2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3792.3</v>
      </c>
      <c r="F70" s="37">
        <v>3784</v>
      </c>
      <c r="G70" s="38">
        <v>3759</v>
      </c>
      <c r="H70" s="38">
        <v>3725.7</v>
      </c>
      <c r="I70" s="38">
        <v>3700.7</v>
      </c>
      <c r="J70" s="38">
        <v>3817.3</v>
      </c>
      <c r="K70" s="38">
        <v>3842.3</v>
      </c>
      <c r="L70" s="38">
        <v>3875.6000000000004</v>
      </c>
      <c r="M70" s="28">
        <v>3809</v>
      </c>
      <c r="N70" s="28">
        <v>3750.7</v>
      </c>
      <c r="O70" s="39">
        <v>2369700</v>
      </c>
      <c r="P70" s="40">
        <v>-1.3275175421960932E-3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4330.1499999999996</v>
      </c>
      <c r="F71" s="37">
        <v>4310.2333333333336</v>
      </c>
      <c r="G71" s="38">
        <v>4261.916666666667</v>
      </c>
      <c r="H71" s="38">
        <v>4193.6833333333334</v>
      </c>
      <c r="I71" s="38">
        <v>4145.3666666666668</v>
      </c>
      <c r="J71" s="38">
        <v>4378.4666666666672</v>
      </c>
      <c r="K71" s="38">
        <v>4426.7833333333328</v>
      </c>
      <c r="L71" s="38">
        <v>4495.0166666666673</v>
      </c>
      <c r="M71" s="28">
        <v>4358.55</v>
      </c>
      <c r="N71" s="28">
        <v>4242</v>
      </c>
      <c r="O71" s="39">
        <v>585375</v>
      </c>
      <c r="P71" s="40">
        <v>-1.1399620012666244E-2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361.05</v>
      </c>
      <c r="F72" s="37">
        <v>359.4666666666667</v>
      </c>
      <c r="G72" s="38">
        <v>356.28333333333342</v>
      </c>
      <c r="H72" s="38">
        <v>351.51666666666671</v>
      </c>
      <c r="I72" s="38">
        <v>348.33333333333343</v>
      </c>
      <c r="J72" s="38">
        <v>364.23333333333341</v>
      </c>
      <c r="K72" s="38">
        <v>367.41666666666669</v>
      </c>
      <c r="L72" s="38">
        <v>372.18333333333339</v>
      </c>
      <c r="M72" s="28">
        <v>362.65</v>
      </c>
      <c r="N72" s="28">
        <v>354.7</v>
      </c>
      <c r="O72" s="39">
        <v>44673750</v>
      </c>
      <c r="P72" s="40">
        <v>-5.8017845995667018E-3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4427.6000000000004</v>
      </c>
      <c r="F73" s="37">
        <v>4418.4833333333336</v>
      </c>
      <c r="G73" s="38">
        <v>4392.9666666666672</v>
      </c>
      <c r="H73" s="38">
        <v>4358.3333333333339</v>
      </c>
      <c r="I73" s="38">
        <v>4332.8166666666675</v>
      </c>
      <c r="J73" s="38">
        <v>4453.1166666666668</v>
      </c>
      <c r="K73" s="38">
        <v>4478.6333333333332</v>
      </c>
      <c r="L73" s="38">
        <v>4513.2666666666664</v>
      </c>
      <c r="M73" s="28">
        <v>4444</v>
      </c>
      <c r="N73" s="28">
        <v>4383.8500000000004</v>
      </c>
      <c r="O73" s="39">
        <v>1685125</v>
      </c>
      <c r="P73" s="40">
        <v>-6.7049808429118776E-3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44861</v>
      </c>
      <c r="E74" s="37">
        <v>3522.85</v>
      </c>
      <c r="F74" s="37">
        <v>3515.85</v>
      </c>
      <c r="G74" s="38">
        <v>3489.1499999999996</v>
      </c>
      <c r="H74" s="38">
        <v>3455.45</v>
      </c>
      <c r="I74" s="38">
        <v>3428.7499999999995</v>
      </c>
      <c r="J74" s="38">
        <v>3549.5499999999997</v>
      </c>
      <c r="K74" s="38">
        <v>3576.2499999999995</v>
      </c>
      <c r="L74" s="38">
        <v>3609.95</v>
      </c>
      <c r="M74" s="28">
        <v>3542.55</v>
      </c>
      <c r="N74" s="28">
        <v>3482.15</v>
      </c>
      <c r="O74" s="39">
        <v>3783150</v>
      </c>
      <c r="P74" s="40">
        <v>3.1554524361948957E-3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2134.5</v>
      </c>
      <c r="F75" s="37">
        <v>2124.8333333333335</v>
      </c>
      <c r="G75" s="38">
        <v>2108.666666666667</v>
      </c>
      <c r="H75" s="38">
        <v>2082.8333333333335</v>
      </c>
      <c r="I75" s="38">
        <v>2066.666666666667</v>
      </c>
      <c r="J75" s="38">
        <v>2150.666666666667</v>
      </c>
      <c r="K75" s="38">
        <v>2166.8333333333339</v>
      </c>
      <c r="L75" s="38">
        <v>2192.666666666667</v>
      </c>
      <c r="M75" s="28">
        <v>2141</v>
      </c>
      <c r="N75" s="28">
        <v>2099</v>
      </c>
      <c r="O75" s="39">
        <v>1069750</v>
      </c>
      <c r="P75" s="40">
        <v>6.9856985698569851E-2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157.4</v>
      </c>
      <c r="F76" s="37">
        <v>157.18333333333334</v>
      </c>
      <c r="G76" s="38">
        <v>156.21666666666667</v>
      </c>
      <c r="H76" s="38">
        <v>155.03333333333333</v>
      </c>
      <c r="I76" s="38">
        <v>154.06666666666666</v>
      </c>
      <c r="J76" s="38">
        <v>158.36666666666667</v>
      </c>
      <c r="K76" s="38">
        <v>159.33333333333337</v>
      </c>
      <c r="L76" s="38">
        <v>160.51666666666668</v>
      </c>
      <c r="M76" s="28">
        <v>158.15</v>
      </c>
      <c r="N76" s="28">
        <v>156</v>
      </c>
      <c r="O76" s="39">
        <v>25959600</v>
      </c>
      <c r="P76" s="40">
        <v>1.8060572381217005E-3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121.15</v>
      </c>
      <c r="F77" s="37">
        <v>120.63333333333333</v>
      </c>
      <c r="G77" s="38">
        <v>119.71666666666665</v>
      </c>
      <c r="H77" s="38">
        <v>118.28333333333333</v>
      </c>
      <c r="I77" s="38">
        <v>117.36666666666666</v>
      </c>
      <c r="J77" s="38">
        <v>122.06666666666665</v>
      </c>
      <c r="K77" s="38">
        <v>122.98333333333333</v>
      </c>
      <c r="L77" s="38">
        <v>124.41666666666664</v>
      </c>
      <c r="M77" s="28">
        <v>121.55</v>
      </c>
      <c r="N77" s="28">
        <v>119.2</v>
      </c>
      <c r="O77" s="39">
        <v>95800000</v>
      </c>
      <c r="P77" s="40">
        <v>-1.3551548003752736E-3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44861</v>
      </c>
      <c r="E78" s="37">
        <v>104.9</v>
      </c>
      <c r="F78" s="37">
        <v>104.41666666666667</v>
      </c>
      <c r="G78" s="38">
        <v>103.48333333333335</v>
      </c>
      <c r="H78" s="38">
        <v>102.06666666666668</v>
      </c>
      <c r="I78" s="38">
        <v>101.13333333333335</v>
      </c>
      <c r="J78" s="38">
        <v>105.83333333333334</v>
      </c>
      <c r="K78" s="38">
        <v>106.76666666666665</v>
      </c>
      <c r="L78" s="38">
        <v>108.18333333333334</v>
      </c>
      <c r="M78" s="28">
        <v>105.35</v>
      </c>
      <c r="N78" s="28">
        <v>103</v>
      </c>
      <c r="O78" s="39">
        <v>16432000</v>
      </c>
      <c r="P78" s="40">
        <v>-7.1407581545694973E-2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87.35</v>
      </c>
      <c r="F79" s="37">
        <v>86.866666666666674</v>
      </c>
      <c r="G79" s="38">
        <v>85.983333333333348</v>
      </c>
      <c r="H79" s="38">
        <v>84.616666666666674</v>
      </c>
      <c r="I79" s="38">
        <v>83.733333333333348</v>
      </c>
      <c r="J79" s="38">
        <v>88.233333333333348</v>
      </c>
      <c r="K79" s="38">
        <v>89.116666666666674</v>
      </c>
      <c r="L79" s="38">
        <v>90.483333333333348</v>
      </c>
      <c r="M79" s="28">
        <v>87.75</v>
      </c>
      <c r="N79" s="28">
        <v>85.5</v>
      </c>
      <c r="O79" s="39">
        <v>60435750</v>
      </c>
      <c r="P79" s="40">
        <v>-1.7405534067241893E-2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406.45</v>
      </c>
      <c r="F80" s="37">
        <v>404.5333333333333</v>
      </c>
      <c r="G80" s="38">
        <v>399.01666666666659</v>
      </c>
      <c r="H80" s="38">
        <v>391.58333333333331</v>
      </c>
      <c r="I80" s="38">
        <v>386.06666666666661</v>
      </c>
      <c r="J80" s="38">
        <v>411.96666666666658</v>
      </c>
      <c r="K80" s="38">
        <v>417.48333333333323</v>
      </c>
      <c r="L80" s="38">
        <v>424.91666666666657</v>
      </c>
      <c r="M80" s="28">
        <v>410.05</v>
      </c>
      <c r="N80" s="28">
        <v>397.1</v>
      </c>
      <c r="O80" s="39">
        <v>8569800</v>
      </c>
      <c r="P80" s="40">
        <v>7.435446802757875E-3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35.85</v>
      </c>
      <c r="F81" s="37">
        <v>35.633333333333333</v>
      </c>
      <c r="G81" s="38">
        <v>35.366666666666667</v>
      </c>
      <c r="H81" s="38">
        <v>34.883333333333333</v>
      </c>
      <c r="I81" s="38">
        <v>34.616666666666667</v>
      </c>
      <c r="J81" s="38">
        <v>36.116666666666667</v>
      </c>
      <c r="K81" s="38">
        <v>36.383333333333333</v>
      </c>
      <c r="L81" s="38">
        <v>36.866666666666667</v>
      </c>
      <c r="M81" s="28">
        <v>35.9</v>
      </c>
      <c r="N81" s="28">
        <v>35.15</v>
      </c>
      <c r="O81" s="39">
        <v>132840000</v>
      </c>
      <c r="P81" s="40">
        <v>-9.3959731543624154E-3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44861</v>
      </c>
      <c r="E82" s="37">
        <v>651.79999999999995</v>
      </c>
      <c r="F82" s="37">
        <v>649.75</v>
      </c>
      <c r="G82" s="38">
        <v>645</v>
      </c>
      <c r="H82" s="38">
        <v>638.20000000000005</v>
      </c>
      <c r="I82" s="38">
        <v>633.45000000000005</v>
      </c>
      <c r="J82" s="38">
        <v>656.55</v>
      </c>
      <c r="K82" s="38">
        <v>661.3</v>
      </c>
      <c r="L82" s="38">
        <v>668.09999999999991</v>
      </c>
      <c r="M82" s="28">
        <v>654.5</v>
      </c>
      <c r="N82" s="28">
        <v>642.95000000000005</v>
      </c>
      <c r="O82" s="39">
        <v>5135000</v>
      </c>
      <c r="P82" s="40">
        <v>4.8333757313660649E-3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899.6</v>
      </c>
      <c r="F83" s="37">
        <v>899.69999999999993</v>
      </c>
      <c r="G83" s="38">
        <v>890.04999999999984</v>
      </c>
      <c r="H83" s="38">
        <v>880.49999999999989</v>
      </c>
      <c r="I83" s="38">
        <v>870.8499999999998</v>
      </c>
      <c r="J83" s="38">
        <v>909.24999999999989</v>
      </c>
      <c r="K83" s="38">
        <v>918.9</v>
      </c>
      <c r="L83" s="38">
        <v>928.44999999999993</v>
      </c>
      <c r="M83" s="28">
        <v>909.35</v>
      </c>
      <c r="N83" s="28">
        <v>890.15</v>
      </c>
      <c r="O83" s="39">
        <v>6222000</v>
      </c>
      <c r="P83" s="40">
        <v>1.7331589274035317E-2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1212.9000000000001</v>
      </c>
      <c r="F84" s="37">
        <v>1202.2666666666667</v>
      </c>
      <c r="G84" s="38">
        <v>1183.2333333333333</v>
      </c>
      <c r="H84" s="38">
        <v>1153.5666666666666</v>
      </c>
      <c r="I84" s="38">
        <v>1134.5333333333333</v>
      </c>
      <c r="J84" s="38">
        <v>1231.9333333333334</v>
      </c>
      <c r="K84" s="38">
        <v>1250.9666666666667</v>
      </c>
      <c r="L84" s="38">
        <v>1280.6333333333334</v>
      </c>
      <c r="M84" s="28">
        <v>1221.3</v>
      </c>
      <c r="N84" s="28">
        <v>1172.5999999999999</v>
      </c>
      <c r="O84" s="39">
        <v>4505150</v>
      </c>
      <c r="P84" s="40">
        <v>-1.5482954545454546E-2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44861</v>
      </c>
      <c r="E85" s="37">
        <v>358.25</v>
      </c>
      <c r="F85" s="37">
        <v>355.2</v>
      </c>
      <c r="G85" s="38">
        <v>350.65</v>
      </c>
      <c r="H85" s="38">
        <v>343.05</v>
      </c>
      <c r="I85" s="38">
        <v>338.5</v>
      </c>
      <c r="J85" s="38">
        <v>362.79999999999995</v>
      </c>
      <c r="K85" s="38">
        <v>367.35</v>
      </c>
      <c r="L85" s="38">
        <v>374.94999999999993</v>
      </c>
      <c r="M85" s="28">
        <v>359.75</v>
      </c>
      <c r="N85" s="28">
        <v>347.6</v>
      </c>
      <c r="O85" s="39">
        <v>8932000</v>
      </c>
      <c r="P85" s="40">
        <v>-4.1630901287553645E-2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1687.75</v>
      </c>
      <c r="F86" s="37">
        <v>1678.2666666666667</v>
      </c>
      <c r="G86" s="38">
        <v>1664.6333333333332</v>
      </c>
      <c r="H86" s="38">
        <v>1641.5166666666667</v>
      </c>
      <c r="I86" s="38">
        <v>1627.8833333333332</v>
      </c>
      <c r="J86" s="38">
        <v>1701.3833333333332</v>
      </c>
      <c r="K86" s="38">
        <v>1715.0166666666669</v>
      </c>
      <c r="L86" s="38">
        <v>1738.1333333333332</v>
      </c>
      <c r="M86" s="28">
        <v>1691.9</v>
      </c>
      <c r="N86" s="28">
        <v>1655.15</v>
      </c>
      <c r="O86" s="39">
        <v>7661275</v>
      </c>
      <c r="P86" s="40">
        <v>-1.2671400587659159E-2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224.5</v>
      </c>
      <c r="F87" s="37">
        <v>226.83333333333334</v>
      </c>
      <c r="G87" s="38">
        <v>220.66666666666669</v>
      </c>
      <c r="H87" s="38">
        <v>216.83333333333334</v>
      </c>
      <c r="I87" s="38">
        <v>210.66666666666669</v>
      </c>
      <c r="J87" s="38">
        <v>230.66666666666669</v>
      </c>
      <c r="K87" s="38">
        <v>236.83333333333337</v>
      </c>
      <c r="L87" s="38">
        <v>240.66666666666669</v>
      </c>
      <c r="M87" s="28">
        <v>233</v>
      </c>
      <c r="N87" s="28">
        <v>223</v>
      </c>
      <c r="O87" s="39">
        <v>5425000</v>
      </c>
      <c r="P87" s="40">
        <v>0.39819587628865977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484.25</v>
      </c>
      <c r="F88" s="37">
        <v>482.9666666666667</v>
      </c>
      <c r="G88" s="38">
        <v>477.03333333333342</v>
      </c>
      <c r="H88" s="38">
        <v>469.81666666666672</v>
      </c>
      <c r="I88" s="38">
        <v>463.88333333333344</v>
      </c>
      <c r="J88" s="38">
        <v>490.18333333333339</v>
      </c>
      <c r="K88" s="38">
        <v>496.11666666666667</v>
      </c>
      <c r="L88" s="38">
        <v>503.33333333333337</v>
      </c>
      <c r="M88" s="28">
        <v>488.9</v>
      </c>
      <c r="N88" s="28">
        <v>475.75</v>
      </c>
      <c r="O88" s="39">
        <v>6917500</v>
      </c>
      <c r="P88" s="40">
        <v>-3.2420749279538905E-3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2375.3000000000002</v>
      </c>
      <c r="F89" s="37">
        <v>2359.9</v>
      </c>
      <c r="G89" s="38">
        <v>2340.3500000000004</v>
      </c>
      <c r="H89" s="38">
        <v>2305.4</v>
      </c>
      <c r="I89" s="38">
        <v>2285.8500000000004</v>
      </c>
      <c r="J89" s="38">
        <v>2394.8500000000004</v>
      </c>
      <c r="K89" s="38">
        <v>2414.4000000000005</v>
      </c>
      <c r="L89" s="38">
        <v>2449.3500000000004</v>
      </c>
      <c r="M89" s="28">
        <v>2379.4499999999998</v>
      </c>
      <c r="N89" s="28">
        <v>2324.9499999999998</v>
      </c>
      <c r="O89" s="39">
        <v>3362525</v>
      </c>
      <c r="P89" s="40">
        <v>-1.7624202053844018E-2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1349.95</v>
      </c>
      <c r="F90" s="37">
        <v>1352.5</v>
      </c>
      <c r="G90" s="38">
        <v>1333.9</v>
      </c>
      <c r="H90" s="38">
        <v>1317.8500000000001</v>
      </c>
      <c r="I90" s="38">
        <v>1299.2500000000002</v>
      </c>
      <c r="J90" s="38">
        <v>1368.55</v>
      </c>
      <c r="K90" s="38">
        <v>1387.1499999999999</v>
      </c>
      <c r="L90" s="38">
        <v>1403.1999999999998</v>
      </c>
      <c r="M90" s="28">
        <v>1371.1</v>
      </c>
      <c r="N90" s="28">
        <v>1336.45</v>
      </c>
      <c r="O90" s="39">
        <v>4035000</v>
      </c>
      <c r="P90" s="40">
        <v>4.1290322580645161E-2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938.25</v>
      </c>
      <c r="F91" s="37">
        <v>937.7833333333333</v>
      </c>
      <c r="G91" s="38">
        <v>929.76666666666665</v>
      </c>
      <c r="H91" s="38">
        <v>921.2833333333333</v>
      </c>
      <c r="I91" s="38">
        <v>913.26666666666665</v>
      </c>
      <c r="J91" s="38">
        <v>946.26666666666665</v>
      </c>
      <c r="K91" s="38">
        <v>954.2833333333333</v>
      </c>
      <c r="L91" s="38">
        <v>962.76666666666665</v>
      </c>
      <c r="M91" s="28">
        <v>945.8</v>
      </c>
      <c r="N91" s="28">
        <v>929.3</v>
      </c>
      <c r="O91" s="39">
        <v>16742600</v>
      </c>
      <c r="P91" s="40">
        <v>-2.2118647532605586E-2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2355.0500000000002</v>
      </c>
      <c r="F92" s="37">
        <v>2345.4333333333329</v>
      </c>
      <c r="G92" s="38">
        <v>2329.016666666666</v>
      </c>
      <c r="H92" s="38">
        <v>2302.9833333333331</v>
      </c>
      <c r="I92" s="38">
        <v>2286.5666666666662</v>
      </c>
      <c r="J92" s="38">
        <v>2371.4666666666658</v>
      </c>
      <c r="K92" s="38">
        <v>2387.8833333333328</v>
      </c>
      <c r="L92" s="38">
        <v>2413.9166666666656</v>
      </c>
      <c r="M92" s="28">
        <v>2361.85</v>
      </c>
      <c r="N92" s="28">
        <v>2319.4</v>
      </c>
      <c r="O92" s="39">
        <v>17585400</v>
      </c>
      <c r="P92" s="40">
        <v>-2.2821611349125644E-2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1901.4</v>
      </c>
      <c r="F93" s="37">
        <v>1896.5</v>
      </c>
      <c r="G93" s="38">
        <v>1869.3</v>
      </c>
      <c r="H93" s="38">
        <v>1837.2</v>
      </c>
      <c r="I93" s="38">
        <v>1810</v>
      </c>
      <c r="J93" s="38">
        <v>1928.6</v>
      </c>
      <c r="K93" s="38">
        <v>1955.7999999999997</v>
      </c>
      <c r="L93" s="38">
        <v>1987.8999999999999</v>
      </c>
      <c r="M93" s="28">
        <v>1923.7</v>
      </c>
      <c r="N93" s="28">
        <v>1864.4</v>
      </c>
      <c r="O93" s="39">
        <v>2225700</v>
      </c>
      <c r="P93" s="40">
        <v>-2.9307863404422346E-2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1456.3</v>
      </c>
      <c r="F94" s="37">
        <v>1449.1833333333332</v>
      </c>
      <c r="G94" s="38">
        <v>1439.2666666666664</v>
      </c>
      <c r="H94" s="38">
        <v>1422.2333333333333</v>
      </c>
      <c r="I94" s="38">
        <v>1412.3166666666666</v>
      </c>
      <c r="J94" s="38">
        <v>1466.2166666666662</v>
      </c>
      <c r="K94" s="38">
        <v>1476.1333333333328</v>
      </c>
      <c r="L94" s="38">
        <v>1493.1666666666661</v>
      </c>
      <c r="M94" s="28">
        <v>1459.1</v>
      </c>
      <c r="N94" s="28">
        <v>1432.15</v>
      </c>
      <c r="O94" s="39">
        <v>55642950</v>
      </c>
      <c r="P94" s="40">
        <v>-2.6734521106707199E-2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533.4</v>
      </c>
      <c r="F95" s="37">
        <v>530.86666666666667</v>
      </c>
      <c r="G95" s="38">
        <v>526.93333333333339</v>
      </c>
      <c r="H95" s="38">
        <v>520.4666666666667</v>
      </c>
      <c r="I95" s="38">
        <v>516.53333333333342</v>
      </c>
      <c r="J95" s="38">
        <v>537.33333333333337</v>
      </c>
      <c r="K95" s="38">
        <v>541.26666666666654</v>
      </c>
      <c r="L95" s="38">
        <v>547.73333333333335</v>
      </c>
      <c r="M95" s="28">
        <v>534.79999999999995</v>
      </c>
      <c r="N95" s="28">
        <v>524.4</v>
      </c>
      <c r="O95" s="39">
        <v>21996700</v>
      </c>
      <c r="P95" s="40">
        <v>-1.970684837492034E-2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2627.65</v>
      </c>
      <c r="F96" s="37">
        <v>2611.8166666666666</v>
      </c>
      <c r="G96" s="38">
        <v>2586.7833333333333</v>
      </c>
      <c r="H96" s="38">
        <v>2545.9166666666665</v>
      </c>
      <c r="I96" s="38">
        <v>2520.8833333333332</v>
      </c>
      <c r="J96" s="38">
        <v>2652.6833333333334</v>
      </c>
      <c r="K96" s="38">
        <v>2677.7166666666662</v>
      </c>
      <c r="L96" s="38">
        <v>2718.5833333333335</v>
      </c>
      <c r="M96" s="28">
        <v>2636.85</v>
      </c>
      <c r="N96" s="28">
        <v>2570.9499999999998</v>
      </c>
      <c r="O96" s="39">
        <v>2475000</v>
      </c>
      <c r="P96" s="40">
        <v>-9.2509074909250907E-2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394.85</v>
      </c>
      <c r="F97" s="37">
        <v>396.40000000000003</v>
      </c>
      <c r="G97" s="38">
        <v>390.15000000000009</v>
      </c>
      <c r="H97" s="38">
        <v>385.45000000000005</v>
      </c>
      <c r="I97" s="38">
        <v>379.2000000000001</v>
      </c>
      <c r="J97" s="38">
        <v>401.10000000000008</v>
      </c>
      <c r="K97" s="38">
        <v>407.34999999999997</v>
      </c>
      <c r="L97" s="38">
        <v>412.05000000000007</v>
      </c>
      <c r="M97" s="28">
        <v>402.65</v>
      </c>
      <c r="N97" s="28">
        <v>391.7</v>
      </c>
      <c r="O97" s="39">
        <v>28730450</v>
      </c>
      <c r="P97" s="40">
        <v>-3.7282518641259324E-2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44861</v>
      </c>
      <c r="E98" s="37">
        <v>108.8</v>
      </c>
      <c r="F98" s="37">
        <v>108.39999999999999</v>
      </c>
      <c r="G98" s="38">
        <v>107.64999999999998</v>
      </c>
      <c r="H98" s="38">
        <v>106.49999999999999</v>
      </c>
      <c r="I98" s="38">
        <v>105.74999999999997</v>
      </c>
      <c r="J98" s="38">
        <v>109.54999999999998</v>
      </c>
      <c r="K98" s="38">
        <v>110.30000000000001</v>
      </c>
      <c r="L98" s="38">
        <v>111.44999999999999</v>
      </c>
      <c r="M98" s="28">
        <v>109.15</v>
      </c>
      <c r="N98" s="28">
        <v>107.25</v>
      </c>
      <c r="O98" s="39">
        <v>17690200</v>
      </c>
      <c r="P98" s="40">
        <v>-7.2868593636142825E-4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219.95</v>
      </c>
      <c r="F99" s="37">
        <v>220.36666666666665</v>
      </c>
      <c r="G99" s="38">
        <v>218.2833333333333</v>
      </c>
      <c r="H99" s="38">
        <v>216.61666666666665</v>
      </c>
      <c r="I99" s="38">
        <v>214.5333333333333</v>
      </c>
      <c r="J99" s="38">
        <v>222.0333333333333</v>
      </c>
      <c r="K99" s="38">
        <v>224.11666666666662</v>
      </c>
      <c r="L99" s="38">
        <v>225.7833333333333</v>
      </c>
      <c r="M99" s="28">
        <v>222.45</v>
      </c>
      <c r="N99" s="28">
        <v>218.7</v>
      </c>
      <c r="O99" s="39">
        <v>20787300</v>
      </c>
      <c r="P99" s="40">
        <v>-1.6353647629998722E-2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2663.3</v>
      </c>
      <c r="F100" s="37">
        <v>2657.3166666666671</v>
      </c>
      <c r="G100" s="38">
        <v>2640.983333333334</v>
      </c>
      <c r="H100" s="38">
        <v>2618.666666666667</v>
      </c>
      <c r="I100" s="38">
        <v>2602.3333333333339</v>
      </c>
      <c r="J100" s="38">
        <v>2679.6333333333341</v>
      </c>
      <c r="K100" s="38">
        <v>2695.9666666666672</v>
      </c>
      <c r="L100" s="38">
        <v>2718.2833333333342</v>
      </c>
      <c r="M100" s="28">
        <v>2673.65</v>
      </c>
      <c r="N100" s="28">
        <v>2635</v>
      </c>
      <c r="O100" s="39">
        <v>7943100</v>
      </c>
      <c r="P100" s="40">
        <v>-2.045874953755087E-2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44861</v>
      </c>
      <c r="E101" s="37">
        <v>40011.75</v>
      </c>
      <c r="F101" s="37">
        <v>40056.15</v>
      </c>
      <c r="G101" s="38">
        <v>39606.950000000004</v>
      </c>
      <c r="H101" s="38">
        <v>39202.15</v>
      </c>
      <c r="I101" s="38">
        <v>38752.950000000004</v>
      </c>
      <c r="J101" s="38">
        <v>40460.950000000004</v>
      </c>
      <c r="K101" s="38">
        <v>40910.15</v>
      </c>
      <c r="L101" s="38">
        <v>41314.950000000004</v>
      </c>
      <c r="M101" s="28">
        <v>40505.35</v>
      </c>
      <c r="N101" s="28">
        <v>39651.35</v>
      </c>
      <c r="O101" s="39">
        <v>17955</v>
      </c>
      <c r="P101" s="40">
        <v>-3.0769230769230771E-2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125.3</v>
      </c>
      <c r="F102" s="37">
        <v>123.53333333333335</v>
      </c>
      <c r="G102" s="38">
        <v>121.26666666666669</v>
      </c>
      <c r="H102" s="38">
        <v>117.23333333333335</v>
      </c>
      <c r="I102" s="38">
        <v>114.9666666666667</v>
      </c>
      <c r="J102" s="38">
        <v>127.56666666666669</v>
      </c>
      <c r="K102" s="38">
        <v>129.83333333333334</v>
      </c>
      <c r="L102" s="38">
        <v>133.86666666666667</v>
      </c>
      <c r="M102" s="28">
        <v>125.8</v>
      </c>
      <c r="N102" s="28">
        <v>119.5</v>
      </c>
      <c r="O102" s="39">
        <v>37544000</v>
      </c>
      <c r="P102" s="40">
        <v>3.1768714960976149E-2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872.45</v>
      </c>
      <c r="F103" s="37">
        <v>870.9</v>
      </c>
      <c r="G103" s="38">
        <v>865.8</v>
      </c>
      <c r="H103" s="38">
        <v>859.15</v>
      </c>
      <c r="I103" s="38">
        <v>854.05</v>
      </c>
      <c r="J103" s="38">
        <v>877.55</v>
      </c>
      <c r="K103" s="38">
        <v>882.65000000000009</v>
      </c>
      <c r="L103" s="38">
        <v>889.3</v>
      </c>
      <c r="M103" s="28">
        <v>876</v>
      </c>
      <c r="N103" s="28">
        <v>864.25</v>
      </c>
      <c r="O103" s="39">
        <v>84770125</v>
      </c>
      <c r="P103" s="40">
        <v>2.8184986908156968E-2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1148.3499999999999</v>
      </c>
      <c r="F104" s="37">
        <v>1146.2333333333333</v>
      </c>
      <c r="G104" s="38">
        <v>1138.9666666666667</v>
      </c>
      <c r="H104" s="38">
        <v>1129.5833333333333</v>
      </c>
      <c r="I104" s="38">
        <v>1122.3166666666666</v>
      </c>
      <c r="J104" s="38">
        <v>1155.6166666666668</v>
      </c>
      <c r="K104" s="38">
        <v>1162.8833333333337</v>
      </c>
      <c r="L104" s="38">
        <v>1172.2666666666669</v>
      </c>
      <c r="M104" s="28">
        <v>1153.5</v>
      </c>
      <c r="N104" s="28">
        <v>1136.8499999999999</v>
      </c>
      <c r="O104" s="39">
        <v>4876025</v>
      </c>
      <c r="P104" s="40">
        <v>6.4035087719298243E-3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528.9</v>
      </c>
      <c r="F105" s="37">
        <v>525.51666666666677</v>
      </c>
      <c r="G105" s="38">
        <v>521.28333333333353</v>
      </c>
      <c r="H105" s="38">
        <v>513.66666666666674</v>
      </c>
      <c r="I105" s="38">
        <v>509.43333333333351</v>
      </c>
      <c r="J105" s="38">
        <v>533.13333333333355</v>
      </c>
      <c r="K105" s="38">
        <v>537.3666666666669</v>
      </c>
      <c r="L105" s="38">
        <v>544.98333333333358</v>
      </c>
      <c r="M105" s="28">
        <v>529.75</v>
      </c>
      <c r="N105" s="28">
        <v>517.9</v>
      </c>
      <c r="O105" s="39">
        <v>6985500</v>
      </c>
      <c r="P105" s="40">
        <v>-5.1271095919675283E-3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9.1</v>
      </c>
      <c r="F106" s="37">
        <v>9.0833333333333321</v>
      </c>
      <c r="G106" s="38">
        <v>8.966666666666665</v>
      </c>
      <c r="H106" s="38">
        <v>8.8333333333333321</v>
      </c>
      <c r="I106" s="38">
        <v>8.716666666666665</v>
      </c>
      <c r="J106" s="38">
        <v>9.216666666666665</v>
      </c>
      <c r="K106" s="38">
        <v>9.3333333333333321</v>
      </c>
      <c r="L106" s="38">
        <v>9.466666666666665</v>
      </c>
      <c r="M106" s="28">
        <v>9.1999999999999993</v>
      </c>
      <c r="N106" s="28">
        <v>8.9499999999999993</v>
      </c>
      <c r="O106" s="39">
        <v>464170000</v>
      </c>
      <c r="P106" s="40">
        <v>3.5446595877576516E-2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44861</v>
      </c>
      <c r="E107" s="37">
        <v>70.25</v>
      </c>
      <c r="F107" s="37">
        <v>69.350000000000009</v>
      </c>
      <c r="G107" s="38">
        <v>67.15000000000002</v>
      </c>
      <c r="H107" s="38">
        <v>64.050000000000011</v>
      </c>
      <c r="I107" s="38">
        <v>61.850000000000023</v>
      </c>
      <c r="J107" s="38">
        <v>72.450000000000017</v>
      </c>
      <c r="K107" s="38">
        <v>74.650000000000006</v>
      </c>
      <c r="L107" s="38">
        <v>77.750000000000014</v>
      </c>
      <c r="M107" s="28">
        <v>71.55</v>
      </c>
      <c r="N107" s="28">
        <v>66.25</v>
      </c>
      <c r="O107" s="39">
        <v>125300000</v>
      </c>
      <c r="P107" s="40">
        <v>3.4767528284746885E-2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53.55</v>
      </c>
      <c r="F108" s="37">
        <v>53</v>
      </c>
      <c r="G108" s="38">
        <v>51.55</v>
      </c>
      <c r="H108" s="38">
        <v>49.55</v>
      </c>
      <c r="I108" s="38">
        <v>48.099999999999994</v>
      </c>
      <c r="J108" s="38">
        <v>55</v>
      </c>
      <c r="K108" s="38">
        <v>56.45</v>
      </c>
      <c r="L108" s="38">
        <v>58.45</v>
      </c>
      <c r="M108" s="28">
        <v>54.45</v>
      </c>
      <c r="N108" s="28">
        <v>51</v>
      </c>
      <c r="O108" s="39">
        <v>196515000</v>
      </c>
      <c r="P108" s="40">
        <v>0.15123022847100176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44861</v>
      </c>
      <c r="E109" s="37">
        <v>144.19999999999999</v>
      </c>
      <c r="F109" s="37">
        <v>143.48333333333332</v>
      </c>
      <c r="G109" s="38">
        <v>142.51666666666665</v>
      </c>
      <c r="H109" s="38">
        <v>140.83333333333334</v>
      </c>
      <c r="I109" s="38">
        <v>139.86666666666667</v>
      </c>
      <c r="J109" s="38">
        <v>145.16666666666663</v>
      </c>
      <c r="K109" s="38">
        <v>146.13333333333327</v>
      </c>
      <c r="L109" s="38">
        <v>147.81666666666661</v>
      </c>
      <c r="M109" s="28">
        <v>144.44999999999999</v>
      </c>
      <c r="N109" s="28">
        <v>141.80000000000001</v>
      </c>
      <c r="O109" s="39">
        <v>53111250</v>
      </c>
      <c r="P109" s="40">
        <v>-1.5090403337969401E-2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392.5</v>
      </c>
      <c r="F110" s="37">
        <v>391.88333333333338</v>
      </c>
      <c r="G110" s="38">
        <v>388.86666666666679</v>
      </c>
      <c r="H110" s="38">
        <v>385.23333333333341</v>
      </c>
      <c r="I110" s="38">
        <v>382.21666666666681</v>
      </c>
      <c r="J110" s="38">
        <v>395.51666666666677</v>
      </c>
      <c r="K110" s="38">
        <v>398.5333333333333</v>
      </c>
      <c r="L110" s="38">
        <v>402.16666666666674</v>
      </c>
      <c r="M110" s="28">
        <v>394.9</v>
      </c>
      <c r="N110" s="28">
        <v>388.25</v>
      </c>
      <c r="O110" s="39">
        <v>11880000</v>
      </c>
      <c r="P110" s="40">
        <v>6.6410346032855644E-3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345</v>
      </c>
      <c r="F111" s="37">
        <v>344.2833333333333</v>
      </c>
      <c r="G111" s="38">
        <v>341.31666666666661</v>
      </c>
      <c r="H111" s="38">
        <v>337.63333333333333</v>
      </c>
      <c r="I111" s="38">
        <v>334.66666666666663</v>
      </c>
      <c r="J111" s="38">
        <v>347.96666666666658</v>
      </c>
      <c r="K111" s="38">
        <v>350.93333333333328</v>
      </c>
      <c r="L111" s="38">
        <v>354.61666666666656</v>
      </c>
      <c r="M111" s="28">
        <v>347.25</v>
      </c>
      <c r="N111" s="28">
        <v>340.6</v>
      </c>
      <c r="O111" s="39">
        <v>24333100</v>
      </c>
      <c r="P111" s="40">
        <v>9.5110962789921576E-3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44861</v>
      </c>
      <c r="E112" s="37">
        <v>261.8</v>
      </c>
      <c r="F112" s="37">
        <v>260.98333333333335</v>
      </c>
      <c r="G112" s="38">
        <v>256.16666666666669</v>
      </c>
      <c r="H112" s="38">
        <v>250.53333333333333</v>
      </c>
      <c r="I112" s="38">
        <v>245.71666666666667</v>
      </c>
      <c r="J112" s="38">
        <v>266.61666666666667</v>
      </c>
      <c r="K112" s="38">
        <v>271.43333333333328</v>
      </c>
      <c r="L112" s="38">
        <v>277.06666666666672</v>
      </c>
      <c r="M112" s="28">
        <v>265.8</v>
      </c>
      <c r="N112" s="28">
        <v>255.35</v>
      </c>
      <c r="O112" s="39">
        <v>15175700</v>
      </c>
      <c r="P112" s="40">
        <v>3.994435612082671E-2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4481.8500000000004</v>
      </c>
      <c r="F113" s="37">
        <v>4459.166666666667</v>
      </c>
      <c r="G113" s="38">
        <v>4402.8833333333341</v>
      </c>
      <c r="H113" s="38">
        <v>4323.916666666667</v>
      </c>
      <c r="I113" s="38">
        <v>4267.6333333333341</v>
      </c>
      <c r="J113" s="38">
        <v>4538.1333333333341</v>
      </c>
      <c r="K113" s="38">
        <v>4594.416666666667</v>
      </c>
      <c r="L113" s="38">
        <v>4673.3833333333341</v>
      </c>
      <c r="M113" s="28">
        <v>4515.45</v>
      </c>
      <c r="N113" s="28">
        <v>4380.2</v>
      </c>
      <c r="O113" s="39">
        <v>220500</v>
      </c>
      <c r="P113" s="40">
        <v>-1.4745308310991957E-2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1861.55</v>
      </c>
      <c r="F114" s="37">
        <v>1856.2</v>
      </c>
      <c r="G114" s="38">
        <v>1834.1000000000001</v>
      </c>
      <c r="H114" s="38">
        <v>1806.65</v>
      </c>
      <c r="I114" s="38">
        <v>1784.5500000000002</v>
      </c>
      <c r="J114" s="38">
        <v>1883.65</v>
      </c>
      <c r="K114" s="38">
        <v>1905.75</v>
      </c>
      <c r="L114" s="38">
        <v>1933.2</v>
      </c>
      <c r="M114" s="28">
        <v>1878.3</v>
      </c>
      <c r="N114" s="28">
        <v>1828.75</v>
      </c>
      <c r="O114" s="39">
        <v>4046100</v>
      </c>
      <c r="P114" s="40">
        <v>1.4975918121613486E-2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1222.0999999999999</v>
      </c>
      <c r="F115" s="37">
        <v>1208.7</v>
      </c>
      <c r="G115" s="38">
        <v>1192.75</v>
      </c>
      <c r="H115" s="38">
        <v>1163.3999999999999</v>
      </c>
      <c r="I115" s="38">
        <v>1147.4499999999998</v>
      </c>
      <c r="J115" s="38">
        <v>1238.0500000000002</v>
      </c>
      <c r="K115" s="38">
        <v>1254.0000000000005</v>
      </c>
      <c r="L115" s="38">
        <v>1283.3500000000004</v>
      </c>
      <c r="M115" s="28">
        <v>1224.6500000000001</v>
      </c>
      <c r="N115" s="28">
        <v>1179.3499999999999</v>
      </c>
      <c r="O115" s="39">
        <v>19850400</v>
      </c>
      <c r="P115" s="40">
        <v>5.5162981536357424E-3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202.4</v>
      </c>
      <c r="F116" s="37">
        <v>202.08333333333334</v>
      </c>
      <c r="G116" s="38">
        <v>200.06666666666669</v>
      </c>
      <c r="H116" s="38">
        <v>197.73333333333335</v>
      </c>
      <c r="I116" s="38">
        <v>195.7166666666667</v>
      </c>
      <c r="J116" s="38">
        <v>204.41666666666669</v>
      </c>
      <c r="K116" s="38">
        <v>206.43333333333334</v>
      </c>
      <c r="L116" s="38">
        <v>208.76666666666668</v>
      </c>
      <c r="M116" s="28">
        <v>204.1</v>
      </c>
      <c r="N116" s="28">
        <v>199.75</v>
      </c>
      <c r="O116" s="39">
        <v>14016800</v>
      </c>
      <c r="P116" s="40">
        <v>-4.4838771226865103E-2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1418.6</v>
      </c>
      <c r="F117" s="37">
        <v>1415</v>
      </c>
      <c r="G117" s="38">
        <v>1405</v>
      </c>
      <c r="H117" s="38">
        <v>1391.4</v>
      </c>
      <c r="I117" s="38">
        <v>1381.4</v>
      </c>
      <c r="J117" s="38">
        <v>1428.6</v>
      </c>
      <c r="K117" s="38">
        <v>1438.6</v>
      </c>
      <c r="L117" s="38">
        <v>1452.1999999999998</v>
      </c>
      <c r="M117" s="28">
        <v>1425</v>
      </c>
      <c r="N117" s="28">
        <v>1401.4</v>
      </c>
      <c r="O117" s="39">
        <v>39135600</v>
      </c>
      <c r="P117" s="40">
        <v>-1.736995134003224E-2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44861</v>
      </c>
      <c r="E118" s="37">
        <v>530.04999999999995</v>
      </c>
      <c r="F118" s="37">
        <v>527.86666666666667</v>
      </c>
      <c r="G118" s="38">
        <v>522.2833333333333</v>
      </c>
      <c r="H118" s="38">
        <v>514.51666666666665</v>
      </c>
      <c r="I118" s="38">
        <v>508.93333333333328</v>
      </c>
      <c r="J118" s="38">
        <v>535.63333333333333</v>
      </c>
      <c r="K118" s="38">
        <v>541.21666666666658</v>
      </c>
      <c r="L118" s="38">
        <v>548.98333333333335</v>
      </c>
      <c r="M118" s="28">
        <v>533.45000000000005</v>
      </c>
      <c r="N118" s="28">
        <v>520.1</v>
      </c>
      <c r="O118" s="39">
        <v>1721250</v>
      </c>
      <c r="P118" s="40">
        <v>-4.3383947939262474E-3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67.45</v>
      </c>
      <c r="F119" s="37">
        <v>67.516666666666666</v>
      </c>
      <c r="G119" s="38">
        <v>67.233333333333334</v>
      </c>
      <c r="H119" s="38">
        <v>67.016666666666666</v>
      </c>
      <c r="I119" s="38">
        <v>66.733333333333334</v>
      </c>
      <c r="J119" s="38">
        <v>67.733333333333334</v>
      </c>
      <c r="K119" s="38">
        <v>68.016666666666666</v>
      </c>
      <c r="L119" s="38">
        <v>68.233333333333334</v>
      </c>
      <c r="M119" s="28">
        <v>67.8</v>
      </c>
      <c r="N119" s="28">
        <v>67.3</v>
      </c>
      <c r="O119" s="39">
        <v>104110500</v>
      </c>
      <c r="P119" s="40">
        <v>-4.5157828847357598E-2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935.95</v>
      </c>
      <c r="F120" s="37">
        <v>934.31666666666661</v>
      </c>
      <c r="G120" s="38">
        <v>925.38333333333321</v>
      </c>
      <c r="H120" s="38">
        <v>914.81666666666661</v>
      </c>
      <c r="I120" s="38">
        <v>905.88333333333321</v>
      </c>
      <c r="J120" s="38">
        <v>944.88333333333321</v>
      </c>
      <c r="K120" s="38">
        <v>953.81666666666661</v>
      </c>
      <c r="L120" s="38">
        <v>964.38333333333321</v>
      </c>
      <c r="M120" s="28">
        <v>943.25</v>
      </c>
      <c r="N120" s="28">
        <v>923.75</v>
      </c>
      <c r="O120" s="39">
        <v>1296100</v>
      </c>
      <c r="P120" s="40">
        <v>2.0100502512562816E-3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706.35</v>
      </c>
      <c r="F121" s="37">
        <v>701.11666666666667</v>
      </c>
      <c r="G121" s="38">
        <v>694.83333333333337</v>
      </c>
      <c r="H121" s="38">
        <v>683.31666666666672</v>
      </c>
      <c r="I121" s="38">
        <v>677.03333333333342</v>
      </c>
      <c r="J121" s="38">
        <v>712.63333333333333</v>
      </c>
      <c r="K121" s="38">
        <v>718.91666666666663</v>
      </c>
      <c r="L121" s="38">
        <v>730.43333333333328</v>
      </c>
      <c r="M121" s="28">
        <v>707.4</v>
      </c>
      <c r="N121" s="28">
        <v>689.6</v>
      </c>
      <c r="O121" s="39">
        <v>13724375</v>
      </c>
      <c r="P121" s="40">
        <v>-1.3584051317527199E-2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333.8</v>
      </c>
      <c r="F122" s="37">
        <v>332.26666666666665</v>
      </c>
      <c r="G122" s="38">
        <v>330.0333333333333</v>
      </c>
      <c r="H122" s="38">
        <v>326.26666666666665</v>
      </c>
      <c r="I122" s="38">
        <v>324.0333333333333</v>
      </c>
      <c r="J122" s="38">
        <v>336.0333333333333</v>
      </c>
      <c r="K122" s="38">
        <v>338.26666666666665</v>
      </c>
      <c r="L122" s="38">
        <v>342.0333333333333</v>
      </c>
      <c r="M122" s="28">
        <v>334.5</v>
      </c>
      <c r="N122" s="28">
        <v>328.5</v>
      </c>
      <c r="O122" s="39">
        <v>73756800</v>
      </c>
      <c r="P122" s="40">
        <v>-2.1730826365604177E-2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440.75</v>
      </c>
      <c r="F123" s="37">
        <v>437.0333333333333</v>
      </c>
      <c r="G123" s="38">
        <v>432.56666666666661</v>
      </c>
      <c r="H123" s="38">
        <v>424.38333333333333</v>
      </c>
      <c r="I123" s="38">
        <v>419.91666666666663</v>
      </c>
      <c r="J123" s="38">
        <v>445.21666666666658</v>
      </c>
      <c r="K123" s="38">
        <v>449.68333333333328</v>
      </c>
      <c r="L123" s="38">
        <v>457.86666666666656</v>
      </c>
      <c r="M123" s="28">
        <v>441.5</v>
      </c>
      <c r="N123" s="28">
        <v>428.85</v>
      </c>
      <c r="O123" s="39">
        <v>28817500</v>
      </c>
      <c r="P123" s="40">
        <v>1.8151305039084926E-2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44861</v>
      </c>
      <c r="E124" s="37">
        <v>2598.8000000000002</v>
      </c>
      <c r="F124" s="37">
        <v>2594.85</v>
      </c>
      <c r="G124" s="38">
        <v>2569.9499999999998</v>
      </c>
      <c r="H124" s="38">
        <v>2541.1</v>
      </c>
      <c r="I124" s="38">
        <v>2516.1999999999998</v>
      </c>
      <c r="J124" s="38">
        <v>2623.7</v>
      </c>
      <c r="K124" s="38">
        <v>2648.6000000000004</v>
      </c>
      <c r="L124" s="38">
        <v>2677.45</v>
      </c>
      <c r="M124" s="28">
        <v>2619.75</v>
      </c>
      <c r="N124" s="28">
        <v>2566</v>
      </c>
      <c r="O124" s="39">
        <v>344250</v>
      </c>
      <c r="P124" s="40">
        <v>-2.1739130434782609E-3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646.29999999999995</v>
      </c>
      <c r="F125" s="37">
        <v>643.19999999999993</v>
      </c>
      <c r="G125" s="38">
        <v>637.84999999999991</v>
      </c>
      <c r="H125" s="38">
        <v>629.4</v>
      </c>
      <c r="I125" s="38">
        <v>624.04999999999995</v>
      </c>
      <c r="J125" s="38">
        <v>651.64999999999986</v>
      </c>
      <c r="K125" s="38">
        <v>657</v>
      </c>
      <c r="L125" s="38">
        <v>665.44999999999982</v>
      </c>
      <c r="M125" s="28">
        <v>648.54999999999995</v>
      </c>
      <c r="N125" s="28">
        <v>634.75</v>
      </c>
      <c r="O125" s="39">
        <v>27081000</v>
      </c>
      <c r="P125" s="40">
        <v>-1.4928304851699077E-2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636.29999999999995</v>
      </c>
      <c r="F126" s="37">
        <v>631.6</v>
      </c>
      <c r="G126" s="38">
        <v>623.20000000000005</v>
      </c>
      <c r="H126" s="38">
        <v>610.1</v>
      </c>
      <c r="I126" s="38">
        <v>601.70000000000005</v>
      </c>
      <c r="J126" s="38">
        <v>644.70000000000005</v>
      </c>
      <c r="K126" s="38">
        <v>653.09999999999991</v>
      </c>
      <c r="L126" s="38">
        <v>666.2</v>
      </c>
      <c r="M126" s="28">
        <v>640</v>
      </c>
      <c r="N126" s="28">
        <v>618.5</v>
      </c>
      <c r="O126" s="39">
        <v>9765000</v>
      </c>
      <c r="P126" s="40">
        <v>3.9840637450199202E-3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1829.5</v>
      </c>
      <c r="F127" s="37">
        <v>1823.1499999999999</v>
      </c>
      <c r="G127" s="38">
        <v>1810.3999999999996</v>
      </c>
      <c r="H127" s="38">
        <v>1791.2999999999997</v>
      </c>
      <c r="I127" s="38">
        <v>1778.5499999999995</v>
      </c>
      <c r="J127" s="38">
        <v>1842.2499999999998</v>
      </c>
      <c r="K127" s="38">
        <v>1855.0000000000002</v>
      </c>
      <c r="L127" s="38">
        <v>1874.1</v>
      </c>
      <c r="M127" s="28">
        <v>1835.9</v>
      </c>
      <c r="N127" s="28">
        <v>1804.05</v>
      </c>
      <c r="O127" s="39">
        <v>22129200</v>
      </c>
      <c r="P127" s="40">
        <v>-3.7635957646041922E-3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77.400000000000006</v>
      </c>
      <c r="F128" s="37">
        <v>76.400000000000006</v>
      </c>
      <c r="G128" s="38">
        <v>74.900000000000006</v>
      </c>
      <c r="H128" s="38">
        <v>72.400000000000006</v>
      </c>
      <c r="I128" s="38">
        <v>70.900000000000006</v>
      </c>
      <c r="J128" s="38">
        <v>78.900000000000006</v>
      </c>
      <c r="K128" s="38">
        <v>80.400000000000006</v>
      </c>
      <c r="L128" s="38">
        <v>82.9</v>
      </c>
      <c r="M128" s="28">
        <v>77.900000000000006</v>
      </c>
      <c r="N128" s="28">
        <v>73.900000000000006</v>
      </c>
      <c r="O128" s="39">
        <v>52455272</v>
      </c>
      <c r="P128" s="40">
        <v>-9.8466257668711657E-2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2407.4</v>
      </c>
      <c r="F129" s="37">
        <v>2390.5666666666666</v>
      </c>
      <c r="G129" s="38">
        <v>2360.1333333333332</v>
      </c>
      <c r="H129" s="38">
        <v>2312.8666666666668</v>
      </c>
      <c r="I129" s="38">
        <v>2282.4333333333334</v>
      </c>
      <c r="J129" s="38">
        <v>2437.833333333333</v>
      </c>
      <c r="K129" s="38">
        <v>2468.2666666666664</v>
      </c>
      <c r="L129" s="38">
        <v>2515.5333333333328</v>
      </c>
      <c r="M129" s="28">
        <v>2421</v>
      </c>
      <c r="N129" s="28">
        <v>2343.3000000000002</v>
      </c>
      <c r="O129" s="39">
        <v>1242000</v>
      </c>
      <c r="P129" s="40">
        <v>1.7824216349108791E-2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525.9</v>
      </c>
      <c r="F130" s="37">
        <v>523.25</v>
      </c>
      <c r="G130" s="38">
        <v>518.15</v>
      </c>
      <c r="H130" s="38">
        <v>510.4</v>
      </c>
      <c r="I130" s="38">
        <v>505.29999999999995</v>
      </c>
      <c r="J130" s="38">
        <v>531</v>
      </c>
      <c r="K130" s="38">
        <v>536.09999999999991</v>
      </c>
      <c r="L130" s="38">
        <v>543.85</v>
      </c>
      <c r="M130" s="28">
        <v>528.35</v>
      </c>
      <c r="N130" s="28">
        <v>515.5</v>
      </c>
      <c r="O130" s="39">
        <v>6430500</v>
      </c>
      <c r="P130" s="40">
        <v>-2.722940776038121E-2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419.85</v>
      </c>
      <c r="F131" s="37">
        <v>416.43333333333334</v>
      </c>
      <c r="G131" s="38">
        <v>412.2166666666667</v>
      </c>
      <c r="H131" s="38">
        <v>404.58333333333337</v>
      </c>
      <c r="I131" s="38">
        <v>400.36666666666673</v>
      </c>
      <c r="J131" s="38">
        <v>424.06666666666666</v>
      </c>
      <c r="K131" s="38">
        <v>428.28333333333325</v>
      </c>
      <c r="L131" s="38">
        <v>435.91666666666663</v>
      </c>
      <c r="M131" s="28">
        <v>420.65</v>
      </c>
      <c r="N131" s="28">
        <v>408.8</v>
      </c>
      <c r="O131" s="39">
        <v>9852000</v>
      </c>
      <c r="P131" s="40">
        <v>4.9424797613975287E-2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1878.45</v>
      </c>
      <c r="F132" s="37">
        <v>1868.4000000000003</v>
      </c>
      <c r="G132" s="38">
        <v>1849.2000000000007</v>
      </c>
      <c r="H132" s="38">
        <v>1819.9500000000005</v>
      </c>
      <c r="I132" s="38">
        <v>1800.7500000000009</v>
      </c>
      <c r="J132" s="38">
        <v>1897.6500000000005</v>
      </c>
      <c r="K132" s="38">
        <v>1916.85</v>
      </c>
      <c r="L132" s="38">
        <v>1946.1000000000004</v>
      </c>
      <c r="M132" s="28">
        <v>1887.6</v>
      </c>
      <c r="N132" s="28">
        <v>1839.15</v>
      </c>
      <c r="O132" s="39">
        <v>9020700</v>
      </c>
      <c r="P132" s="40">
        <v>-4.568477505214023E-3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4599.1000000000004</v>
      </c>
      <c r="F133" s="37">
        <v>4568.083333333333</v>
      </c>
      <c r="G133" s="38">
        <v>4524.3166666666657</v>
      </c>
      <c r="H133" s="38">
        <v>4449.5333333333328</v>
      </c>
      <c r="I133" s="38">
        <v>4405.7666666666655</v>
      </c>
      <c r="J133" s="38">
        <v>4642.8666666666659</v>
      </c>
      <c r="K133" s="38">
        <v>4686.6333333333341</v>
      </c>
      <c r="L133" s="38">
        <v>4761.4166666666661</v>
      </c>
      <c r="M133" s="28">
        <v>4611.8500000000004</v>
      </c>
      <c r="N133" s="28">
        <v>4493.3</v>
      </c>
      <c r="O133" s="39">
        <v>1224300</v>
      </c>
      <c r="P133" s="40">
        <v>-2.1460256563961156E-2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3568.6</v>
      </c>
      <c r="F134" s="37">
        <v>3548.0666666666671</v>
      </c>
      <c r="G134" s="38">
        <v>3503.233333333334</v>
      </c>
      <c r="H134" s="38">
        <v>3437.8666666666668</v>
      </c>
      <c r="I134" s="38">
        <v>3393.0333333333338</v>
      </c>
      <c r="J134" s="38">
        <v>3613.4333333333343</v>
      </c>
      <c r="K134" s="38">
        <v>3658.2666666666673</v>
      </c>
      <c r="L134" s="38">
        <v>3723.6333333333346</v>
      </c>
      <c r="M134" s="28">
        <v>3592.9</v>
      </c>
      <c r="N134" s="28">
        <v>3482.7</v>
      </c>
      <c r="O134" s="39">
        <v>939000</v>
      </c>
      <c r="P134" s="40">
        <v>-3.155940594059406E-2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744.55</v>
      </c>
      <c r="F135" s="37">
        <v>736.80000000000007</v>
      </c>
      <c r="G135" s="38">
        <v>722.35000000000014</v>
      </c>
      <c r="H135" s="38">
        <v>700.15000000000009</v>
      </c>
      <c r="I135" s="38">
        <v>685.70000000000016</v>
      </c>
      <c r="J135" s="38">
        <v>759.00000000000011</v>
      </c>
      <c r="K135" s="38">
        <v>773.45000000000016</v>
      </c>
      <c r="L135" s="38">
        <v>795.65000000000009</v>
      </c>
      <c r="M135" s="28">
        <v>751.25</v>
      </c>
      <c r="N135" s="28">
        <v>714.6</v>
      </c>
      <c r="O135" s="39">
        <v>8308750</v>
      </c>
      <c r="P135" s="40">
        <v>-1.0229132569558102E-4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1266.3499999999999</v>
      </c>
      <c r="F136" s="37">
        <v>1270.2333333333333</v>
      </c>
      <c r="G136" s="38">
        <v>1257.5166666666667</v>
      </c>
      <c r="H136" s="38">
        <v>1248.6833333333334</v>
      </c>
      <c r="I136" s="38">
        <v>1235.9666666666667</v>
      </c>
      <c r="J136" s="38">
        <v>1279.0666666666666</v>
      </c>
      <c r="K136" s="38">
        <v>1291.7833333333333</v>
      </c>
      <c r="L136" s="38">
        <v>1300.6166666666666</v>
      </c>
      <c r="M136" s="28">
        <v>1282.95</v>
      </c>
      <c r="N136" s="28">
        <v>1261.4000000000001</v>
      </c>
      <c r="O136" s="39">
        <v>10091200</v>
      </c>
      <c r="P136" s="40">
        <v>3.6302206886636476E-2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201.1</v>
      </c>
      <c r="F137" s="37">
        <v>196.20000000000002</v>
      </c>
      <c r="G137" s="38">
        <v>189.40000000000003</v>
      </c>
      <c r="H137" s="38">
        <v>177.70000000000002</v>
      </c>
      <c r="I137" s="38">
        <v>170.90000000000003</v>
      </c>
      <c r="J137" s="38">
        <v>207.90000000000003</v>
      </c>
      <c r="K137" s="38">
        <v>214.70000000000005</v>
      </c>
      <c r="L137" s="38">
        <v>226.40000000000003</v>
      </c>
      <c r="M137" s="28">
        <v>203</v>
      </c>
      <c r="N137" s="28">
        <v>184.5</v>
      </c>
      <c r="O137" s="39">
        <v>23180000</v>
      </c>
      <c r="P137" s="40">
        <v>-5.7876768005202403E-2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99.1</v>
      </c>
      <c r="F138" s="37">
        <v>98.733333333333334</v>
      </c>
      <c r="G138" s="38">
        <v>98.166666666666671</v>
      </c>
      <c r="H138" s="38">
        <v>97.233333333333334</v>
      </c>
      <c r="I138" s="38">
        <v>96.666666666666671</v>
      </c>
      <c r="J138" s="38">
        <v>99.666666666666671</v>
      </c>
      <c r="K138" s="38">
        <v>100.23333333333333</v>
      </c>
      <c r="L138" s="38">
        <v>101.16666666666667</v>
      </c>
      <c r="M138" s="28">
        <v>99.3</v>
      </c>
      <c r="N138" s="28">
        <v>97.8</v>
      </c>
      <c r="O138" s="39">
        <v>29394000</v>
      </c>
      <c r="P138" s="40">
        <v>-4.6728971962616819E-3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527.70000000000005</v>
      </c>
      <c r="F139" s="37">
        <v>528.06666666666661</v>
      </c>
      <c r="G139" s="38">
        <v>520.73333333333323</v>
      </c>
      <c r="H139" s="38">
        <v>513.76666666666665</v>
      </c>
      <c r="I139" s="38">
        <v>506.43333333333328</v>
      </c>
      <c r="J139" s="38">
        <v>535.03333333333319</v>
      </c>
      <c r="K139" s="38">
        <v>542.36666666666667</v>
      </c>
      <c r="L139" s="38">
        <v>549.33333333333314</v>
      </c>
      <c r="M139" s="28">
        <v>535.4</v>
      </c>
      <c r="N139" s="28">
        <v>521.1</v>
      </c>
      <c r="O139" s="39">
        <v>9205200</v>
      </c>
      <c r="P139" s="40">
        <v>4.310579276584172E-2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8735.7999999999993</v>
      </c>
      <c r="F140" s="37">
        <v>8727.6</v>
      </c>
      <c r="G140" s="38">
        <v>8656.2000000000007</v>
      </c>
      <c r="H140" s="38">
        <v>8576.6</v>
      </c>
      <c r="I140" s="38">
        <v>8505.2000000000007</v>
      </c>
      <c r="J140" s="38">
        <v>8807.2000000000007</v>
      </c>
      <c r="K140" s="38">
        <v>8878.5999999999985</v>
      </c>
      <c r="L140" s="38">
        <v>8958.2000000000007</v>
      </c>
      <c r="M140" s="28">
        <v>8799</v>
      </c>
      <c r="N140" s="28">
        <v>8648</v>
      </c>
      <c r="O140" s="39">
        <v>3373300</v>
      </c>
      <c r="P140" s="40">
        <v>-3.6282604348198723E-2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865.9</v>
      </c>
      <c r="F141" s="37">
        <v>857.30000000000007</v>
      </c>
      <c r="G141" s="38">
        <v>846.60000000000014</v>
      </c>
      <c r="H141" s="38">
        <v>827.30000000000007</v>
      </c>
      <c r="I141" s="38">
        <v>816.60000000000014</v>
      </c>
      <c r="J141" s="38">
        <v>876.60000000000014</v>
      </c>
      <c r="K141" s="38">
        <v>887.30000000000018</v>
      </c>
      <c r="L141" s="38">
        <v>906.60000000000014</v>
      </c>
      <c r="M141" s="28">
        <v>868</v>
      </c>
      <c r="N141" s="28">
        <v>838</v>
      </c>
      <c r="O141" s="39">
        <v>19578125</v>
      </c>
      <c r="P141" s="40">
        <v>-1.7162399598393573E-2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44861</v>
      </c>
      <c r="E142" s="37">
        <v>1279.8499999999999</v>
      </c>
      <c r="F142" s="37">
        <v>1273.1333333333332</v>
      </c>
      <c r="G142" s="38">
        <v>1263.4666666666665</v>
      </c>
      <c r="H142" s="38">
        <v>1247.0833333333333</v>
      </c>
      <c r="I142" s="38">
        <v>1237.4166666666665</v>
      </c>
      <c r="J142" s="38">
        <v>1289.5166666666664</v>
      </c>
      <c r="K142" s="38">
        <v>1299.1833333333334</v>
      </c>
      <c r="L142" s="38">
        <v>1315.5666666666664</v>
      </c>
      <c r="M142" s="28">
        <v>1282.8</v>
      </c>
      <c r="N142" s="28">
        <v>1256.75</v>
      </c>
      <c r="O142" s="39">
        <v>2333200</v>
      </c>
      <c r="P142" s="40">
        <v>-8.9020771513353122E-2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1536.95</v>
      </c>
      <c r="F143" s="37">
        <v>1532.5166666666667</v>
      </c>
      <c r="G143" s="38">
        <v>1524.4333333333334</v>
      </c>
      <c r="H143" s="38">
        <v>1511.9166666666667</v>
      </c>
      <c r="I143" s="38">
        <v>1503.8333333333335</v>
      </c>
      <c r="J143" s="38">
        <v>1545.0333333333333</v>
      </c>
      <c r="K143" s="38">
        <v>1553.1166666666668</v>
      </c>
      <c r="L143" s="38">
        <v>1565.6333333333332</v>
      </c>
      <c r="M143" s="28">
        <v>1540.6</v>
      </c>
      <c r="N143" s="28">
        <v>1520</v>
      </c>
      <c r="O143" s="39">
        <v>635700</v>
      </c>
      <c r="P143" s="40">
        <v>-2.6194852941176471E-2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770.35</v>
      </c>
      <c r="F144" s="37">
        <v>768.9666666666667</v>
      </c>
      <c r="G144" s="38">
        <v>764.13333333333344</v>
      </c>
      <c r="H144" s="38">
        <v>757.91666666666674</v>
      </c>
      <c r="I144" s="38">
        <v>753.08333333333348</v>
      </c>
      <c r="J144" s="38">
        <v>775.18333333333339</v>
      </c>
      <c r="K144" s="38">
        <v>780.01666666666665</v>
      </c>
      <c r="L144" s="38">
        <v>786.23333333333335</v>
      </c>
      <c r="M144" s="28">
        <v>773.8</v>
      </c>
      <c r="N144" s="28">
        <v>762.75</v>
      </c>
      <c r="O144" s="39">
        <v>1461200</v>
      </c>
      <c r="P144" s="40">
        <v>-1.8769096464426014E-2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826.85</v>
      </c>
      <c r="F145" s="37">
        <v>825.2166666666667</v>
      </c>
      <c r="G145" s="38">
        <v>816.08333333333337</v>
      </c>
      <c r="H145" s="38">
        <v>805.31666666666672</v>
      </c>
      <c r="I145" s="38">
        <v>796.18333333333339</v>
      </c>
      <c r="J145" s="38">
        <v>835.98333333333335</v>
      </c>
      <c r="K145" s="38">
        <v>845.11666666666656</v>
      </c>
      <c r="L145" s="38">
        <v>855.88333333333333</v>
      </c>
      <c r="M145" s="28">
        <v>834.35</v>
      </c>
      <c r="N145" s="28">
        <v>814.45</v>
      </c>
      <c r="O145" s="39">
        <v>2614400</v>
      </c>
      <c r="P145" s="40">
        <v>-3.5703747418117437E-2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3263.75</v>
      </c>
      <c r="F146" s="37">
        <v>3235.5499999999997</v>
      </c>
      <c r="G146" s="38">
        <v>3198.1499999999996</v>
      </c>
      <c r="H146" s="38">
        <v>3132.5499999999997</v>
      </c>
      <c r="I146" s="38">
        <v>3095.1499999999996</v>
      </c>
      <c r="J146" s="38">
        <v>3301.1499999999996</v>
      </c>
      <c r="K146" s="38">
        <v>3338.55</v>
      </c>
      <c r="L146" s="38">
        <v>3404.1499999999996</v>
      </c>
      <c r="M146" s="28">
        <v>3272.95</v>
      </c>
      <c r="N146" s="28">
        <v>3169.95</v>
      </c>
      <c r="O146" s="39">
        <v>2629600</v>
      </c>
      <c r="P146" s="40">
        <v>-6.198034769463341E-3</v>
      </c>
    </row>
    <row r="147" spans="1:16" ht="12.75" customHeight="1">
      <c r="A147" s="28">
        <v>137</v>
      </c>
      <c r="B147" s="29" t="s">
        <v>49</v>
      </c>
      <c r="C147" s="30" t="s">
        <v>828</v>
      </c>
      <c r="D147" s="31">
        <v>44861</v>
      </c>
      <c r="E147" s="37">
        <v>72.45</v>
      </c>
      <c r="F147" s="37">
        <v>73.166666666666671</v>
      </c>
      <c r="G147" s="38">
        <v>71.433333333333337</v>
      </c>
      <c r="H147" s="38">
        <v>70.416666666666671</v>
      </c>
      <c r="I147" s="38">
        <v>68.683333333333337</v>
      </c>
      <c r="J147" s="38">
        <v>74.183333333333337</v>
      </c>
      <c r="K147" s="38">
        <v>75.916666666666657</v>
      </c>
      <c r="L147" s="38">
        <v>76.933333333333337</v>
      </c>
      <c r="M147" s="28">
        <v>74.900000000000006</v>
      </c>
      <c r="N147" s="28">
        <v>72.150000000000006</v>
      </c>
      <c r="O147" s="39">
        <v>70524000</v>
      </c>
      <c r="P147" s="40">
        <v>5.3438193184109702E-2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2079.15</v>
      </c>
      <c r="F148" s="37">
        <v>2066.8333333333335</v>
      </c>
      <c r="G148" s="38">
        <v>2043.7166666666672</v>
      </c>
      <c r="H148" s="38">
        <v>2008.2833333333338</v>
      </c>
      <c r="I148" s="38">
        <v>1985.1666666666674</v>
      </c>
      <c r="J148" s="38">
        <v>2102.2666666666669</v>
      </c>
      <c r="K148" s="38">
        <v>2125.3833333333328</v>
      </c>
      <c r="L148" s="38">
        <v>2160.8166666666666</v>
      </c>
      <c r="M148" s="28">
        <v>2089.9499999999998</v>
      </c>
      <c r="N148" s="28">
        <v>2031.4</v>
      </c>
      <c r="O148" s="39">
        <v>2001475</v>
      </c>
      <c r="P148" s="40">
        <v>-4.1324392288348701E-2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82651.649999999994</v>
      </c>
      <c r="F149" s="37">
        <v>82138.316666666666</v>
      </c>
      <c r="G149" s="38">
        <v>81378.683333333334</v>
      </c>
      <c r="H149" s="38">
        <v>80105.716666666674</v>
      </c>
      <c r="I149" s="38">
        <v>79346.083333333343</v>
      </c>
      <c r="J149" s="38">
        <v>83411.283333333326</v>
      </c>
      <c r="K149" s="38">
        <v>84170.916666666657</v>
      </c>
      <c r="L149" s="38">
        <v>85443.883333333317</v>
      </c>
      <c r="M149" s="28">
        <v>82897.95</v>
      </c>
      <c r="N149" s="28">
        <v>80865.350000000006</v>
      </c>
      <c r="O149" s="39">
        <v>54720</v>
      </c>
      <c r="P149" s="40">
        <v>-2.2682621896767279E-2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1037.55</v>
      </c>
      <c r="F150" s="37">
        <v>1033.3333333333333</v>
      </c>
      <c r="G150" s="38">
        <v>1024.8666666666666</v>
      </c>
      <c r="H150" s="38">
        <v>1012.1833333333333</v>
      </c>
      <c r="I150" s="38">
        <v>1003.7166666666666</v>
      </c>
      <c r="J150" s="38">
        <v>1046.0166666666664</v>
      </c>
      <c r="K150" s="38">
        <v>1054.4833333333331</v>
      </c>
      <c r="L150" s="38">
        <v>1067.1666666666665</v>
      </c>
      <c r="M150" s="28">
        <v>1041.8</v>
      </c>
      <c r="N150" s="28">
        <v>1020.65</v>
      </c>
      <c r="O150" s="39">
        <v>6756750</v>
      </c>
      <c r="P150" s="40">
        <v>9.0725806451612909E-3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71.2</v>
      </c>
      <c r="F151" s="37">
        <v>70.916666666666671</v>
      </c>
      <c r="G151" s="38">
        <v>70.333333333333343</v>
      </c>
      <c r="H151" s="38">
        <v>69.466666666666669</v>
      </c>
      <c r="I151" s="38">
        <v>68.88333333333334</v>
      </c>
      <c r="J151" s="38">
        <v>71.783333333333346</v>
      </c>
      <c r="K151" s="38">
        <v>72.366666666666688</v>
      </c>
      <c r="L151" s="38">
        <v>73.233333333333348</v>
      </c>
      <c r="M151" s="28">
        <v>71.5</v>
      </c>
      <c r="N151" s="28">
        <v>70.05</v>
      </c>
      <c r="O151" s="39">
        <v>68752250</v>
      </c>
      <c r="P151" s="40">
        <v>2.2178693289523568E-2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3969.6</v>
      </c>
      <c r="F152" s="37">
        <v>3941.8999999999996</v>
      </c>
      <c r="G152" s="38">
        <v>3903.3499999999995</v>
      </c>
      <c r="H152" s="38">
        <v>3837.1</v>
      </c>
      <c r="I152" s="38">
        <v>3798.5499999999997</v>
      </c>
      <c r="J152" s="38">
        <v>4008.1499999999992</v>
      </c>
      <c r="K152" s="38">
        <v>4046.6999999999994</v>
      </c>
      <c r="L152" s="38">
        <v>4112.9499999999989</v>
      </c>
      <c r="M152" s="28">
        <v>3980.45</v>
      </c>
      <c r="N152" s="28">
        <v>3875.65</v>
      </c>
      <c r="O152" s="39">
        <v>1708000</v>
      </c>
      <c r="P152" s="40">
        <v>-2.7473309608540924E-2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4544.05</v>
      </c>
      <c r="F153" s="37">
        <v>4545.2833333333338</v>
      </c>
      <c r="G153" s="38">
        <v>4499.6166666666677</v>
      </c>
      <c r="H153" s="38">
        <v>4455.1833333333343</v>
      </c>
      <c r="I153" s="38">
        <v>4409.5166666666682</v>
      </c>
      <c r="J153" s="38">
        <v>4589.7166666666672</v>
      </c>
      <c r="K153" s="38">
        <v>4635.3833333333332</v>
      </c>
      <c r="L153" s="38">
        <v>4679.8166666666666</v>
      </c>
      <c r="M153" s="28">
        <v>4590.95</v>
      </c>
      <c r="N153" s="28">
        <v>4500.8500000000004</v>
      </c>
      <c r="O153" s="39">
        <v>470925</v>
      </c>
      <c r="P153" s="40">
        <v>6.9494123658661214E-2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19190.2</v>
      </c>
      <c r="F154" s="37">
        <v>19168.783333333333</v>
      </c>
      <c r="G154" s="38">
        <v>19038.566666666666</v>
      </c>
      <c r="H154" s="38">
        <v>18886.933333333334</v>
      </c>
      <c r="I154" s="38">
        <v>18756.716666666667</v>
      </c>
      <c r="J154" s="38">
        <v>19320.416666666664</v>
      </c>
      <c r="K154" s="38">
        <v>19450.633333333331</v>
      </c>
      <c r="L154" s="38">
        <v>19602.266666666663</v>
      </c>
      <c r="M154" s="28">
        <v>19299</v>
      </c>
      <c r="N154" s="28">
        <v>19017.150000000001</v>
      </c>
      <c r="O154" s="39">
        <v>239400</v>
      </c>
      <c r="P154" s="40">
        <v>3.3428046130703663E-4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130.15</v>
      </c>
      <c r="F155" s="37">
        <v>129.51666666666668</v>
      </c>
      <c r="G155" s="38">
        <v>128.33333333333337</v>
      </c>
      <c r="H155" s="38">
        <v>126.51666666666669</v>
      </c>
      <c r="I155" s="38">
        <v>125.33333333333339</v>
      </c>
      <c r="J155" s="38">
        <v>131.33333333333337</v>
      </c>
      <c r="K155" s="38">
        <v>132.51666666666671</v>
      </c>
      <c r="L155" s="38">
        <v>134.33333333333334</v>
      </c>
      <c r="M155" s="28">
        <v>130.69999999999999</v>
      </c>
      <c r="N155" s="28">
        <v>127.7</v>
      </c>
      <c r="O155" s="39">
        <v>51422500</v>
      </c>
      <c r="P155" s="40">
        <v>-3.5702693930542034E-3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163.44999999999999</v>
      </c>
      <c r="F156" s="37">
        <v>163.41666666666666</v>
      </c>
      <c r="G156" s="38">
        <v>162.38333333333333</v>
      </c>
      <c r="H156" s="38">
        <v>161.31666666666666</v>
      </c>
      <c r="I156" s="38">
        <v>160.28333333333333</v>
      </c>
      <c r="J156" s="38">
        <v>164.48333333333332</v>
      </c>
      <c r="K156" s="38">
        <v>165.51666666666668</v>
      </c>
      <c r="L156" s="38">
        <v>166.58333333333331</v>
      </c>
      <c r="M156" s="28">
        <v>164.45</v>
      </c>
      <c r="N156" s="28">
        <v>162.35</v>
      </c>
      <c r="O156" s="39">
        <v>60967200</v>
      </c>
      <c r="P156" s="40">
        <v>2.4521072796934867E-2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935.45</v>
      </c>
      <c r="F157" s="37">
        <v>940.81666666666661</v>
      </c>
      <c r="G157" s="38">
        <v>918.98333333333323</v>
      </c>
      <c r="H157" s="38">
        <v>902.51666666666665</v>
      </c>
      <c r="I157" s="38">
        <v>880.68333333333328</v>
      </c>
      <c r="J157" s="38">
        <v>957.28333333333319</v>
      </c>
      <c r="K157" s="38">
        <v>979.11666666666667</v>
      </c>
      <c r="L157" s="38">
        <v>995.58333333333314</v>
      </c>
      <c r="M157" s="28">
        <v>962.65</v>
      </c>
      <c r="N157" s="28">
        <v>924.35</v>
      </c>
      <c r="O157" s="39">
        <v>5476800</v>
      </c>
      <c r="P157" s="40">
        <v>1.1516314779270633E-3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44861</v>
      </c>
      <c r="E158" s="37">
        <v>3012.15</v>
      </c>
      <c r="F158" s="37">
        <v>3004.0333333333333</v>
      </c>
      <c r="G158" s="38">
        <v>2973.0166666666664</v>
      </c>
      <c r="H158" s="38">
        <v>2933.8833333333332</v>
      </c>
      <c r="I158" s="38">
        <v>2902.8666666666663</v>
      </c>
      <c r="J158" s="38">
        <v>3043.1666666666665</v>
      </c>
      <c r="K158" s="38">
        <v>3074.1833333333338</v>
      </c>
      <c r="L158" s="38">
        <v>3113.3166666666666</v>
      </c>
      <c r="M158" s="28">
        <v>3035.05</v>
      </c>
      <c r="N158" s="28">
        <v>2964.9</v>
      </c>
      <c r="O158" s="39">
        <v>510200</v>
      </c>
      <c r="P158" s="40">
        <v>3.4468775344687751E-2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134.19999999999999</v>
      </c>
      <c r="F159" s="37">
        <v>134.03333333333333</v>
      </c>
      <c r="G159" s="38">
        <v>132.46666666666667</v>
      </c>
      <c r="H159" s="38">
        <v>130.73333333333335</v>
      </c>
      <c r="I159" s="38">
        <v>129.16666666666669</v>
      </c>
      <c r="J159" s="38">
        <v>135.76666666666665</v>
      </c>
      <c r="K159" s="38">
        <v>137.33333333333331</v>
      </c>
      <c r="L159" s="38">
        <v>139.06666666666663</v>
      </c>
      <c r="M159" s="28">
        <v>135.6</v>
      </c>
      <c r="N159" s="28">
        <v>132.30000000000001</v>
      </c>
      <c r="O159" s="39">
        <v>40294100</v>
      </c>
      <c r="P159" s="40">
        <v>-4.323978425815888E-2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52274.7</v>
      </c>
      <c r="F160" s="37">
        <v>51841.933333333327</v>
      </c>
      <c r="G160" s="38">
        <v>50901.116666666654</v>
      </c>
      <c r="H160" s="38">
        <v>49527.533333333326</v>
      </c>
      <c r="I160" s="38">
        <v>48586.716666666653</v>
      </c>
      <c r="J160" s="38">
        <v>53215.516666666656</v>
      </c>
      <c r="K160" s="38">
        <v>54156.333333333321</v>
      </c>
      <c r="L160" s="38">
        <v>55529.916666666657</v>
      </c>
      <c r="M160" s="28">
        <v>52782.75</v>
      </c>
      <c r="N160" s="28">
        <v>50468.35</v>
      </c>
      <c r="O160" s="39">
        <v>85350</v>
      </c>
      <c r="P160" s="40">
        <v>4.4130626654898496E-3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871.65</v>
      </c>
      <c r="F161" s="37">
        <v>863.43333333333328</v>
      </c>
      <c r="G161" s="38">
        <v>852.06666666666661</v>
      </c>
      <c r="H161" s="38">
        <v>832.48333333333335</v>
      </c>
      <c r="I161" s="38">
        <v>821.11666666666667</v>
      </c>
      <c r="J161" s="38">
        <v>883.01666666666654</v>
      </c>
      <c r="K161" s="38">
        <v>894.3833333333331</v>
      </c>
      <c r="L161" s="38">
        <v>913.96666666666647</v>
      </c>
      <c r="M161" s="28">
        <v>874.8</v>
      </c>
      <c r="N161" s="28">
        <v>843.85</v>
      </c>
      <c r="O161" s="39">
        <v>4884275</v>
      </c>
      <c r="P161" s="40">
        <v>1.7484489565707841E-3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44861</v>
      </c>
      <c r="E162" s="37">
        <v>3312.25</v>
      </c>
      <c r="F162" s="37">
        <v>3293.1166666666668</v>
      </c>
      <c r="G162" s="38">
        <v>3250.1333333333337</v>
      </c>
      <c r="H162" s="38">
        <v>3188.0166666666669</v>
      </c>
      <c r="I162" s="38">
        <v>3145.0333333333338</v>
      </c>
      <c r="J162" s="38">
        <v>3355.2333333333336</v>
      </c>
      <c r="K162" s="38">
        <v>3398.2166666666672</v>
      </c>
      <c r="L162" s="38">
        <v>3460.3333333333335</v>
      </c>
      <c r="M162" s="28">
        <v>3336.1</v>
      </c>
      <c r="N162" s="28">
        <v>3231</v>
      </c>
      <c r="O162" s="39">
        <v>573000</v>
      </c>
      <c r="P162" s="40">
        <v>2.2483940042826552E-2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203.75</v>
      </c>
      <c r="F163" s="37">
        <v>202.5</v>
      </c>
      <c r="G163" s="38">
        <v>200.7</v>
      </c>
      <c r="H163" s="38">
        <v>197.64999999999998</v>
      </c>
      <c r="I163" s="38">
        <v>195.84999999999997</v>
      </c>
      <c r="J163" s="38">
        <v>205.55</v>
      </c>
      <c r="K163" s="38">
        <v>207.35000000000002</v>
      </c>
      <c r="L163" s="38">
        <v>210.40000000000003</v>
      </c>
      <c r="M163" s="28">
        <v>204.3</v>
      </c>
      <c r="N163" s="28">
        <v>199.45</v>
      </c>
      <c r="O163" s="39">
        <v>13995000</v>
      </c>
      <c r="P163" s="40">
        <v>-1.186189366659606E-2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105.65</v>
      </c>
      <c r="F164" s="37">
        <v>105.43333333333334</v>
      </c>
      <c r="G164" s="38">
        <v>105.01666666666668</v>
      </c>
      <c r="H164" s="38">
        <v>104.38333333333334</v>
      </c>
      <c r="I164" s="38">
        <v>103.96666666666668</v>
      </c>
      <c r="J164" s="38">
        <v>106.06666666666668</v>
      </c>
      <c r="K164" s="38">
        <v>106.48333333333333</v>
      </c>
      <c r="L164" s="38">
        <v>107.11666666666667</v>
      </c>
      <c r="M164" s="28">
        <v>105.85</v>
      </c>
      <c r="N164" s="28">
        <v>104.8</v>
      </c>
      <c r="O164" s="39">
        <v>60071800</v>
      </c>
      <c r="P164" s="40">
        <v>3.1512828702225062E-2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2692.3</v>
      </c>
      <c r="F165" s="37">
        <v>2693.35</v>
      </c>
      <c r="G165" s="38">
        <v>2677.95</v>
      </c>
      <c r="H165" s="38">
        <v>2663.6</v>
      </c>
      <c r="I165" s="38">
        <v>2648.2</v>
      </c>
      <c r="J165" s="38">
        <v>2707.7</v>
      </c>
      <c r="K165" s="38">
        <v>2723.1000000000004</v>
      </c>
      <c r="L165" s="38">
        <v>2737.45</v>
      </c>
      <c r="M165" s="28">
        <v>2708.75</v>
      </c>
      <c r="N165" s="28">
        <v>2679</v>
      </c>
      <c r="O165" s="39">
        <v>2457250</v>
      </c>
      <c r="P165" s="40">
        <v>2.6205888494466485E-2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3052.8</v>
      </c>
      <c r="F166" s="37">
        <v>3055.0499999999997</v>
      </c>
      <c r="G166" s="38">
        <v>3010.2499999999995</v>
      </c>
      <c r="H166" s="38">
        <v>2967.7</v>
      </c>
      <c r="I166" s="38">
        <v>2922.8999999999996</v>
      </c>
      <c r="J166" s="38">
        <v>3097.5999999999995</v>
      </c>
      <c r="K166" s="38">
        <v>3142.3999999999996</v>
      </c>
      <c r="L166" s="38">
        <v>3184.9499999999994</v>
      </c>
      <c r="M166" s="28">
        <v>3099.85</v>
      </c>
      <c r="N166" s="28">
        <v>3012.5</v>
      </c>
      <c r="O166" s="39">
        <v>1797750</v>
      </c>
      <c r="P166" s="40">
        <v>1.0539629005059023E-2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36.549999999999997</v>
      </c>
      <c r="F167" s="37">
        <v>36.533333333333331</v>
      </c>
      <c r="G167" s="38">
        <v>36.266666666666666</v>
      </c>
      <c r="H167" s="38">
        <v>35.983333333333334</v>
      </c>
      <c r="I167" s="38">
        <v>35.716666666666669</v>
      </c>
      <c r="J167" s="38">
        <v>36.816666666666663</v>
      </c>
      <c r="K167" s="38">
        <v>37.083333333333329</v>
      </c>
      <c r="L167" s="38">
        <v>37.36666666666666</v>
      </c>
      <c r="M167" s="28">
        <v>36.799999999999997</v>
      </c>
      <c r="N167" s="28">
        <v>36.25</v>
      </c>
      <c r="O167" s="39">
        <v>243840000</v>
      </c>
      <c r="P167" s="40">
        <v>-1.3464526152252718E-2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2629.95</v>
      </c>
      <c r="F168" s="37">
        <v>2604.6666666666665</v>
      </c>
      <c r="G168" s="38">
        <v>2557.3833333333332</v>
      </c>
      <c r="H168" s="38">
        <v>2484.8166666666666</v>
      </c>
      <c r="I168" s="38">
        <v>2437.5333333333333</v>
      </c>
      <c r="J168" s="38">
        <v>2677.2333333333331</v>
      </c>
      <c r="K168" s="38">
        <v>2724.5166666666669</v>
      </c>
      <c r="L168" s="38">
        <v>2797.083333333333</v>
      </c>
      <c r="M168" s="28">
        <v>2651.95</v>
      </c>
      <c r="N168" s="28">
        <v>2532.1</v>
      </c>
      <c r="O168" s="39">
        <v>863100</v>
      </c>
      <c r="P168" s="40">
        <v>-2.7054447074737909E-2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209.6</v>
      </c>
      <c r="F169" s="37">
        <v>210.58333333333334</v>
      </c>
      <c r="G169" s="38">
        <v>208.01666666666668</v>
      </c>
      <c r="H169" s="38">
        <v>206.43333333333334</v>
      </c>
      <c r="I169" s="38">
        <v>203.86666666666667</v>
      </c>
      <c r="J169" s="38">
        <v>212.16666666666669</v>
      </c>
      <c r="K169" s="38">
        <v>214.73333333333335</v>
      </c>
      <c r="L169" s="38">
        <v>216.31666666666669</v>
      </c>
      <c r="M169" s="28">
        <v>213.15</v>
      </c>
      <c r="N169" s="28">
        <v>209</v>
      </c>
      <c r="O169" s="39">
        <v>52663500</v>
      </c>
      <c r="P169" s="40">
        <v>6.9294446576393845E-2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1745.9</v>
      </c>
      <c r="F170" s="37">
        <v>1751.7833333333335</v>
      </c>
      <c r="G170" s="38">
        <v>1717.916666666667</v>
      </c>
      <c r="H170" s="38">
        <v>1689.9333333333334</v>
      </c>
      <c r="I170" s="38">
        <v>1656.0666666666668</v>
      </c>
      <c r="J170" s="38">
        <v>1779.7666666666671</v>
      </c>
      <c r="K170" s="38">
        <v>1813.6333333333334</v>
      </c>
      <c r="L170" s="38">
        <v>1841.6166666666672</v>
      </c>
      <c r="M170" s="28">
        <v>1785.65</v>
      </c>
      <c r="N170" s="28">
        <v>1723.8</v>
      </c>
      <c r="O170" s="39">
        <v>3275536</v>
      </c>
      <c r="P170" s="40">
        <v>4.6186493571339412E-3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44861</v>
      </c>
      <c r="E171" s="37">
        <v>167.55</v>
      </c>
      <c r="F171" s="37">
        <v>166.05</v>
      </c>
      <c r="G171" s="38">
        <v>163.80000000000001</v>
      </c>
      <c r="H171" s="38">
        <v>160.05000000000001</v>
      </c>
      <c r="I171" s="38">
        <v>157.80000000000001</v>
      </c>
      <c r="J171" s="38">
        <v>169.8</v>
      </c>
      <c r="K171" s="38">
        <v>172.05</v>
      </c>
      <c r="L171" s="38">
        <v>175.8</v>
      </c>
      <c r="M171" s="28">
        <v>168.3</v>
      </c>
      <c r="N171" s="28">
        <v>162.30000000000001</v>
      </c>
      <c r="O171" s="39">
        <v>10766000</v>
      </c>
      <c r="P171" s="40">
        <v>1.5852047556142668E-2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755.8</v>
      </c>
      <c r="F172" s="37">
        <v>751.85</v>
      </c>
      <c r="G172" s="38">
        <v>744.95</v>
      </c>
      <c r="H172" s="38">
        <v>734.1</v>
      </c>
      <c r="I172" s="38">
        <v>727.2</v>
      </c>
      <c r="J172" s="38">
        <v>762.7</v>
      </c>
      <c r="K172" s="38">
        <v>769.59999999999991</v>
      </c>
      <c r="L172" s="38">
        <v>780.45</v>
      </c>
      <c r="M172" s="28">
        <v>758.75</v>
      </c>
      <c r="N172" s="28">
        <v>741</v>
      </c>
      <c r="O172" s="39">
        <v>3006450</v>
      </c>
      <c r="P172" s="40">
        <v>-1.1296243998870376E-3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118.15</v>
      </c>
      <c r="F173" s="37">
        <v>116.73333333333335</v>
      </c>
      <c r="G173" s="38">
        <v>115.06666666666669</v>
      </c>
      <c r="H173" s="38">
        <v>111.98333333333335</v>
      </c>
      <c r="I173" s="38">
        <v>110.31666666666669</v>
      </c>
      <c r="J173" s="38">
        <v>119.81666666666669</v>
      </c>
      <c r="K173" s="38">
        <v>121.48333333333335</v>
      </c>
      <c r="L173" s="38">
        <v>124.56666666666669</v>
      </c>
      <c r="M173" s="28">
        <v>118.4</v>
      </c>
      <c r="N173" s="28">
        <v>113.65</v>
      </c>
      <c r="O173" s="39">
        <v>46100000</v>
      </c>
      <c r="P173" s="40">
        <v>-7.748600947051227E-3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94.2</v>
      </c>
      <c r="F174" s="37">
        <v>93.833333333333329</v>
      </c>
      <c r="G174" s="38">
        <v>93.266666666666652</v>
      </c>
      <c r="H174" s="38">
        <v>92.333333333333329</v>
      </c>
      <c r="I174" s="38">
        <v>91.766666666666652</v>
      </c>
      <c r="J174" s="38">
        <v>94.766666666666652</v>
      </c>
      <c r="K174" s="38">
        <v>95.333333333333343</v>
      </c>
      <c r="L174" s="38">
        <v>96.266666666666652</v>
      </c>
      <c r="M174" s="28">
        <v>94.4</v>
      </c>
      <c r="N174" s="28">
        <v>92.9</v>
      </c>
      <c r="O174" s="39">
        <v>43944000</v>
      </c>
      <c r="P174" s="40">
        <v>2.4049217002237135E-2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44861</v>
      </c>
      <c r="E175" s="37">
        <v>2421.15</v>
      </c>
      <c r="F175" s="37">
        <v>2414.7000000000003</v>
      </c>
      <c r="G175" s="38">
        <v>2404.4500000000007</v>
      </c>
      <c r="H175" s="38">
        <v>2387.7500000000005</v>
      </c>
      <c r="I175" s="38">
        <v>2377.5000000000009</v>
      </c>
      <c r="J175" s="38">
        <v>2431.4000000000005</v>
      </c>
      <c r="K175" s="38">
        <v>2441.6499999999996</v>
      </c>
      <c r="L175" s="38">
        <v>2458.3500000000004</v>
      </c>
      <c r="M175" s="28">
        <v>2424.9499999999998</v>
      </c>
      <c r="N175" s="28">
        <v>2398</v>
      </c>
      <c r="O175" s="39">
        <v>35827750</v>
      </c>
      <c r="P175" s="40">
        <v>-3.0398365402830776E-2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79.8</v>
      </c>
      <c r="F176" s="37">
        <v>79.100000000000009</v>
      </c>
      <c r="G176" s="38">
        <v>77.950000000000017</v>
      </c>
      <c r="H176" s="38">
        <v>76.100000000000009</v>
      </c>
      <c r="I176" s="38">
        <v>74.950000000000017</v>
      </c>
      <c r="J176" s="38">
        <v>80.950000000000017</v>
      </c>
      <c r="K176" s="38">
        <v>82.100000000000023</v>
      </c>
      <c r="L176" s="38">
        <v>83.950000000000017</v>
      </c>
      <c r="M176" s="28">
        <v>80.25</v>
      </c>
      <c r="N176" s="28">
        <v>77.25</v>
      </c>
      <c r="O176" s="39">
        <v>86580000</v>
      </c>
      <c r="P176" s="40">
        <v>-4.9156562994201368E-2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899.8</v>
      </c>
      <c r="F177" s="37">
        <v>899.86666666666667</v>
      </c>
      <c r="G177" s="38">
        <v>892.08333333333337</v>
      </c>
      <c r="H177" s="38">
        <v>884.36666666666667</v>
      </c>
      <c r="I177" s="38">
        <v>876.58333333333337</v>
      </c>
      <c r="J177" s="38">
        <v>907.58333333333337</v>
      </c>
      <c r="K177" s="38">
        <v>915.36666666666667</v>
      </c>
      <c r="L177" s="38">
        <v>923.08333333333337</v>
      </c>
      <c r="M177" s="28">
        <v>907.65</v>
      </c>
      <c r="N177" s="28">
        <v>892.15</v>
      </c>
      <c r="O177" s="39">
        <v>4688800</v>
      </c>
      <c r="P177" s="40">
        <v>-7.6193701320690825E-3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1266.2</v>
      </c>
      <c r="F178" s="37">
        <v>1263.2833333333335</v>
      </c>
      <c r="G178" s="38">
        <v>1257.2166666666672</v>
      </c>
      <c r="H178" s="38">
        <v>1248.2333333333336</v>
      </c>
      <c r="I178" s="38">
        <v>1242.1666666666672</v>
      </c>
      <c r="J178" s="38">
        <v>1272.2666666666671</v>
      </c>
      <c r="K178" s="38">
        <v>1278.3333333333333</v>
      </c>
      <c r="L178" s="38">
        <v>1287.3166666666671</v>
      </c>
      <c r="M178" s="28">
        <v>1269.3499999999999</v>
      </c>
      <c r="N178" s="28">
        <v>1254.3</v>
      </c>
      <c r="O178" s="39">
        <v>5477250</v>
      </c>
      <c r="P178" s="40">
        <v>-5.3119041133206212E-3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533.85</v>
      </c>
      <c r="F179" s="37">
        <v>533.58333333333337</v>
      </c>
      <c r="G179" s="38">
        <v>529.4666666666667</v>
      </c>
      <c r="H179" s="38">
        <v>525.08333333333337</v>
      </c>
      <c r="I179" s="38">
        <v>520.9666666666667</v>
      </c>
      <c r="J179" s="38">
        <v>537.9666666666667</v>
      </c>
      <c r="K179" s="38">
        <v>542.08333333333326</v>
      </c>
      <c r="L179" s="38">
        <v>546.4666666666667</v>
      </c>
      <c r="M179" s="28">
        <v>537.70000000000005</v>
      </c>
      <c r="N179" s="28">
        <v>529.20000000000005</v>
      </c>
      <c r="O179" s="39">
        <v>48837000</v>
      </c>
      <c r="P179" s="40">
        <v>-1.9012323360149446E-2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21121.75</v>
      </c>
      <c r="F180" s="37">
        <v>21089.633333333331</v>
      </c>
      <c r="G180" s="38">
        <v>20942.066666666662</v>
      </c>
      <c r="H180" s="38">
        <v>20762.383333333331</v>
      </c>
      <c r="I180" s="38">
        <v>20614.816666666662</v>
      </c>
      <c r="J180" s="38">
        <v>21269.316666666662</v>
      </c>
      <c r="K180" s="38">
        <v>21416.883333333328</v>
      </c>
      <c r="L180" s="38">
        <v>21596.566666666662</v>
      </c>
      <c r="M180" s="28">
        <v>21237.200000000001</v>
      </c>
      <c r="N180" s="28">
        <v>20909.95</v>
      </c>
      <c r="O180" s="39">
        <v>347350</v>
      </c>
      <c r="P180" s="40">
        <v>-1.4749680896326762E-2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2764.1</v>
      </c>
      <c r="F181" s="37">
        <v>2766.7166666666667</v>
      </c>
      <c r="G181" s="38">
        <v>2731.7333333333336</v>
      </c>
      <c r="H181" s="38">
        <v>2699.3666666666668</v>
      </c>
      <c r="I181" s="38">
        <v>2664.3833333333337</v>
      </c>
      <c r="J181" s="38">
        <v>2799.0833333333335</v>
      </c>
      <c r="K181" s="38">
        <v>2834.0666666666662</v>
      </c>
      <c r="L181" s="38">
        <v>2866.4333333333334</v>
      </c>
      <c r="M181" s="28">
        <v>2801.7</v>
      </c>
      <c r="N181" s="28">
        <v>2734.35</v>
      </c>
      <c r="O181" s="39">
        <v>1634050</v>
      </c>
      <c r="P181" s="40">
        <v>3.7162162162162164E-3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2551.3000000000002</v>
      </c>
      <c r="F182" s="37">
        <v>2538.5666666666671</v>
      </c>
      <c r="G182" s="38">
        <v>2508.1333333333341</v>
      </c>
      <c r="H182" s="38">
        <v>2464.9666666666672</v>
      </c>
      <c r="I182" s="38">
        <v>2434.5333333333342</v>
      </c>
      <c r="J182" s="38">
        <v>2581.733333333334</v>
      </c>
      <c r="K182" s="38">
        <v>2612.1666666666674</v>
      </c>
      <c r="L182" s="38">
        <v>2655.3333333333339</v>
      </c>
      <c r="M182" s="28">
        <v>2569</v>
      </c>
      <c r="N182" s="28">
        <v>2495.4</v>
      </c>
      <c r="O182" s="39">
        <v>3685125</v>
      </c>
      <c r="P182" s="40">
        <v>1.2226184411614875E-3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1195.3</v>
      </c>
      <c r="F183" s="37">
        <v>1187.8500000000001</v>
      </c>
      <c r="G183" s="38">
        <v>1178.4500000000003</v>
      </c>
      <c r="H183" s="38">
        <v>1161.6000000000001</v>
      </c>
      <c r="I183" s="38">
        <v>1152.2000000000003</v>
      </c>
      <c r="J183" s="38">
        <v>1204.7000000000003</v>
      </c>
      <c r="K183" s="38">
        <v>1214.1000000000004</v>
      </c>
      <c r="L183" s="38">
        <v>1230.9500000000003</v>
      </c>
      <c r="M183" s="28">
        <v>1197.25</v>
      </c>
      <c r="N183" s="28">
        <v>1171</v>
      </c>
      <c r="O183" s="39">
        <v>4166400</v>
      </c>
      <c r="P183" s="40">
        <v>-3.3542101600556713E-2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949.5</v>
      </c>
      <c r="F184" s="37">
        <v>952.4</v>
      </c>
      <c r="G184" s="38">
        <v>944.8</v>
      </c>
      <c r="H184" s="38">
        <v>940.1</v>
      </c>
      <c r="I184" s="38">
        <v>932.5</v>
      </c>
      <c r="J184" s="38">
        <v>957.09999999999991</v>
      </c>
      <c r="K184" s="38">
        <v>964.7</v>
      </c>
      <c r="L184" s="38">
        <v>969.39999999999986</v>
      </c>
      <c r="M184" s="28">
        <v>960</v>
      </c>
      <c r="N184" s="28">
        <v>947.7</v>
      </c>
      <c r="O184" s="39">
        <v>23860900</v>
      </c>
      <c r="P184" s="40">
        <v>1.509827278141751E-2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523.35</v>
      </c>
      <c r="F185" s="37">
        <v>520.48333333333335</v>
      </c>
      <c r="G185" s="38">
        <v>514.86666666666667</v>
      </c>
      <c r="H185" s="38">
        <v>506.38333333333333</v>
      </c>
      <c r="I185" s="38">
        <v>500.76666666666665</v>
      </c>
      <c r="J185" s="38">
        <v>528.9666666666667</v>
      </c>
      <c r="K185" s="38">
        <v>534.58333333333348</v>
      </c>
      <c r="L185" s="38">
        <v>543.06666666666672</v>
      </c>
      <c r="M185" s="28">
        <v>526.1</v>
      </c>
      <c r="N185" s="28">
        <v>512</v>
      </c>
      <c r="O185" s="39">
        <v>10474500</v>
      </c>
      <c r="P185" s="40">
        <v>-7.1551230681167716E-4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566.65</v>
      </c>
      <c r="F186" s="37">
        <v>565.2833333333333</v>
      </c>
      <c r="G186" s="38">
        <v>561.71666666666658</v>
      </c>
      <c r="H186" s="38">
        <v>556.7833333333333</v>
      </c>
      <c r="I186" s="38">
        <v>553.21666666666658</v>
      </c>
      <c r="J186" s="38">
        <v>570.21666666666658</v>
      </c>
      <c r="K186" s="38">
        <v>573.78333333333319</v>
      </c>
      <c r="L186" s="38">
        <v>578.71666666666658</v>
      </c>
      <c r="M186" s="28">
        <v>568.85</v>
      </c>
      <c r="N186" s="28">
        <v>560.35</v>
      </c>
      <c r="O186" s="39">
        <v>2123000</v>
      </c>
      <c r="P186" s="40">
        <v>1.5303682448589193E-2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1145.6500000000001</v>
      </c>
      <c r="F187" s="37">
        <v>1137.4333333333334</v>
      </c>
      <c r="G187" s="38">
        <v>1119.2166666666667</v>
      </c>
      <c r="H187" s="38">
        <v>1092.7833333333333</v>
      </c>
      <c r="I187" s="38">
        <v>1074.5666666666666</v>
      </c>
      <c r="J187" s="38">
        <v>1163.8666666666668</v>
      </c>
      <c r="K187" s="38">
        <v>1182.0833333333335</v>
      </c>
      <c r="L187" s="38">
        <v>1208.5166666666669</v>
      </c>
      <c r="M187" s="28">
        <v>1155.6500000000001</v>
      </c>
      <c r="N187" s="28">
        <v>1111</v>
      </c>
      <c r="O187" s="39">
        <v>7754000</v>
      </c>
      <c r="P187" s="40">
        <v>1.8788595453948231E-2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44861</v>
      </c>
      <c r="E188" s="37">
        <v>1195.45</v>
      </c>
      <c r="F188" s="37">
        <v>1189.3</v>
      </c>
      <c r="G188" s="38">
        <v>1181.3999999999999</v>
      </c>
      <c r="H188" s="38">
        <v>1167.3499999999999</v>
      </c>
      <c r="I188" s="38">
        <v>1159.4499999999998</v>
      </c>
      <c r="J188" s="38">
        <v>1203.3499999999999</v>
      </c>
      <c r="K188" s="38">
        <v>1211.25</v>
      </c>
      <c r="L188" s="38">
        <v>1225.3</v>
      </c>
      <c r="M188" s="28">
        <v>1197.2</v>
      </c>
      <c r="N188" s="28">
        <v>1175.25</v>
      </c>
      <c r="O188" s="39">
        <v>2473500</v>
      </c>
      <c r="P188" s="40">
        <v>-2.7712264150943397E-2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787.05</v>
      </c>
      <c r="F189" s="37">
        <v>787.98333333333323</v>
      </c>
      <c r="G189" s="38">
        <v>781.46666666666647</v>
      </c>
      <c r="H189" s="38">
        <v>775.88333333333321</v>
      </c>
      <c r="I189" s="38">
        <v>769.36666666666645</v>
      </c>
      <c r="J189" s="38">
        <v>793.56666666666649</v>
      </c>
      <c r="K189" s="38">
        <v>800.08333333333314</v>
      </c>
      <c r="L189" s="38">
        <v>805.66666666666652</v>
      </c>
      <c r="M189" s="28">
        <v>794.5</v>
      </c>
      <c r="N189" s="28">
        <v>782.4</v>
      </c>
      <c r="O189" s="39">
        <v>8093700</v>
      </c>
      <c r="P189" s="40">
        <v>7.0548712206047037E-3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409.55</v>
      </c>
      <c r="F190" s="37">
        <v>407.90000000000003</v>
      </c>
      <c r="G190" s="38">
        <v>404.65000000000009</v>
      </c>
      <c r="H190" s="38">
        <v>399.75000000000006</v>
      </c>
      <c r="I190" s="38">
        <v>396.50000000000011</v>
      </c>
      <c r="J190" s="38">
        <v>412.80000000000007</v>
      </c>
      <c r="K190" s="38">
        <v>416.04999999999995</v>
      </c>
      <c r="L190" s="38">
        <v>420.95000000000005</v>
      </c>
      <c r="M190" s="28">
        <v>411.15</v>
      </c>
      <c r="N190" s="28">
        <v>403</v>
      </c>
      <c r="O190" s="39">
        <v>66886650</v>
      </c>
      <c r="P190" s="40">
        <v>-6.1765411369633004E-2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220.2</v>
      </c>
      <c r="F191" s="37">
        <v>219.26666666666665</v>
      </c>
      <c r="G191" s="38">
        <v>217.23333333333329</v>
      </c>
      <c r="H191" s="38">
        <v>214.26666666666665</v>
      </c>
      <c r="I191" s="38">
        <v>212.23333333333329</v>
      </c>
      <c r="J191" s="38">
        <v>222.23333333333329</v>
      </c>
      <c r="K191" s="38">
        <v>224.26666666666665</v>
      </c>
      <c r="L191" s="38">
        <v>227.23333333333329</v>
      </c>
      <c r="M191" s="28">
        <v>221.3</v>
      </c>
      <c r="N191" s="28">
        <v>216.3</v>
      </c>
      <c r="O191" s="39">
        <v>102211875</v>
      </c>
      <c r="P191" s="40">
        <v>-2.3285064662818072E-2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101.7</v>
      </c>
      <c r="F192" s="37">
        <v>101.36666666666667</v>
      </c>
      <c r="G192" s="38">
        <v>100.68333333333335</v>
      </c>
      <c r="H192" s="38">
        <v>99.666666666666671</v>
      </c>
      <c r="I192" s="38">
        <v>98.983333333333348</v>
      </c>
      <c r="J192" s="38">
        <v>102.38333333333335</v>
      </c>
      <c r="K192" s="38">
        <v>103.06666666666669</v>
      </c>
      <c r="L192" s="38">
        <v>104.08333333333336</v>
      </c>
      <c r="M192" s="28">
        <v>102.05</v>
      </c>
      <c r="N192" s="28">
        <v>100.35</v>
      </c>
      <c r="O192" s="39">
        <v>215878750</v>
      </c>
      <c r="P192" s="40">
        <v>-2.2533964515259977E-2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3091.35</v>
      </c>
      <c r="F193" s="37">
        <v>3070.8833333333332</v>
      </c>
      <c r="G193" s="38">
        <v>3042.4666666666662</v>
      </c>
      <c r="H193" s="38">
        <v>2993.583333333333</v>
      </c>
      <c r="I193" s="38">
        <v>2965.1666666666661</v>
      </c>
      <c r="J193" s="38">
        <v>3119.7666666666664</v>
      </c>
      <c r="K193" s="38">
        <v>3148.1833333333334</v>
      </c>
      <c r="L193" s="38">
        <v>3197.0666666666666</v>
      </c>
      <c r="M193" s="28">
        <v>3099.3</v>
      </c>
      <c r="N193" s="28">
        <v>3022</v>
      </c>
      <c r="O193" s="39">
        <v>12485850</v>
      </c>
      <c r="P193" s="40">
        <v>-3.5335156684591133E-2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1033.95</v>
      </c>
      <c r="F194" s="37">
        <v>1031.8833333333334</v>
      </c>
      <c r="G194" s="38">
        <v>1022.7166666666669</v>
      </c>
      <c r="H194" s="38">
        <v>1011.4833333333335</v>
      </c>
      <c r="I194" s="38">
        <v>1002.3166666666669</v>
      </c>
      <c r="J194" s="38">
        <v>1043.1166666666668</v>
      </c>
      <c r="K194" s="38">
        <v>1052.2833333333333</v>
      </c>
      <c r="L194" s="38">
        <v>1063.5166666666669</v>
      </c>
      <c r="M194" s="28">
        <v>1041.05</v>
      </c>
      <c r="N194" s="28">
        <v>1020.65</v>
      </c>
      <c r="O194" s="39">
        <v>14442600</v>
      </c>
      <c r="P194" s="40">
        <v>2.2687683222160852E-2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2597.85</v>
      </c>
      <c r="F195" s="37">
        <v>2604.0499999999997</v>
      </c>
      <c r="G195" s="38">
        <v>2579.7999999999993</v>
      </c>
      <c r="H195" s="38">
        <v>2561.7499999999995</v>
      </c>
      <c r="I195" s="38">
        <v>2537.4999999999991</v>
      </c>
      <c r="J195" s="38">
        <v>2622.0999999999995</v>
      </c>
      <c r="K195" s="38">
        <v>2646.3500000000004</v>
      </c>
      <c r="L195" s="38">
        <v>2664.3999999999996</v>
      </c>
      <c r="M195" s="28">
        <v>2628.3</v>
      </c>
      <c r="N195" s="28">
        <v>2586</v>
      </c>
      <c r="O195" s="39">
        <v>5040375</v>
      </c>
      <c r="P195" s="40">
        <v>4.2422832325112458E-2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1602.2</v>
      </c>
      <c r="F196" s="37">
        <v>1600.3333333333333</v>
      </c>
      <c r="G196" s="38">
        <v>1591.9166666666665</v>
      </c>
      <c r="H196" s="38">
        <v>1581.6333333333332</v>
      </c>
      <c r="I196" s="38">
        <v>1573.2166666666665</v>
      </c>
      <c r="J196" s="38">
        <v>1610.6166666666666</v>
      </c>
      <c r="K196" s="38">
        <v>1619.0333333333331</v>
      </c>
      <c r="L196" s="38">
        <v>1629.3166666666666</v>
      </c>
      <c r="M196" s="28">
        <v>1608.75</v>
      </c>
      <c r="N196" s="28">
        <v>1590.05</v>
      </c>
      <c r="O196" s="39">
        <v>1761000</v>
      </c>
      <c r="P196" s="40">
        <v>3.990877993158495E-3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505.8</v>
      </c>
      <c r="F197" s="37">
        <v>499.95</v>
      </c>
      <c r="G197" s="38">
        <v>492.25</v>
      </c>
      <c r="H197" s="38">
        <v>478.7</v>
      </c>
      <c r="I197" s="38">
        <v>471</v>
      </c>
      <c r="J197" s="38">
        <v>513.5</v>
      </c>
      <c r="K197" s="38">
        <v>521.19999999999993</v>
      </c>
      <c r="L197" s="38">
        <v>534.75</v>
      </c>
      <c r="M197" s="28">
        <v>507.65</v>
      </c>
      <c r="N197" s="28">
        <v>486.4</v>
      </c>
      <c r="O197" s="39">
        <v>3604500</v>
      </c>
      <c r="P197" s="40">
        <v>-1.7981201471189211E-2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1438.35</v>
      </c>
      <c r="F198" s="37">
        <v>1430.0833333333333</v>
      </c>
      <c r="G198" s="38">
        <v>1416.2666666666664</v>
      </c>
      <c r="H198" s="38">
        <v>1394.1833333333332</v>
      </c>
      <c r="I198" s="38">
        <v>1380.3666666666663</v>
      </c>
      <c r="J198" s="38">
        <v>1452.1666666666665</v>
      </c>
      <c r="K198" s="38">
        <v>1465.9833333333336</v>
      </c>
      <c r="L198" s="38">
        <v>1488.0666666666666</v>
      </c>
      <c r="M198" s="28">
        <v>1443.9</v>
      </c>
      <c r="N198" s="28">
        <v>1408</v>
      </c>
      <c r="O198" s="39">
        <v>4417425</v>
      </c>
      <c r="P198" s="40">
        <v>3.6753445635528334E-2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1037.7</v>
      </c>
      <c r="F199" s="37">
        <v>1028.8500000000001</v>
      </c>
      <c r="G199" s="38">
        <v>1017.8000000000002</v>
      </c>
      <c r="H199" s="38">
        <v>997.90000000000009</v>
      </c>
      <c r="I199" s="38">
        <v>986.85000000000014</v>
      </c>
      <c r="J199" s="38">
        <v>1048.7500000000002</v>
      </c>
      <c r="K199" s="38">
        <v>1059.8</v>
      </c>
      <c r="L199" s="38">
        <v>1079.7000000000003</v>
      </c>
      <c r="M199" s="28">
        <v>1039.9000000000001</v>
      </c>
      <c r="N199" s="28">
        <v>1008.95</v>
      </c>
      <c r="O199" s="39">
        <v>5598600</v>
      </c>
      <c r="P199" s="40">
        <v>4.0593286494925843E-2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1702.1</v>
      </c>
      <c r="F200" s="37">
        <v>1694.05</v>
      </c>
      <c r="G200" s="38">
        <v>1681.6</v>
      </c>
      <c r="H200" s="38">
        <v>1661.1</v>
      </c>
      <c r="I200" s="38">
        <v>1648.6499999999999</v>
      </c>
      <c r="J200" s="38">
        <v>1714.55</v>
      </c>
      <c r="K200" s="38">
        <v>1727.0000000000002</v>
      </c>
      <c r="L200" s="38">
        <v>1747.5</v>
      </c>
      <c r="M200" s="28">
        <v>1706.5</v>
      </c>
      <c r="N200" s="28">
        <v>1673.55</v>
      </c>
      <c r="O200" s="39">
        <v>964400</v>
      </c>
      <c r="P200" s="40">
        <v>3.877638948728996E-2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6336.55</v>
      </c>
      <c r="F201" s="37">
        <v>6343.2833333333328</v>
      </c>
      <c r="G201" s="38">
        <v>6289.8166666666657</v>
      </c>
      <c r="H201" s="38">
        <v>6243.083333333333</v>
      </c>
      <c r="I201" s="38">
        <v>6189.6166666666659</v>
      </c>
      <c r="J201" s="38">
        <v>6390.0166666666655</v>
      </c>
      <c r="K201" s="38">
        <v>6443.4833333333327</v>
      </c>
      <c r="L201" s="38">
        <v>6490.2166666666653</v>
      </c>
      <c r="M201" s="28">
        <v>6396.75</v>
      </c>
      <c r="N201" s="28">
        <v>6296.55</v>
      </c>
      <c r="O201" s="39">
        <v>1914400</v>
      </c>
      <c r="P201" s="40">
        <v>2.3036649214659686E-3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691.6</v>
      </c>
      <c r="F202" s="37">
        <v>687.06666666666672</v>
      </c>
      <c r="G202" s="38">
        <v>680.93333333333339</v>
      </c>
      <c r="H202" s="38">
        <v>670.26666666666665</v>
      </c>
      <c r="I202" s="38">
        <v>664.13333333333333</v>
      </c>
      <c r="J202" s="38">
        <v>697.73333333333346</v>
      </c>
      <c r="K202" s="38">
        <v>703.8666666666669</v>
      </c>
      <c r="L202" s="38">
        <v>714.53333333333353</v>
      </c>
      <c r="M202" s="28">
        <v>693.2</v>
      </c>
      <c r="N202" s="28">
        <v>676.4</v>
      </c>
      <c r="O202" s="39">
        <v>24915800</v>
      </c>
      <c r="P202" s="40">
        <v>-1.4145362892855305E-2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280.14999999999998</v>
      </c>
      <c r="F203" s="37">
        <v>278.71666666666664</v>
      </c>
      <c r="G203" s="38">
        <v>275.23333333333329</v>
      </c>
      <c r="H203" s="38">
        <v>270.31666666666666</v>
      </c>
      <c r="I203" s="38">
        <v>266.83333333333331</v>
      </c>
      <c r="J203" s="38">
        <v>283.63333333333327</v>
      </c>
      <c r="K203" s="38">
        <v>287.11666666666662</v>
      </c>
      <c r="L203" s="38">
        <v>292.03333333333325</v>
      </c>
      <c r="M203" s="28">
        <v>282.2</v>
      </c>
      <c r="N203" s="28">
        <v>273.8</v>
      </c>
      <c r="O203" s="39">
        <v>32303550</v>
      </c>
      <c r="P203" s="40">
        <v>1.3076025665953724E-2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926.95</v>
      </c>
      <c r="F204" s="37">
        <v>919.80000000000007</v>
      </c>
      <c r="G204" s="38">
        <v>909.15000000000009</v>
      </c>
      <c r="H204" s="38">
        <v>891.35</v>
      </c>
      <c r="I204" s="38">
        <v>880.7</v>
      </c>
      <c r="J204" s="38">
        <v>937.60000000000014</v>
      </c>
      <c r="K204" s="38">
        <v>948.25</v>
      </c>
      <c r="L204" s="38">
        <v>966.05000000000018</v>
      </c>
      <c r="M204" s="28">
        <v>930.45</v>
      </c>
      <c r="N204" s="28">
        <v>902</v>
      </c>
      <c r="O204" s="39">
        <v>3815000</v>
      </c>
      <c r="P204" s="40">
        <v>-4.2659974905897118E-2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1654.6</v>
      </c>
      <c r="F205" s="37">
        <v>1647.8666666666668</v>
      </c>
      <c r="G205" s="38">
        <v>1637.7333333333336</v>
      </c>
      <c r="H205" s="38">
        <v>1620.8666666666668</v>
      </c>
      <c r="I205" s="38">
        <v>1610.7333333333336</v>
      </c>
      <c r="J205" s="38">
        <v>1664.7333333333336</v>
      </c>
      <c r="K205" s="38">
        <v>1674.8666666666668</v>
      </c>
      <c r="L205" s="38">
        <v>1691.7333333333336</v>
      </c>
      <c r="M205" s="28">
        <v>1658</v>
      </c>
      <c r="N205" s="28">
        <v>1631</v>
      </c>
      <c r="O205" s="39">
        <v>575050</v>
      </c>
      <c r="P205" s="40">
        <v>-3.6385688295936932E-3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407.6</v>
      </c>
      <c r="F206" s="37">
        <v>405.2</v>
      </c>
      <c r="G206" s="38">
        <v>402.2</v>
      </c>
      <c r="H206" s="38">
        <v>396.8</v>
      </c>
      <c r="I206" s="38">
        <v>393.8</v>
      </c>
      <c r="J206" s="38">
        <v>410.59999999999997</v>
      </c>
      <c r="K206" s="38">
        <v>413.59999999999997</v>
      </c>
      <c r="L206" s="38">
        <v>418.99999999999994</v>
      </c>
      <c r="M206" s="28">
        <v>408.2</v>
      </c>
      <c r="N206" s="28">
        <v>399.8</v>
      </c>
      <c r="O206" s="39">
        <v>37323000</v>
      </c>
      <c r="P206" s="40">
        <v>-1.2305493807557955E-2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270.25</v>
      </c>
      <c r="F207" s="37">
        <v>266.68333333333334</v>
      </c>
      <c r="G207" s="38">
        <v>260.06666666666666</v>
      </c>
      <c r="H207" s="38">
        <v>249.88333333333333</v>
      </c>
      <c r="I207" s="38">
        <v>243.26666666666665</v>
      </c>
      <c r="J207" s="38">
        <v>276.86666666666667</v>
      </c>
      <c r="K207" s="38">
        <v>283.48333333333335</v>
      </c>
      <c r="L207" s="38">
        <v>293.66666666666669</v>
      </c>
      <c r="M207" s="28">
        <v>273.3</v>
      </c>
      <c r="N207" s="28">
        <v>256.5</v>
      </c>
      <c r="O207" s="39">
        <v>103290000</v>
      </c>
      <c r="P207" s="40">
        <v>6.8060553418538283E-2</v>
      </c>
    </row>
    <row r="208" spans="1:16" ht="12.75" customHeight="1">
      <c r="A208" s="28">
        <v>198</v>
      </c>
      <c r="B208" s="29" t="s">
        <v>47</v>
      </c>
      <c r="C208" s="30" t="s">
        <v>824</v>
      </c>
      <c r="D208" s="31">
        <v>44861</v>
      </c>
      <c r="E208" s="37">
        <v>421</v>
      </c>
      <c r="F208" s="37">
        <v>416.7833333333333</v>
      </c>
      <c r="G208" s="38">
        <v>411.56666666666661</v>
      </c>
      <c r="H208" s="38">
        <v>402.13333333333333</v>
      </c>
      <c r="I208" s="38">
        <v>396.91666666666663</v>
      </c>
      <c r="J208" s="38">
        <v>426.21666666666658</v>
      </c>
      <c r="K208" s="38">
        <v>431.43333333333328</v>
      </c>
      <c r="L208" s="38">
        <v>440.86666666666656</v>
      </c>
      <c r="M208" s="28">
        <v>422</v>
      </c>
      <c r="N208" s="28">
        <v>407.35</v>
      </c>
      <c r="O208" s="39">
        <v>13908600</v>
      </c>
      <c r="P208" s="40">
        <v>-3.6893929951389758E-2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2" t="s">
        <v>16</v>
      </c>
      <c r="B8" s="394"/>
      <c r="C8" s="398" t="s">
        <v>20</v>
      </c>
      <c r="D8" s="398" t="s">
        <v>21</v>
      </c>
      <c r="E8" s="389" t="s">
        <v>22</v>
      </c>
      <c r="F8" s="390"/>
      <c r="G8" s="391"/>
      <c r="H8" s="389" t="s">
        <v>23</v>
      </c>
      <c r="I8" s="390"/>
      <c r="J8" s="391"/>
      <c r="K8" s="23"/>
      <c r="L8" s="50"/>
      <c r="M8" s="50"/>
      <c r="N8" s="1"/>
      <c r="O8" s="1"/>
    </row>
    <row r="9" spans="1:15" ht="36" customHeight="1">
      <c r="A9" s="396"/>
      <c r="B9" s="397"/>
      <c r="C9" s="397"/>
      <c r="D9" s="3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36">
        <v>1</v>
      </c>
      <c r="B10" s="348" t="s">
        <v>230</v>
      </c>
      <c r="C10" s="348">
        <v>17274.3</v>
      </c>
      <c r="D10" s="348">
        <v>17226.3</v>
      </c>
      <c r="E10" s="348">
        <v>17165.3</v>
      </c>
      <c r="F10" s="348">
        <v>17056.3</v>
      </c>
      <c r="G10" s="348">
        <v>16995.3</v>
      </c>
      <c r="H10" s="348">
        <v>17335.3</v>
      </c>
      <c r="I10" s="348">
        <v>17396.3</v>
      </c>
      <c r="J10" s="348">
        <v>17505.3</v>
      </c>
      <c r="K10" s="348">
        <v>17287.3</v>
      </c>
      <c r="L10" s="348">
        <v>17117.3</v>
      </c>
      <c r="M10" s="349"/>
      <c r="N10" s="1"/>
      <c r="O10" s="1"/>
    </row>
    <row r="11" spans="1:15" ht="12.75" customHeight="1">
      <c r="A11" s="236">
        <v>2</v>
      </c>
      <c r="B11" s="363" t="s">
        <v>231</v>
      </c>
      <c r="C11" s="348">
        <v>39110.050000000003</v>
      </c>
      <c r="D11" s="348">
        <v>38961.483333333337</v>
      </c>
      <c r="E11" s="348">
        <v>38745.466666666674</v>
      </c>
      <c r="F11" s="348">
        <v>38380.883333333339</v>
      </c>
      <c r="G11" s="348">
        <v>38164.866666666676</v>
      </c>
      <c r="H11" s="348">
        <v>39326.066666666673</v>
      </c>
      <c r="I11" s="348">
        <v>39542.083333333336</v>
      </c>
      <c r="J11" s="348">
        <v>39906.666666666672</v>
      </c>
      <c r="K11" s="348">
        <v>39177.5</v>
      </c>
      <c r="L11" s="348">
        <v>38596.9</v>
      </c>
      <c r="M11" s="349"/>
      <c r="N11" s="1"/>
      <c r="O11" s="1"/>
    </row>
    <row r="12" spans="1:15" ht="12.75" customHeight="1">
      <c r="A12" s="236">
        <v>3</v>
      </c>
      <c r="B12" s="268" t="s">
        <v>232</v>
      </c>
      <c r="C12" s="269">
        <v>2632.65</v>
      </c>
      <c r="D12" s="269">
        <v>2624.3</v>
      </c>
      <c r="E12" s="269">
        <v>2610.4000000000005</v>
      </c>
      <c r="F12" s="269">
        <v>2588.1500000000005</v>
      </c>
      <c r="G12" s="269">
        <v>2574.2500000000009</v>
      </c>
      <c r="H12" s="269">
        <v>2646.55</v>
      </c>
      <c r="I12" s="269">
        <v>2660.45</v>
      </c>
      <c r="J12" s="269">
        <v>2682.7</v>
      </c>
      <c r="K12" s="269">
        <v>2638.2</v>
      </c>
      <c r="L12" s="269">
        <v>2602.0500000000002</v>
      </c>
      <c r="M12" s="349"/>
      <c r="N12" s="1"/>
      <c r="O12" s="1"/>
    </row>
    <row r="13" spans="1:15" ht="12.75" customHeight="1">
      <c r="A13" s="236">
        <v>4</v>
      </c>
      <c r="B13" s="268" t="s">
        <v>233</v>
      </c>
      <c r="C13" s="269">
        <v>5007.7</v>
      </c>
      <c r="D13" s="269">
        <v>4997.95</v>
      </c>
      <c r="E13" s="269">
        <v>4984.1499999999996</v>
      </c>
      <c r="F13" s="269">
        <v>4960.5999999999995</v>
      </c>
      <c r="G13" s="269">
        <v>4946.7999999999993</v>
      </c>
      <c r="H13" s="269">
        <v>5021.5</v>
      </c>
      <c r="I13" s="269">
        <v>5035.3000000000011</v>
      </c>
      <c r="J13" s="269">
        <v>5058.8500000000004</v>
      </c>
      <c r="K13" s="269">
        <v>5011.75</v>
      </c>
      <c r="L13" s="269">
        <v>4974.3999999999996</v>
      </c>
      <c r="M13" s="349"/>
      <c r="N13" s="1"/>
      <c r="O13" s="1"/>
    </row>
    <row r="14" spans="1:15" ht="12.75" customHeight="1">
      <c r="A14" s="236">
        <v>5</v>
      </c>
      <c r="B14" s="268" t="s">
        <v>234</v>
      </c>
      <c r="C14" s="269">
        <v>27496.95</v>
      </c>
      <c r="D14" s="269">
        <v>27378.083333333332</v>
      </c>
      <c r="E14" s="269">
        <v>27225.366666666665</v>
      </c>
      <c r="F14" s="269">
        <v>26953.783333333333</v>
      </c>
      <c r="G14" s="269">
        <v>26801.066666666666</v>
      </c>
      <c r="H14" s="269">
        <v>27649.666666666664</v>
      </c>
      <c r="I14" s="269">
        <v>27802.383333333331</v>
      </c>
      <c r="J14" s="269">
        <v>28073.966666666664</v>
      </c>
      <c r="K14" s="269">
        <v>27530.799999999999</v>
      </c>
      <c r="L14" s="269">
        <v>27106.5</v>
      </c>
      <c r="M14" s="349"/>
      <c r="N14" s="1"/>
      <c r="O14" s="1"/>
    </row>
    <row r="15" spans="1:15" ht="12.75" customHeight="1">
      <c r="A15" s="236">
        <v>6</v>
      </c>
      <c r="B15" s="268" t="s">
        <v>235</v>
      </c>
      <c r="C15" s="269">
        <v>4060.85</v>
      </c>
      <c r="D15" s="269">
        <v>4050.8833333333332</v>
      </c>
      <c r="E15" s="269">
        <v>4034.0666666666666</v>
      </c>
      <c r="F15" s="269">
        <v>4007.2833333333333</v>
      </c>
      <c r="G15" s="269">
        <v>3990.4666666666667</v>
      </c>
      <c r="H15" s="269">
        <v>4077.6666666666665</v>
      </c>
      <c r="I15" s="269">
        <v>4094.4833333333331</v>
      </c>
      <c r="J15" s="269">
        <v>4121.2666666666664</v>
      </c>
      <c r="K15" s="269">
        <v>4067.7</v>
      </c>
      <c r="L15" s="269">
        <v>4024.1</v>
      </c>
      <c r="M15" s="349"/>
      <c r="N15" s="1"/>
      <c r="O15" s="1"/>
    </row>
    <row r="16" spans="1:15" ht="12.75" customHeight="1">
      <c r="A16" s="236">
        <v>7</v>
      </c>
      <c r="B16" s="268" t="s">
        <v>236</v>
      </c>
      <c r="C16" s="269">
        <v>8481.15</v>
      </c>
      <c r="D16" s="269">
        <v>8443.1333333333332</v>
      </c>
      <c r="E16" s="269">
        <v>8391.9666666666672</v>
      </c>
      <c r="F16" s="269">
        <v>8302.7833333333347</v>
      </c>
      <c r="G16" s="269">
        <v>8251.6166666666686</v>
      </c>
      <c r="H16" s="269">
        <v>8532.3166666666657</v>
      </c>
      <c r="I16" s="269">
        <v>8583.4833333333336</v>
      </c>
      <c r="J16" s="269">
        <v>8672.6666666666642</v>
      </c>
      <c r="K16" s="269">
        <v>8494.2999999999993</v>
      </c>
      <c r="L16" s="269">
        <v>8353.9500000000007</v>
      </c>
      <c r="M16" s="349"/>
      <c r="N16" s="1"/>
      <c r="O16" s="1"/>
    </row>
    <row r="17" spans="1:15" ht="12.75" customHeight="1">
      <c r="A17" s="236">
        <v>8</v>
      </c>
      <c r="B17" s="278" t="s">
        <v>288</v>
      </c>
      <c r="C17" s="268">
        <v>3080.8</v>
      </c>
      <c r="D17" s="269">
        <v>3078.6</v>
      </c>
      <c r="E17" s="269">
        <v>3042.2</v>
      </c>
      <c r="F17" s="269">
        <v>3003.6</v>
      </c>
      <c r="G17" s="269">
        <v>2967.2</v>
      </c>
      <c r="H17" s="269">
        <v>3117.2</v>
      </c>
      <c r="I17" s="269">
        <v>3153.6000000000004</v>
      </c>
      <c r="J17" s="269">
        <v>3192.2</v>
      </c>
      <c r="K17" s="268">
        <v>3115</v>
      </c>
      <c r="L17" s="268">
        <v>3040</v>
      </c>
      <c r="M17" s="268">
        <v>3.1394799999999998</v>
      </c>
      <c r="N17" s="1"/>
      <c r="O17" s="1"/>
    </row>
    <row r="18" spans="1:15" ht="12.75" customHeight="1">
      <c r="A18" s="236">
        <v>9</v>
      </c>
      <c r="B18" s="278" t="s">
        <v>43</v>
      </c>
      <c r="C18" s="268">
        <v>2359.65</v>
      </c>
      <c r="D18" s="269">
        <v>2340.3333333333335</v>
      </c>
      <c r="E18" s="269">
        <v>2307.3666666666668</v>
      </c>
      <c r="F18" s="269">
        <v>2255.0833333333335</v>
      </c>
      <c r="G18" s="269">
        <v>2222.1166666666668</v>
      </c>
      <c r="H18" s="269">
        <v>2392.6166666666668</v>
      </c>
      <c r="I18" s="269">
        <v>2425.583333333333</v>
      </c>
      <c r="J18" s="269">
        <v>2477.8666666666668</v>
      </c>
      <c r="K18" s="268">
        <v>2373.3000000000002</v>
      </c>
      <c r="L18" s="268">
        <v>2288.0500000000002</v>
      </c>
      <c r="M18" s="268">
        <v>7.1485799999999999</v>
      </c>
      <c r="N18" s="1"/>
      <c r="O18" s="1"/>
    </row>
    <row r="19" spans="1:15" ht="12.75" customHeight="1">
      <c r="A19" s="236">
        <v>10</v>
      </c>
      <c r="B19" s="278" t="s">
        <v>59</v>
      </c>
      <c r="C19" s="268">
        <v>607.75</v>
      </c>
      <c r="D19" s="269">
        <v>609.16666666666663</v>
      </c>
      <c r="E19" s="269">
        <v>602.68333333333328</v>
      </c>
      <c r="F19" s="269">
        <v>597.61666666666667</v>
      </c>
      <c r="G19" s="269">
        <v>591.13333333333333</v>
      </c>
      <c r="H19" s="269">
        <v>614.23333333333323</v>
      </c>
      <c r="I19" s="269">
        <v>620.71666666666658</v>
      </c>
      <c r="J19" s="269">
        <v>625.78333333333319</v>
      </c>
      <c r="K19" s="268">
        <v>615.65</v>
      </c>
      <c r="L19" s="268">
        <v>604.1</v>
      </c>
      <c r="M19" s="268">
        <v>16.40822</v>
      </c>
      <c r="N19" s="1"/>
      <c r="O19" s="1"/>
    </row>
    <row r="20" spans="1:15" ht="12.75" customHeight="1">
      <c r="A20" s="236">
        <v>11</v>
      </c>
      <c r="B20" s="278" t="s">
        <v>237</v>
      </c>
      <c r="C20" s="268">
        <v>18978.5</v>
      </c>
      <c r="D20" s="269">
        <v>18972.483333333334</v>
      </c>
      <c r="E20" s="269">
        <v>18844.966666666667</v>
      </c>
      <c r="F20" s="269">
        <v>18711.433333333334</v>
      </c>
      <c r="G20" s="269">
        <v>18583.916666666668</v>
      </c>
      <c r="H20" s="269">
        <v>19106.016666666666</v>
      </c>
      <c r="I20" s="269">
        <v>19233.533333333336</v>
      </c>
      <c r="J20" s="269">
        <v>19367.066666666666</v>
      </c>
      <c r="K20" s="268">
        <v>19100</v>
      </c>
      <c r="L20" s="268">
        <v>18838.95</v>
      </c>
      <c r="M20" s="268">
        <v>0.17311000000000001</v>
      </c>
      <c r="N20" s="1"/>
      <c r="O20" s="1"/>
    </row>
    <row r="21" spans="1:15" ht="12.75" customHeight="1">
      <c r="A21" s="236">
        <v>12</v>
      </c>
      <c r="B21" s="278" t="s">
        <v>45</v>
      </c>
      <c r="C21" s="268">
        <v>3237.7</v>
      </c>
      <c r="D21" s="269">
        <v>3217.9666666666667</v>
      </c>
      <c r="E21" s="269">
        <v>3144.7333333333336</v>
      </c>
      <c r="F21" s="269">
        <v>3051.7666666666669</v>
      </c>
      <c r="G21" s="269">
        <v>2978.5333333333338</v>
      </c>
      <c r="H21" s="269">
        <v>3310.9333333333334</v>
      </c>
      <c r="I21" s="269">
        <v>3384.1666666666661</v>
      </c>
      <c r="J21" s="269">
        <v>3477.1333333333332</v>
      </c>
      <c r="K21" s="268">
        <v>3291.2</v>
      </c>
      <c r="L21" s="268">
        <v>3125</v>
      </c>
      <c r="M21" s="268">
        <v>56.424669999999999</v>
      </c>
      <c r="N21" s="1"/>
      <c r="O21" s="1"/>
    </row>
    <row r="22" spans="1:15" ht="12.75" customHeight="1">
      <c r="A22" s="236">
        <v>13</v>
      </c>
      <c r="B22" s="278" t="s">
        <v>238</v>
      </c>
      <c r="C22" s="268">
        <v>2134.1999999999998</v>
      </c>
      <c r="D22" s="269">
        <v>2135.8833333333332</v>
      </c>
      <c r="E22" s="269">
        <v>2035.8166666666666</v>
      </c>
      <c r="F22" s="269">
        <v>1937.4333333333334</v>
      </c>
      <c r="G22" s="269">
        <v>1837.3666666666668</v>
      </c>
      <c r="H22" s="269">
        <v>2234.2666666666664</v>
      </c>
      <c r="I22" s="269">
        <v>2334.333333333333</v>
      </c>
      <c r="J22" s="269">
        <v>2432.7166666666662</v>
      </c>
      <c r="K22" s="268">
        <v>2235.9499999999998</v>
      </c>
      <c r="L22" s="268">
        <v>2037.5</v>
      </c>
      <c r="M22" s="268">
        <v>39.598500000000001</v>
      </c>
      <c r="N22" s="1"/>
      <c r="O22" s="1"/>
    </row>
    <row r="23" spans="1:15" ht="12.75" customHeight="1">
      <c r="A23" s="236">
        <v>14</v>
      </c>
      <c r="B23" s="278" t="s">
        <v>46</v>
      </c>
      <c r="C23" s="268">
        <v>823.05</v>
      </c>
      <c r="D23" s="269">
        <v>813.15</v>
      </c>
      <c r="E23" s="269">
        <v>800</v>
      </c>
      <c r="F23" s="269">
        <v>776.95</v>
      </c>
      <c r="G23" s="269">
        <v>763.80000000000007</v>
      </c>
      <c r="H23" s="269">
        <v>836.19999999999993</v>
      </c>
      <c r="I23" s="269">
        <v>849.3499999999998</v>
      </c>
      <c r="J23" s="269">
        <v>872.39999999999986</v>
      </c>
      <c r="K23" s="268">
        <v>826.3</v>
      </c>
      <c r="L23" s="268">
        <v>790.1</v>
      </c>
      <c r="M23" s="268">
        <v>104.45528</v>
      </c>
      <c r="N23" s="1"/>
      <c r="O23" s="1"/>
    </row>
    <row r="24" spans="1:15" ht="12.75" customHeight="1">
      <c r="A24" s="236">
        <v>15</v>
      </c>
      <c r="B24" s="278" t="s">
        <v>239</v>
      </c>
      <c r="C24" s="268">
        <v>3216.15</v>
      </c>
      <c r="D24" s="269">
        <v>3194.0333333333333</v>
      </c>
      <c r="E24" s="269">
        <v>3124.6166666666668</v>
      </c>
      <c r="F24" s="269">
        <v>3033.0833333333335</v>
      </c>
      <c r="G24" s="269">
        <v>2963.666666666667</v>
      </c>
      <c r="H24" s="269">
        <v>3285.5666666666666</v>
      </c>
      <c r="I24" s="269">
        <v>3354.9833333333336</v>
      </c>
      <c r="J24" s="269">
        <v>3446.5166666666664</v>
      </c>
      <c r="K24" s="268">
        <v>3263.45</v>
      </c>
      <c r="L24" s="268">
        <v>3102.5</v>
      </c>
      <c r="M24" s="268">
        <v>4.7500799999999996</v>
      </c>
      <c r="N24" s="1"/>
      <c r="O24" s="1"/>
    </row>
    <row r="25" spans="1:15" ht="12.75" customHeight="1">
      <c r="A25" s="236">
        <v>16</v>
      </c>
      <c r="B25" s="278" t="s">
        <v>240</v>
      </c>
      <c r="C25" s="268">
        <v>3318.6</v>
      </c>
      <c r="D25" s="269">
        <v>3267.8666666666668</v>
      </c>
      <c r="E25" s="269">
        <v>3185.7333333333336</v>
      </c>
      <c r="F25" s="269">
        <v>3052.8666666666668</v>
      </c>
      <c r="G25" s="269">
        <v>2970.7333333333336</v>
      </c>
      <c r="H25" s="269">
        <v>3400.7333333333336</v>
      </c>
      <c r="I25" s="269">
        <v>3482.8666666666668</v>
      </c>
      <c r="J25" s="269">
        <v>3615.7333333333336</v>
      </c>
      <c r="K25" s="268">
        <v>3350</v>
      </c>
      <c r="L25" s="268">
        <v>3135</v>
      </c>
      <c r="M25" s="268">
        <v>14.265219999999999</v>
      </c>
      <c r="N25" s="1"/>
      <c r="O25" s="1"/>
    </row>
    <row r="26" spans="1:15" ht="12.75" customHeight="1">
      <c r="A26" s="236">
        <v>17</v>
      </c>
      <c r="B26" s="278" t="s">
        <v>241</v>
      </c>
      <c r="C26" s="268">
        <v>115.2</v>
      </c>
      <c r="D26" s="269">
        <v>113.89999999999999</v>
      </c>
      <c r="E26" s="269">
        <v>112.29999999999998</v>
      </c>
      <c r="F26" s="269">
        <v>109.39999999999999</v>
      </c>
      <c r="G26" s="269">
        <v>107.79999999999998</v>
      </c>
      <c r="H26" s="269">
        <v>116.79999999999998</v>
      </c>
      <c r="I26" s="269">
        <v>118.39999999999998</v>
      </c>
      <c r="J26" s="269">
        <v>121.29999999999998</v>
      </c>
      <c r="K26" s="268">
        <v>115.5</v>
      </c>
      <c r="L26" s="268">
        <v>111</v>
      </c>
      <c r="M26" s="268">
        <v>32.871279999999999</v>
      </c>
      <c r="N26" s="1"/>
      <c r="O26" s="1"/>
    </row>
    <row r="27" spans="1:15" ht="12.75" customHeight="1">
      <c r="A27" s="236">
        <v>18</v>
      </c>
      <c r="B27" s="278" t="s">
        <v>41</v>
      </c>
      <c r="C27" s="268">
        <v>333.5</v>
      </c>
      <c r="D27" s="269">
        <v>335.5</v>
      </c>
      <c r="E27" s="269">
        <v>330.25</v>
      </c>
      <c r="F27" s="269">
        <v>327</v>
      </c>
      <c r="G27" s="269">
        <v>321.75</v>
      </c>
      <c r="H27" s="269">
        <v>338.75</v>
      </c>
      <c r="I27" s="269">
        <v>344</v>
      </c>
      <c r="J27" s="269">
        <v>347.25</v>
      </c>
      <c r="K27" s="268">
        <v>340.75</v>
      </c>
      <c r="L27" s="268">
        <v>332.25</v>
      </c>
      <c r="M27" s="268">
        <v>27.97214</v>
      </c>
      <c r="N27" s="1"/>
      <c r="O27" s="1"/>
    </row>
    <row r="28" spans="1:15" ht="12.75" customHeight="1">
      <c r="A28" s="236">
        <v>19</v>
      </c>
      <c r="B28" s="278" t="s">
        <v>52</v>
      </c>
      <c r="C28" s="268">
        <v>621.5</v>
      </c>
      <c r="D28" s="269">
        <v>621.86666666666667</v>
      </c>
      <c r="E28" s="269">
        <v>615.83333333333337</v>
      </c>
      <c r="F28" s="269">
        <v>610.16666666666674</v>
      </c>
      <c r="G28" s="269">
        <v>604.13333333333344</v>
      </c>
      <c r="H28" s="269">
        <v>627.5333333333333</v>
      </c>
      <c r="I28" s="269">
        <v>633.56666666666661</v>
      </c>
      <c r="J28" s="269">
        <v>639.23333333333323</v>
      </c>
      <c r="K28" s="268">
        <v>627.9</v>
      </c>
      <c r="L28" s="268">
        <v>616.20000000000005</v>
      </c>
      <c r="M28" s="268">
        <v>1.30714</v>
      </c>
      <c r="N28" s="1"/>
      <c r="O28" s="1"/>
    </row>
    <row r="29" spans="1:15" ht="12.75" customHeight="1">
      <c r="A29" s="236">
        <v>20</v>
      </c>
      <c r="B29" s="278" t="s">
        <v>48</v>
      </c>
      <c r="C29" s="268">
        <v>3301.05</v>
      </c>
      <c r="D29" s="269">
        <v>3304.6</v>
      </c>
      <c r="E29" s="269">
        <v>3261.5</v>
      </c>
      <c r="F29" s="269">
        <v>3221.9500000000003</v>
      </c>
      <c r="G29" s="269">
        <v>3178.8500000000004</v>
      </c>
      <c r="H29" s="269">
        <v>3344.1499999999996</v>
      </c>
      <c r="I29" s="269">
        <v>3387.2499999999991</v>
      </c>
      <c r="J29" s="269">
        <v>3426.7999999999993</v>
      </c>
      <c r="K29" s="268">
        <v>3347.7</v>
      </c>
      <c r="L29" s="268">
        <v>3265.05</v>
      </c>
      <c r="M29" s="268">
        <v>0.61648999999999998</v>
      </c>
      <c r="N29" s="1"/>
      <c r="O29" s="1"/>
    </row>
    <row r="30" spans="1:15" ht="12.75" customHeight="1">
      <c r="A30" s="236">
        <v>21</v>
      </c>
      <c r="B30" s="278" t="s">
        <v>51</v>
      </c>
      <c r="C30" s="268">
        <v>492.2</v>
      </c>
      <c r="D30" s="269">
        <v>493.83333333333331</v>
      </c>
      <c r="E30" s="269">
        <v>481.26666666666665</v>
      </c>
      <c r="F30" s="269">
        <v>470.33333333333331</v>
      </c>
      <c r="G30" s="269">
        <v>457.76666666666665</v>
      </c>
      <c r="H30" s="269">
        <v>504.76666666666665</v>
      </c>
      <c r="I30" s="269">
        <v>517.33333333333337</v>
      </c>
      <c r="J30" s="269">
        <v>528.26666666666665</v>
      </c>
      <c r="K30" s="268">
        <v>506.4</v>
      </c>
      <c r="L30" s="268">
        <v>482.9</v>
      </c>
      <c r="M30" s="268">
        <v>125.15966</v>
      </c>
      <c r="N30" s="1"/>
      <c r="O30" s="1"/>
    </row>
    <row r="31" spans="1:15" ht="12.75" customHeight="1">
      <c r="A31" s="236">
        <v>22</v>
      </c>
      <c r="B31" s="278" t="s">
        <v>53</v>
      </c>
      <c r="C31" s="268">
        <v>4404.3999999999996</v>
      </c>
      <c r="D31" s="269">
        <v>4404.7166666666672</v>
      </c>
      <c r="E31" s="269">
        <v>4364.8833333333341</v>
      </c>
      <c r="F31" s="269">
        <v>4325.3666666666668</v>
      </c>
      <c r="G31" s="269">
        <v>4285.5333333333338</v>
      </c>
      <c r="H31" s="269">
        <v>4444.2333333333345</v>
      </c>
      <c r="I31" s="269">
        <v>4484.0666666666666</v>
      </c>
      <c r="J31" s="269">
        <v>4523.5833333333348</v>
      </c>
      <c r="K31" s="268">
        <v>4444.55</v>
      </c>
      <c r="L31" s="268">
        <v>4365.2</v>
      </c>
      <c r="M31" s="268">
        <v>3.07009</v>
      </c>
      <c r="N31" s="1"/>
      <c r="O31" s="1"/>
    </row>
    <row r="32" spans="1:15" ht="12.75" customHeight="1">
      <c r="A32" s="236">
        <v>23</v>
      </c>
      <c r="B32" s="278" t="s">
        <v>54</v>
      </c>
      <c r="C32" s="268">
        <v>272.39999999999998</v>
      </c>
      <c r="D32" s="269">
        <v>270.09999999999997</v>
      </c>
      <c r="E32" s="269">
        <v>266.84999999999991</v>
      </c>
      <c r="F32" s="269">
        <v>261.29999999999995</v>
      </c>
      <c r="G32" s="269">
        <v>258.0499999999999</v>
      </c>
      <c r="H32" s="269">
        <v>275.64999999999992</v>
      </c>
      <c r="I32" s="269">
        <v>278.90000000000003</v>
      </c>
      <c r="J32" s="269">
        <v>284.44999999999993</v>
      </c>
      <c r="K32" s="268">
        <v>273.35000000000002</v>
      </c>
      <c r="L32" s="268">
        <v>264.55</v>
      </c>
      <c r="M32" s="268">
        <v>57.856059999999999</v>
      </c>
      <c r="N32" s="1"/>
      <c r="O32" s="1"/>
    </row>
    <row r="33" spans="1:15" ht="12.75" customHeight="1">
      <c r="A33" s="236">
        <v>24</v>
      </c>
      <c r="B33" s="278" t="s">
        <v>55</v>
      </c>
      <c r="C33" s="268">
        <v>156.30000000000001</v>
      </c>
      <c r="D33" s="269">
        <v>155.48333333333332</v>
      </c>
      <c r="E33" s="269">
        <v>153.76666666666665</v>
      </c>
      <c r="F33" s="269">
        <v>151.23333333333332</v>
      </c>
      <c r="G33" s="269">
        <v>149.51666666666665</v>
      </c>
      <c r="H33" s="269">
        <v>158.01666666666665</v>
      </c>
      <c r="I33" s="269">
        <v>159.73333333333329</v>
      </c>
      <c r="J33" s="269">
        <v>162.26666666666665</v>
      </c>
      <c r="K33" s="268">
        <v>157.19999999999999</v>
      </c>
      <c r="L33" s="268">
        <v>152.94999999999999</v>
      </c>
      <c r="M33" s="268">
        <v>126.16276999999999</v>
      </c>
      <c r="N33" s="1"/>
      <c r="O33" s="1"/>
    </row>
    <row r="34" spans="1:15" ht="12.75" customHeight="1">
      <c r="A34" s="236">
        <v>25</v>
      </c>
      <c r="B34" s="278" t="s">
        <v>57</v>
      </c>
      <c r="C34" s="268">
        <v>3337.75</v>
      </c>
      <c r="D34" s="269">
        <v>3339.3833333333337</v>
      </c>
      <c r="E34" s="269">
        <v>3310.4166666666674</v>
      </c>
      <c r="F34" s="269">
        <v>3283.0833333333339</v>
      </c>
      <c r="G34" s="269">
        <v>3254.1166666666677</v>
      </c>
      <c r="H34" s="269">
        <v>3366.7166666666672</v>
      </c>
      <c r="I34" s="269">
        <v>3395.6833333333334</v>
      </c>
      <c r="J34" s="269">
        <v>3423.0166666666669</v>
      </c>
      <c r="K34" s="268">
        <v>3368.35</v>
      </c>
      <c r="L34" s="268">
        <v>3312.05</v>
      </c>
      <c r="M34" s="268">
        <v>9.9438200000000005</v>
      </c>
      <c r="N34" s="1"/>
      <c r="O34" s="1"/>
    </row>
    <row r="35" spans="1:15" ht="12.75" customHeight="1">
      <c r="A35" s="236">
        <v>26</v>
      </c>
      <c r="B35" s="278" t="s">
        <v>302</v>
      </c>
      <c r="C35" s="268">
        <v>2243.0500000000002</v>
      </c>
      <c r="D35" s="269">
        <v>2256.25</v>
      </c>
      <c r="E35" s="269">
        <v>2208.8000000000002</v>
      </c>
      <c r="F35" s="269">
        <v>2174.5500000000002</v>
      </c>
      <c r="G35" s="269">
        <v>2127.1000000000004</v>
      </c>
      <c r="H35" s="269">
        <v>2290.5</v>
      </c>
      <c r="I35" s="269">
        <v>2337.9499999999998</v>
      </c>
      <c r="J35" s="269">
        <v>2372.1999999999998</v>
      </c>
      <c r="K35" s="268">
        <v>2303.6999999999998</v>
      </c>
      <c r="L35" s="268">
        <v>2222</v>
      </c>
      <c r="M35" s="268">
        <v>6.9358399999999998</v>
      </c>
      <c r="N35" s="1"/>
      <c r="O35" s="1"/>
    </row>
    <row r="36" spans="1:15" ht="12.75" customHeight="1">
      <c r="A36" s="236">
        <v>27</v>
      </c>
      <c r="B36" s="278" t="s">
        <v>60</v>
      </c>
      <c r="C36" s="268">
        <v>544.25</v>
      </c>
      <c r="D36" s="269">
        <v>540.98333333333335</v>
      </c>
      <c r="E36" s="269">
        <v>536.26666666666665</v>
      </c>
      <c r="F36" s="269">
        <v>528.2833333333333</v>
      </c>
      <c r="G36" s="269">
        <v>523.56666666666661</v>
      </c>
      <c r="H36" s="269">
        <v>548.9666666666667</v>
      </c>
      <c r="I36" s="269">
        <v>553.68333333333339</v>
      </c>
      <c r="J36" s="269">
        <v>561.66666666666674</v>
      </c>
      <c r="K36" s="268">
        <v>545.70000000000005</v>
      </c>
      <c r="L36" s="268">
        <v>533</v>
      </c>
      <c r="M36" s="268">
        <v>19.322369999999999</v>
      </c>
      <c r="N36" s="1"/>
      <c r="O36" s="1"/>
    </row>
    <row r="37" spans="1:15" ht="12.75" customHeight="1">
      <c r="A37" s="236">
        <v>28</v>
      </c>
      <c r="B37" s="278" t="s">
        <v>243</v>
      </c>
      <c r="C37" s="268">
        <v>4479.55</v>
      </c>
      <c r="D37" s="269">
        <v>4513.3666666666659</v>
      </c>
      <c r="E37" s="269">
        <v>4426.7333333333318</v>
      </c>
      <c r="F37" s="269">
        <v>4373.9166666666661</v>
      </c>
      <c r="G37" s="269">
        <v>4287.2833333333319</v>
      </c>
      <c r="H37" s="269">
        <v>4566.1833333333316</v>
      </c>
      <c r="I37" s="269">
        <v>4652.8166666666648</v>
      </c>
      <c r="J37" s="269">
        <v>4705.6333333333314</v>
      </c>
      <c r="K37" s="268">
        <v>4600</v>
      </c>
      <c r="L37" s="268">
        <v>4460.55</v>
      </c>
      <c r="M37" s="268">
        <v>6.0585699999999996</v>
      </c>
      <c r="N37" s="1"/>
      <c r="O37" s="1"/>
    </row>
    <row r="38" spans="1:15" ht="12.75" customHeight="1">
      <c r="A38" s="236">
        <v>29</v>
      </c>
      <c r="B38" s="278" t="s">
        <v>61</v>
      </c>
      <c r="C38" s="268">
        <v>742.8</v>
      </c>
      <c r="D38" s="269">
        <v>739.76666666666677</v>
      </c>
      <c r="E38" s="269">
        <v>735.03333333333353</v>
      </c>
      <c r="F38" s="269">
        <v>727.26666666666677</v>
      </c>
      <c r="G38" s="269">
        <v>722.53333333333353</v>
      </c>
      <c r="H38" s="269">
        <v>747.53333333333353</v>
      </c>
      <c r="I38" s="269">
        <v>752.26666666666688</v>
      </c>
      <c r="J38" s="269">
        <v>760.03333333333353</v>
      </c>
      <c r="K38" s="268">
        <v>744.5</v>
      </c>
      <c r="L38" s="268">
        <v>732</v>
      </c>
      <c r="M38" s="268">
        <v>54.389339999999997</v>
      </c>
      <c r="N38" s="1"/>
      <c r="O38" s="1"/>
    </row>
    <row r="39" spans="1:15" ht="12.75" customHeight="1">
      <c r="A39" s="236">
        <v>30</v>
      </c>
      <c r="B39" s="278" t="s">
        <v>62</v>
      </c>
      <c r="C39" s="268">
        <v>3579.6</v>
      </c>
      <c r="D39" s="269">
        <v>3572.9</v>
      </c>
      <c r="E39" s="269">
        <v>3545.9</v>
      </c>
      <c r="F39" s="269">
        <v>3512.2</v>
      </c>
      <c r="G39" s="269">
        <v>3485.2</v>
      </c>
      <c r="H39" s="269">
        <v>3606.6000000000004</v>
      </c>
      <c r="I39" s="269">
        <v>3633.6000000000004</v>
      </c>
      <c r="J39" s="269">
        <v>3667.3000000000006</v>
      </c>
      <c r="K39" s="268">
        <v>3599.9</v>
      </c>
      <c r="L39" s="268">
        <v>3539.2</v>
      </c>
      <c r="M39" s="268">
        <v>3.1755399999999998</v>
      </c>
      <c r="N39" s="1"/>
      <c r="O39" s="1"/>
    </row>
    <row r="40" spans="1:15" ht="12.75" customHeight="1">
      <c r="A40" s="236">
        <v>31</v>
      </c>
      <c r="B40" s="278" t="s">
        <v>65</v>
      </c>
      <c r="C40" s="268">
        <v>7488.7</v>
      </c>
      <c r="D40" s="269">
        <v>7433.3500000000013</v>
      </c>
      <c r="E40" s="269">
        <v>7361.7000000000025</v>
      </c>
      <c r="F40" s="269">
        <v>7234.7000000000016</v>
      </c>
      <c r="G40" s="269">
        <v>7163.0500000000029</v>
      </c>
      <c r="H40" s="269">
        <v>7560.3500000000022</v>
      </c>
      <c r="I40" s="269">
        <v>7632.0000000000018</v>
      </c>
      <c r="J40" s="269">
        <v>7759.0000000000018</v>
      </c>
      <c r="K40" s="268">
        <v>7505</v>
      </c>
      <c r="L40" s="268">
        <v>7306.35</v>
      </c>
      <c r="M40" s="268">
        <v>11.914949999999999</v>
      </c>
      <c r="N40" s="1"/>
      <c r="O40" s="1"/>
    </row>
    <row r="41" spans="1:15" ht="12.75" customHeight="1">
      <c r="A41" s="236">
        <v>32</v>
      </c>
      <c r="B41" s="278" t="s">
        <v>64</v>
      </c>
      <c r="C41" s="268">
        <v>1701.15</v>
      </c>
      <c r="D41" s="269">
        <v>1692.0666666666666</v>
      </c>
      <c r="E41" s="269">
        <v>1679.1333333333332</v>
      </c>
      <c r="F41" s="269">
        <v>1657.1166666666666</v>
      </c>
      <c r="G41" s="269">
        <v>1644.1833333333332</v>
      </c>
      <c r="H41" s="269">
        <v>1714.0833333333333</v>
      </c>
      <c r="I41" s="269">
        <v>1727.0166666666667</v>
      </c>
      <c r="J41" s="269">
        <v>1749.0333333333333</v>
      </c>
      <c r="K41" s="268">
        <v>1705</v>
      </c>
      <c r="L41" s="268">
        <v>1670.05</v>
      </c>
      <c r="M41" s="268">
        <v>18.06381</v>
      </c>
      <c r="N41" s="1"/>
      <c r="O41" s="1"/>
    </row>
    <row r="42" spans="1:15" ht="12.75" customHeight="1">
      <c r="A42" s="236">
        <v>33</v>
      </c>
      <c r="B42" s="278" t="s">
        <v>244</v>
      </c>
      <c r="C42" s="268">
        <v>6537.05</v>
      </c>
      <c r="D42" s="269">
        <v>6543.3833333333341</v>
      </c>
      <c r="E42" s="269">
        <v>6475.7666666666682</v>
      </c>
      <c r="F42" s="269">
        <v>6414.4833333333345</v>
      </c>
      <c r="G42" s="269">
        <v>6346.8666666666686</v>
      </c>
      <c r="H42" s="269">
        <v>6604.6666666666679</v>
      </c>
      <c r="I42" s="269">
        <v>6672.2833333333347</v>
      </c>
      <c r="J42" s="269">
        <v>6733.5666666666675</v>
      </c>
      <c r="K42" s="268">
        <v>6611</v>
      </c>
      <c r="L42" s="268">
        <v>6482.1</v>
      </c>
      <c r="M42" s="268">
        <v>0.67349000000000003</v>
      </c>
      <c r="N42" s="1"/>
      <c r="O42" s="1"/>
    </row>
    <row r="43" spans="1:15" ht="12.75" customHeight="1">
      <c r="A43" s="236">
        <v>34</v>
      </c>
      <c r="B43" s="278" t="s">
        <v>66</v>
      </c>
      <c r="C43" s="268">
        <v>1916.45</v>
      </c>
      <c r="D43" s="269">
        <v>1910.6499999999999</v>
      </c>
      <c r="E43" s="269">
        <v>1891.2999999999997</v>
      </c>
      <c r="F43" s="269">
        <v>1866.1499999999999</v>
      </c>
      <c r="G43" s="269">
        <v>1846.7999999999997</v>
      </c>
      <c r="H43" s="269">
        <v>1935.7999999999997</v>
      </c>
      <c r="I43" s="269">
        <v>1955.1499999999996</v>
      </c>
      <c r="J43" s="269">
        <v>1980.2999999999997</v>
      </c>
      <c r="K43" s="268">
        <v>1930</v>
      </c>
      <c r="L43" s="268">
        <v>1885.5</v>
      </c>
      <c r="M43" s="268">
        <v>3.4426100000000002</v>
      </c>
      <c r="N43" s="1"/>
      <c r="O43" s="1"/>
    </row>
    <row r="44" spans="1:15" ht="12.75" customHeight="1">
      <c r="A44" s="236">
        <v>35</v>
      </c>
      <c r="B44" s="278" t="s">
        <v>67</v>
      </c>
      <c r="C44" s="268">
        <v>270</v>
      </c>
      <c r="D44" s="269">
        <v>269.5</v>
      </c>
      <c r="E44" s="269">
        <v>265.5</v>
      </c>
      <c r="F44" s="269">
        <v>261</v>
      </c>
      <c r="G44" s="269">
        <v>257</v>
      </c>
      <c r="H44" s="269">
        <v>274</v>
      </c>
      <c r="I44" s="269">
        <v>278</v>
      </c>
      <c r="J44" s="269">
        <v>282.5</v>
      </c>
      <c r="K44" s="268">
        <v>273.5</v>
      </c>
      <c r="L44" s="268">
        <v>265</v>
      </c>
      <c r="M44" s="268">
        <v>82.453779999999995</v>
      </c>
      <c r="N44" s="1"/>
      <c r="O44" s="1"/>
    </row>
    <row r="45" spans="1:15" ht="12.75" customHeight="1">
      <c r="A45" s="236">
        <v>36</v>
      </c>
      <c r="B45" s="278" t="s">
        <v>68</v>
      </c>
      <c r="C45" s="268">
        <v>133.80000000000001</v>
      </c>
      <c r="D45" s="269">
        <v>132.83333333333334</v>
      </c>
      <c r="E45" s="269">
        <v>131.4666666666667</v>
      </c>
      <c r="F45" s="269">
        <v>129.13333333333335</v>
      </c>
      <c r="G45" s="269">
        <v>127.76666666666671</v>
      </c>
      <c r="H45" s="269">
        <v>135.16666666666669</v>
      </c>
      <c r="I45" s="269">
        <v>136.5333333333333</v>
      </c>
      <c r="J45" s="269">
        <v>138.86666666666667</v>
      </c>
      <c r="K45" s="268">
        <v>134.19999999999999</v>
      </c>
      <c r="L45" s="268">
        <v>130.5</v>
      </c>
      <c r="M45" s="268">
        <v>206.96678</v>
      </c>
      <c r="N45" s="1"/>
      <c r="O45" s="1"/>
    </row>
    <row r="46" spans="1:15" ht="12.75" customHeight="1">
      <c r="A46" s="236">
        <v>37</v>
      </c>
      <c r="B46" s="278" t="s">
        <v>245</v>
      </c>
      <c r="C46" s="268">
        <v>48</v>
      </c>
      <c r="D46" s="269">
        <v>47.933333333333337</v>
      </c>
      <c r="E46" s="269">
        <v>47.566666666666677</v>
      </c>
      <c r="F46" s="269">
        <v>47.13333333333334</v>
      </c>
      <c r="G46" s="269">
        <v>46.76666666666668</v>
      </c>
      <c r="H46" s="269">
        <v>48.366666666666674</v>
      </c>
      <c r="I46" s="269">
        <v>48.733333333333334</v>
      </c>
      <c r="J46" s="269">
        <v>49.166666666666671</v>
      </c>
      <c r="K46" s="268">
        <v>48.3</v>
      </c>
      <c r="L46" s="268">
        <v>47.5</v>
      </c>
      <c r="M46" s="268">
        <v>31.052520000000001</v>
      </c>
      <c r="N46" s="1"/>
      <c r="O46" s="1"/>
    </row>
    <row r="47" spans="1:15" ht="12.75" customHeight="1">
      <c r="A47" s="236">
        <v>38</v>
      </c>
      <c r="B47" s="278" t="s">
        <v>69</v>
      </c>
      <c r="C47" s="268">
        <v>1817.55</v>
      </c>
      <c r="D47" s="269">
        <v>1811.45</v>
      </c>
      <c r="E47" s="269">
        <v>1798.9</v>
      </c>
      <c r="F47" s="269">
        <v>1780.25</v>
      </c>
      <c r="G47" s="269">
        <v>1767.7</v>
      </c>
      <c r="H47" s="269">
        <v>1830.1000000000001</v>
      </c>
      <c r="I47" s="269">
        <v>1842.6499999999999</v>
      </c>
      <c r="J47" s="269">
        <v>1861.3000000000002</v>
      </c>
      <c r="K47" s="268">
        <v>1824</v>
      </c>
      <c r="L47" s="268">
        <v>1792.8</v>
      </c>
      <c r="M47" s="268">
        <v>1.45939</v>
      </c>
      <c r="N47" s="1"/>
      <c r="O47" s="1"/>
    </row>
    <row r="48" spans="1:15" ht="12.75" customHeight="1">
      <c r="A48" s="236">
        <v>39</v>
      </c>
      <c r="B48" s="278" t="s">
        <v>72</v>
      </c>
      <c r="C48" s="268">
        <v>615.15</v>
      </c>
      <c r="D48" s="269">
        <v>614.41666666666663</v>
      </c>
      <c r="E48" s="269">
        <v>610.08333333333326</v>
      </c>
      <c r="F48" s="269">
        <v>605.01666666666665</v>
      </c>
      <c r="G48" s="269">
        <v>600.68333333333328</v>
      </c>
      <c r="H48" s="269">
        <v>619.48333333333323</v>
      </c>
      <c r="I48" s="269">
        <v>623.81666666666649</v>
      </c>
      <c r="J48" s="269">
        <v>628.88333333333321</v>
      </c>
      <c r="K48" s="268">
        <v>618.75</v>
      </c>
      <c r="L48" s="268">
        <v>609.35</v>
      </c>
      <c r="M48" s="268">
        <v>6.7863899999999999</v>
      </c>
      <c r="N48" s="1"/>
      <c r="O48" s="1"/>
    </row>
    <row r="49" spans="1:15" ht="12.75" customHeight="1">
      <c r="A49" s="236">
        <v>40</v>
      </c>
      <c r="B49" s="278" t="s">
        <v>71</v>
      </c>
      <c r="C49" s="268">
        <v>102.05</v>
      </c>
      <c r="D49" s="269">
        <v>101.45</v>
      </c>
      <c r="E49" s="269">
        <v>100.45</v>
      </c>
      <c r="F49" s="269">
        <v>98.85</v>
      </c>
      <c r="G49" s="269">
        <v>97.85</v>
      </c>
      <c r="H49" s="269">
        <v>103.05000000000001</v>
      </c>
      <c r="I49" s="269">
        <v>104.05000000000001</v>
      </c>
      <c r="J49" s="269">
        <v>105.65000000000002</v>
      </c>
      <c r="K49" s="268">
        <v>102.45</v>
      </c>
      <c r="L49" s="268">
        <v>99.85</v>
      </c>
      <c r="M49" s="268">
        <v>147.68227999999999</v>
      </c>
      <c r="N49" s="1"/>
      <c r="O49" s="1"/>
    </row>
    <row r="50" spans="1:15" ht="12.75" customHeight="1">
      <c r="A50" s="236">
        <v>41</v>
      </c>
      <c r="B50" s="278" t="s">
        <v>73</v>
      </c>
      <c r="C50" s="268">
        <v>707</v>
      </c>
      <c r="D50" s="269">
        <v>705.35</v>
      </c>
      <c r="E50" s="269">
        <v>696.75</v>
      </c>
      <c r="F50" s="269">
        <v>686.5</v>
      </c>
      <c r="G50" s="269">
        <v>677.9</v>
      </c>
      <c r="H50" s="269">
        <v>715.6</v>
      </c>
      <c r="I50" s="269">
        <v>724.20000000000016</v>
      </c>
      <c r="J50" s="269">
        <v>734.45</v>
      </c>
      <c r="K50" s="268">
        <v>713.95</v>
      </c>
      <c r="L50" s="268">
        <v>695.1</v>
      </c>
      <c r="M50" s="268">
        <v>9.0795100000000009</v>
      </c>
      <c r="N50" s="1"/>
      <c r="O50" s="1"/>
    </row>
    <row r="51" spans="1:15" ht="12.75" customHeight="1">
      <c r="A51" s="236">
        <v>42</v>
      </c>
      <c r="B51" s="278" t="s">
        <v>76</v>
      </c>
      <c r="C51" s="268">
        <v>62</v>
      </c>
      <c r="D51" s="269">
        <v>61.833333333333336</v>
      </c>
      <c r="E51" s="269">
        <v>61.266666666666673</v>
      </c>
      <c r="F51" s="269">
        <v>60.533333333333339</v>
      </c>
      <c r="G51" s="269">
        <v>59.966666666666676</v>
      </c>
      <c r="H51" s="269">
        <v>62.56666666666667</v>
      </c>
      <c r="I51" s="269">
        <v>63.133333333333333</v>
      </c>
      <c r="J51" s="269">
        <v>63.866666666666667</v>
      </c>
      <c r="K51" s="268">
        <v>62.4</v>
      </c>
      <c r="L51" s="268">
        <v>61.1</v>
      </c>
      <c r="M51" s="268">
        <v>194.88969</v>
      </c>
      <c r="N51" s="1"/>
      <c r="O51" s="1"/>
    </row>
    <row r="52" spans="1:15" ht="12.75" customHeight="1">
      <c r="A52" s="236">
        <v>43</v>
      </c>
      <c r="B52" s="278" t="s">
        <v>80</v>
      </c>
      <c r="C52" s="268">
        <v>311.45</v>
      </c>
      <c r="D52" s="269">
        <v>311.96666666666664</v>
      </c>
      <c r="E52" s="269">
        <v>309.73333333333329</v>
      </c>
      <c r="F52" s="269">
        <v>308.01666666666665</v>
      </c>
      <c r="G52" s="269">
        <v>305.7833333333333</v>
      </c>
      <c r="H52" s="269">
        <v>313.68333333333328</v>
      </c>
      <c r="I52" s="269">
        <v>315.91666666666663</v>
      </c>
      <c r="J52" s="269">
        <v>317.63333333333327</v>
      </c>
      <c r="K52" s="268">
        <v>314.2</v>
      </c>
      <c r="L52" s="268">
        <v>310.25</v>
      </c>
      <c r="M52" s="268">
        <v>21.332599999999999</v>
      </c>
      <c r="N52" s="1"/>
      <c r="O52" s="1"/>
    </row>
    <row r="53" spans="1:15" ht="12.75" customHeight="1">
      <c r="A53" s="236">
        <v>44</v>
      </c>
      <c r="B53" s="278" t="s">
        <v>75</v>
      </c>
      <c r="C53" s="268">
        <v>808.7</v>
      </c>
      <c r="D53" s="269">
        <v>810.98333333333323</v>
      </c>
      <c r="E53" s="269">
        <v>805.21666666666647</v>
      </c>
      <c r="F53" s="269">
        <v>801.73333333333323</v>
      </c>
      <c r="G53" s="269">
        <v>795.96666666666647</v>
      </c>
      <c r="H53" s="269">
        <v>814.46666666666647</v>
      </c>
      <c r="I53" s="269">
        <v>820.23333333333312</v>
      </c>
      <c r="J53" s="269">
        <v>823.71666666666647</v>
      </c>
      <c r="K53" s="268">
        <v>816.75</v>
      </c>
      <c r="L53" s="268">
        <v>807.5</v>
      </c>
      <c r="M53" s="268">
        <v>57.721400000000003</v>
      </c>
      <c r="N53" s="1"/>
      <c r="O53" s="1"/>
    </row>
    <row r="54" spans="1:15" ht="12.75" customHeight="1">
      <c r="A54" s="236">
        <v>45</v>
      </c>
      <c r="B54" s="278" t="s">
        <v>77</v>
      </c>
      <c r="C54" s="268">
        <v>298.55</v>
      </c>
      <c r="D54" s="269">
        <v>296.90000000000003</v>
      </c>
      <c r="E54" s="269">
        <v>294.65000000000009</v>
      </c>
      <c r="F54" s="269">
        <v>290.75000000000006</v>
      </c>
      <c r="G54" s="269">
        <v>288.50000000000011</v>
      </c>
      <c r="H54" s="269">
        <v>300.80000000000007</v>
      </c>
      <c r="I54" s="269">
        <v>303.04999999999995</v>
      </c>
      <c r="J54" s="269">
        <v>306.95000000000005</v>
      </c>
      <c r="K54" s="268">
        <v>299.14999999999998</v>
      </c>
      <c r="L54" s="268">
        <v>293</v>
      </c>
      <c r="M54" s="268">
        <v>22.440770000000001</v>
      </c>
      <c r="N54" s="1"/>
      <c r="O54" s="1"/>
    </row>
    <row r="55" spans="1:15" ht="12.75" customHeight="1">
      <c r="A55" s="236">
        <v>46</v>
      </c>
      <c r="B55" s="278" t="s">
        <v>78</v>
      </c>
      <c r="C55" s="268">
        <v>15905.05</v>
      </c>
      <c r="D55" s="269">
        <v>15847.683333333334</v>
      </c>
      <c r="E55" s="269">
        <v>15757.366666666669</v>
      </c>
      <c r="F55" s="269">
        <v>15609.683333333334</v>
      </c>
      <c r="G55" s="269">
        <v>15519.366666666669</v>
      </c>
      <c r="H55" s="269">
        <v>15995.366666666669</v>
      </c>
      <c r="I55" s="269">
        <v>16085.683333333334</v>
      </c>
      <c r="J55" s="269">
        <v>16233.366666666669</v>
      </c>
      <c r="K55" s="268">
        <v>15938</v>
      </c>
      <c r="L55" s="268">
        <v>15700</v>
      </c>
      <c r="M55" s="268">
        <v>0.12884000000000001</v>
      </c>
      <c r="N55" s="1"/>
      <c r="O55" s="1"/>
    </row>
    <row r="56" spans="1:15" ht="12.75" customHeight="1">
      <c r="A56" s="236">
        <v>47</v>
      </c>
      <c r="B56" s="278" t="s">
        <v>81</v>
      </c>
      <c r="C56" s="268">
        <v>3818.15</v>
      </c>
      <c r="D56" s="269">
        <v>3806.7833333333333</v>
      </c>
      <c r="E56" s="269">
        <v>3786.9166666666665</v>
      </c>
      <c r="F56" s="269">
        <v>3755.6833333333334</v>
      </c>
      <c r="G56" s="269">
        <v>3735.8166666666666</v>
      </c>
      <c r="H56" s="269">
        <v>3838.0166666666664</v>
      </c>
      <c r="I56" s="269">
        <v>3857.8833333333332</v>
      </c>
      <c r="J56" s="269">
        <v>3889.1166666666663</v>
      </c>
      <c r="K56" s="268">
        <v>3826.65</v>
      </c>
      <c r="L56" s="268">
        <v>3775.55</v>
      </c>
      <c r="M56" s="268">
        <v>1.5383500000000001</v>
      </c>
      <c r="N56" s="1"/>
      <c r="O56" s="1"/>
    </row>
    <row r="57" spans="1:15" ht="12.75" customHeight="1">
      <c r="A57" s="236">
        <v>48</v>
      </c>
      <c r="B57" s="278" t="s">
        <v>82</v>
      </c>
      <c r="C57" s="268">
        <v>227.2</v>
      </c>
      <c r="D57" s="269">
        <v>227.68333333333331</v>
      </c>
      <c r="E57" s="269">
        <v>224.36666666666662</v>
      </c>
      <c r="F57" s="269">
        <v>221.5333333333333</v>
      </c>
      <c r="G57" s="269">
        <v>218.21666666666661</v>
      </c>
      <c r="H57" s="269">
        <v>230.51666666666662</v>
      </c>
      <c r="I57" s="269">
        <v>233.83333333333329</v>
      </c>
      <c r="J57" s="269">
        <v>236.66666666666663</v>
      </c>
      <c r="K57" s="268">
        <v>231</v>
      </c>
      <c r="L57" s="268">
        <v>224.85</v>
      </c>
      <c r="M57" s="268">
        <v>109.58217999999999</v>
      </c>
      <c r="N57" s="1"/>
      <c r="O57" s="1"/>
    </row>
    <row r="58" spans="1:15" ht="12.75" customHeight="1">
      <c r="A58" s="236">
        <v>49</v>
      </c>
      <c r="B58" s="278" t="s">
        <v>83</v>
      </c>
      <c r="C58" s="268">
        <v>737.75</v>
      </c>
      <c r="D58" s="269">
        <v>732.73333333333323</v>
      </c>
      <c r="E58" s="269">
        <v>721.01666666666642</v>
      </c>
      <c r="F58" s="269">
        <v>704.28333333333319</v>
      </c>
      <c r="G58" s="269">
        <v>692.56666666666638</v>
      </c>
      <c r="H58" s="269">
        <v>749.46666666666647</v>
      </c>
      <c r="I58" s="269">
        <v>761.18333333333339</v>
      </c>
      <c r="J58" s="269">
        <v>777.91666666666652</v>
      </c>
      <c r="K58" s="268">
        <v>744.45</v>
      </c>
      <c r="L58" s="268">
        <v>716</v>
      </c>
      <c r="M58" s="268">
        <v>28.555820000000001</v>
      </c>
      <c r="N58" s="1"/>
      <c r="O58" s="1"/>
    </row>
    <row r="59" spans="1:15" ht="12.75" customHeight="1">
      <c r="A59" s="236">
        <v>50</v>
      </c>
      <c r="B59" s="278" t="s">
        <v>84</v>
      </c>
      <c r="C59" s="268">
        <v>1144.6500000000001</v>
      </c>
      <c r="D59" s="269">
        <v>1141.7166666666667</v>
      </c>
      <c r="E59" s="269">
        <v>1135.9333333333334</v>
      </c>
      <c r="F59" s="269">
        <v>1127.2166666666667</v>
      </c>
      <c r="G59" s="269">
        <v>1121.4333333333334</v>
      </c>
      <c r="H59" s="269">
        <v>1150.4333333333334</v>
      </c>
      <c r="I59" s="269">
        <v>1156.2166666666667</v>
      </c>
      <c r="J59" s="269">
        <v>1164.9333333333334</v>
      </c>
      <c r="K59" s="268">
        <v>1147.5</v>
      </c>
      <c r="L59" s="268">
        <v>1133</v>
      </c>
      <c r="M59" s="268">
        <v>19.114129999999999</v>
      </c>
      <c r="N59" s="1"/>
      <c r="O59" s="1"/>
    </row>
    <row r="60" spans="1:15" ht="12.75" customHeight="1">
      <c r="A60" s="236">
        <v>51</v>
      </c>
      <c r="B60" s="278" t="s">
        <v>829</v>
      </c>
      <c r="C60" s="268">
        <v>1707.55</v>
      </c>
      <c r="D60" s="269">
        <v>1715.1833333333334</v>
      </c>
      <c r="E60" s="269">
        <v>1687.3666666666668</v>
      </c>
      <c r="F60" s="269">
        <v>1667.1833333333334</v>
      </c>
      <c r="G60" s="269">
        <v>1639.3666666666668</v>
      </c>
      <c r="H60" s="269">
        <v>1735.3666666666668</v>
      </c>
      <c r="I60" s="269">
        <v>1763.1833333333334</v>
      </c>
      <c r="J60" s="269">
        <v>1783.3666666666668</v>
      </c>
      <c r="K60" s="268">
        <v>1743</v>
      </c>
      <c r="L60" s="268">
        <v>1695</v>
      </c>
      <c r="M60" s="268">
        <v>0.65866999999999998</v>
      </c>
      <c r="N60" s="1"/>
      <c r="O60" s="1"/>
    </row>
    <row r="61" spans="1:15" ht="12.75" customHeight="1">
      <c r="A61" s="236">
        <v>52</v>
      </c>
      <c r="B61" s="278" t="s">
        <v>85</v>
      </c>
      <c r="C61" s="268">
        <v>223.25</v>
      </c>
      <c r="D61" s="269">
        <v>221.78333333333333</v>
      </c>
      <c r="E61" s="269">
        <v>219.56666666666666</v>
      </c>
      <c r="F61" s="269">
        <v>215.88333333333333</v>
      </c>
      <c r="G61" s="269">
        <v>213.66666666666666</v>
      </c>
      <c r="H61" s="269">
        <v>225.46666666666667</v>
      </c>
      <c r="I61" s="269">
        <v>227.68333333333331</v>
      </c>
      <c r="J61" s="269">
        <v>231.36666666666667</v>
      </c>
      <c r="K61" s="268">
        <v>224</v>
      </c>
      <c r="L61" s="268">
        <v>218.1</v>
      </c>
      <c r="M61" s="268">
        <v>108.62094999999999</v>
      </c>
      <c r="N61" s="1"/>
      <c r="O61" s="1"/>
    </row>
    <row r="62" spans="1:15" ht="12.75" customHeight="1">
      <c r="A62" s="236">
        <v>53</v>
      </c>
      <c r="B62" s="278" t="s">
        <v>87</v>
      </c>
      <c r="C62" s="268">
        <v>3479.5</v>
      </c>
      <c r="D62" s="269">
        <v>3446.7666666666664</v>
      </c>
      <c r="E62" s="269">
        <v>3403.583333333333</v>
      </c>
      <c r="F62" s="269">
        <v>3327.6666666666665</v>
      </c>
      <c r="G62" s="269">
        <v>3284.4833333333331</v>
      </c>
      <c r="H62" s="269">
        <v>3522.6833333333329</v>
      </c>
      <c r="I62" s="269">
        <v>3565.8666666666663</v>
      </c>
      <c r="J62" s="269">
        <v>3641.7833333333328</v>
      </c>
      <c r="K62" s="268">
        <v>3489.95</v>
      </c>
      <c r="L62" s="268">
        <v>3370.85</v>
      </c>
      <c r="M62" s="268">
        <v>3.4931899999999998</v>
      </c>
      <c r="N62" s="1"/>
      <c r="O62" s="1"/>
    </row>
    <row r="63" spans="1:15" ht="12.75" customHeight="1">
      <c r="A63" s="236">
        <v>54</v>
      </c>
      <c r="B63" s="278" t="s">
        <v>88</v>
      </c>
      <c r="C63" s="268">
        <v>1600.6</v>
      </c>
      <c r="D63" s="269">
        <v>1603.1333333333332</v>
      </c>
      <c r="E63" s="269">
        <v>1581.2666666666664</v>
      </c>
      <c r="F63" s="269">
        <v>1561.9333333333332</v>
      </c>
      <c r="G63" s="269">
        <v>1540.0666666666664</v>
      </c>
      <c r="H63" s="269">
        <v>1622.4666666666665</v>
      </c>
      <c r="I63" s="269">
        <v>1644.3333333333333</v>
      </c>
      <c r="J63" s="269">
        <v>1663.6666666666665</v>
      </c>
      <c r="K63" s="268">
        <v>1625</v>
      </c>
      <c r="L63" s="268">
        <v>1583.8</v>
      </c>
      <c r="M63" s="268">
        <v>2.68268</v>
      </c>
      <c r="N63" s="1"/>
      <c r="O63" s="1"/>
    </row>
    <row r="64" spans="1:15" ht="12.75" customHeight="1">
      <c r="A64" s="236">
        <v>55</v>
      </c>
      <c r="B64" s="278" t="s">
        <v>89</v>
      </c>
      <c r="C64" s="268">
        <v>710.15</v>
      </c>
      <c r="D64" s="269">
        <v>708.70000000000016</v>
      </c>
      <c r="E64" s="269">
        <v>701.40000000000032</v>
      </c>
      <c r="F64" s="269">
        <v>692.6500000000002</v>
      </c>
      <c r="G64" s="269">
        <v>685.35000000000036</v>
      </c>
      <c r="H64" s="269">
        <v>717.45000000000027</v>
      </c>
      <c r="I64" s="269">
        <v>724.75000000000023</v>
      </c>
      <c r="J64" s="269">
        <v>733.50000000000023</v>
      </c>
      <c r="K64" s="268">
        <v>716</v>
      </c>
      <c r="L64" s="268">
        <v>699.95</v>
      </c>
      <c r="M64" s="268">
        <v>9.6628100000000003</v>
      </c>
      <c r="N64" s="1"/>
      <c r="O64" s="1"/>
    </row>
    <row r="65" spans="1:15" ht="12.75" customHeight="1">
      <c r="A65" s="236">
        <v>56</v>
      </c>
      <c r="B65" s="278" t="s">
        <v>90</v>
      </c>
      <c r="C65" s="268">
        <v>998.55</v>
      </c>
      <c r="D65" s="269">
        <v>998.85</v>
      </c>
      <c r="E65" s="269">
        <v>989.7</v>
      </c>
      <c r="F65" s="269">
        <v>980.85</v>
      </c>
      <c r="G65" s="269">
        <v>971.7</v>
      </c>
      <c r="H65" s="269">
        <v>1007.7</v>
      </c>
      <c r="I65" s="269">
        <v>1016.8499999999999</v>
      </c>
      <c r="J65" s="269">
        <v>1025.7</v>
      </c>
      <c r="K65" s="268">
        <v>1008</v>
      </c>
      <c r="L65" s="268">
        <v>990</v>
      </c>
      <c r="M65" s="268">
        <v>3.4988199999999998</v>
      </c>
      <c r="N65" s="1"/>
      <c r="O65" s="1"/>
    </row>
    <row r="66" spans="1:15" ht="12.75" customHeight="1">
      <c r="A66" s="236">
        <v>57</v>
      </c>
      <c r="B66" s="278" t="s">
        <v>249</v>
      </c>
      <c r="C66" s="268">
        <v>399.7</v>
      </c>
      <c r="D66" s="269">
        <v>402.15000000000003</v>
      </c>
      <c r="E66" s="269">
        <v>396.30000000000007</v>
      </c>
      <c r="F66" s="269">
        <v>392.90000000000003</v>
      </c>
      <c r="G66" s="269">
        <v>387.05000000000007</v>
      </c>
      <c r="H66" s="269">
        <v>405.55000000000007</v>
      </c>
      <c r="I66" s="269">
        <v>411.40000000000009</v>
      </c>
      <c r="J66" s="269">
        <v>414.80000000000007</v>
      </c>
      <c r="K66" s="268">
        <v>408</v>
      </c>
      <c r="L66" s="268">
        <v>398.75</v>
      </c>
      <c r="M66" s="268">
        <v>9.3601100000000006</v>
      </c>
      <c r="N66" s="1"/>
      <c r="O66" s="1"/>
    </row>
    <row r="67" spans="1:15" ht="12.75" customHeight="1">
      <c r="A67" s="236">
        <v>58</v>
      </c>
      <c r="B67" s="278" t="s">
        <v>92</v>
      </c>
      <c r="C67" s="268">
        <v>1215.9000000000001</v>
      </c>
      <c r="D67" s="269">
        <v>1216.6500000000001</v>
      </c>
      <c r="E67" s="269">
        <v>1199.3500000000001</v>
      </c>
      <c r="F67" s="269">
        <v>1182.8</v>
      </c>
      <c r="G67" s="269">
        <v>1165.5</v>
      </c>
      <c r="H67" s="269">
        <v>1233.2000000000003</v>
      </c>
      <c r="I67" s="269">
        <v>1250.5000000000005</v>
      </c>
      <c r="J67" s="269">
        <v>1267.0500000000004</v>
      </c>
      <c r="K67" s="268">
        <v>1233.95</v>
      </c>
      <c r="L67" s="268">
        <v>1200.0999999999999</v>
      </c>
      <c r="M67" s="268">
        <v>5.86517</v>
      </c>
      <c r="N67" s="1"/>
      <c r="O67" s="1"/>
    </row>
    <row r="68" spans="1:15" ht="12.75" customHeight="1">
      <c r="A68" s="236">
        <v>59</v>
      </c>
      <c r="B68" s="278" t="s">
        <v>97</v>
      </c>
      <c r="C68" s="268">
        <v>359.1</v>
      </c>
      <c r="D68" s="269">
        <v>358.0333333333333</v>
      </c>
      <c r="E68" s="269">
        <v>355.06666666666661</v>
      </c>
      <c r="F68" s="269">
        <v>351.0333333333333</v>
      </c>
      <c r="G68" s="269">
        <v>348.06666666666661</v>
      </c>
      <c r="H68" s="269">
        <v>362.06666666666661</v>
      </c>
      <c r="I68" s="269">
        <v>365.0333333333333</v>
      </c>
      <c r="J68" s="269">
        <v>369.06666666666661</v>
      </c>
      <c r="K68" s="268">
        <v>361</v>
      </c>
      <c r="L68" s="268">
        <v>354</v>
      </c>
      <c r="M68" s="268">
        <v>46.603090000000002</v>
      </c>
      <c r="N68" s="1"/>
      <c r="O68" s="1"/>
    </row>
    <row r="69" spans="1:15" ht="12.75" customHeight="1">
      <c r="A69" s="236">
        <v>60</v>
      </c>
      <c r="B69" s="278" t="s">
        <v>93</v>
      </c>
      <c r="C69" s="268">
        <v>553.79999999999995</v>
      </c>
      <c r="D69" s="269">
        <v>558.06666666666672</v>
      </c>
      <c r="E69" s="269">
        <v>547.93333333333339</v>
      </c>
      <c r="F69" s="269">
        <v>542.06666666666672</v>
      </c>
      <c r="G69" s="269">
        <v>531.93333333333339</v>
      </c>
      <c r="H69" s="269">
        <v>563.93333333333339</v>
      </c>
      <c r="I69" s="269">
        <v>574.06666666666683</v>
      </c>
      <c r="J69" s="269">
        <v>579.93333333333339</v>
      </c>
      <c r="K69" s="268">
        <v>568.20000000000005</v>
      </c>
      <c r="L69" s="268">
        <v>552.20000000000005</v>
      </c>
      <c r="M69" s="268">
        <v>29.484739999999999</v>
      </c>
      <c r="N69" s="1"/>
      <c r="O69" s="1"/>
    </row>
    <row r="70" spans="1:15" ht="12.75" customHeight="1">
      <c r="A70" s="236">
        <v>61</v>
      </c>
      <c r="B70" s="278" t="s">
        <v>250</v>
      </c>
      <c r="C70" s="268">
        <v>1595.95</v>
      </c>
      <c r="D70" s="269">
        <v>1585.3666666666668</v>
      </c>
      <c r="E70" s="269">
        <v>1570.7333333333336</v>
      </c>
      <c r="F70" s="269">
        <v>1545.5166666666669</v>
      </c>
      <c r="G70" s="269">
        <v>1530.8833333333337</v>
      </c>
      <c r="H70" s="269">
        <v>1610.5833333333335</v>
      </c>
      <c r="I70" s="269">
        <v>1625.2166666666667</v>
      </c>
      <c r="J70" s="269">
        <v>1650.4333333333334</v>
      </c>
      <c r="K70" s="268">
        <v>1600</v>
      </c>
      <c r="L70" s="268">
        <v>1560.15</v>
      </c>
      <c r="M70" s="268">
        <v>0.69596000000000002</v>
      </c>
      <c r="N70" s="1"/>
      <c r="O70" s="1"/>
    </row>
    <row r="71" spans="1:15" ht="12.75" customHeight="1">
      <c r="A71" s="236">
        <v>62</v>
      </c>
      <c r="B71" s="278" t="s">
        <v>94</v>
      </c>
      <c r="C71" s="268">
        <v>2107.4499999999998</v>
      </c>
      <c r="D71" s="269">
        <v>2099.8166666666666</v>
      </c>
      <c r="E71" s="269">
        <v>2079.6333333333332</v>
      </c>
      <c r="F71" s="269">
        <v>2051.8166666666666</v>
      </c>
      <c r="G71" s="269">
        <v>2031.6333333333332</v>
      </c>
      <c r="H71" s="269">
        <v>2127.6333333333332</v>
      </c>
      <c r="I71" s="269">
        <v>2147.8166666666666</v>
      </c>
      <c r="J71" s="269">
        <v>2175.6333333333332</v>
      </c>
      <c r="K71" s="268">
        <v>2120</v>
      </c>
      <c r="L71" s="268">
        <v>2072</v>
      </c>
      <c r="M71" s="268">
        <v>4.9895500000000004</v>
      </c>
      <c r="N71" s="1"/>
      <c r="O71" s="1"/>
    </row>
    <row r="72" spans="1:15" ht="12.75" customHeight="1">
      <c r="A72" s="236">
        <v>63</v>
      </c>
      <c r="B72" s="278" t="s">
        <v>95</v>
      </c>
      <c r="C72" s="268">
        <v>3780.1</v>
      </c>
      <c r="D72" s="269">
        <v>3770.9666666666672</v>
      </c>
      <c r="E72" s="269">
        <v>3746.9333333333343</v>
      </c>
      <c r="F72" s="269">
        <v>3713.7666666666673</v>
      </c>
      <c r="G72" s="269">
        <v>3689.7333333333345</v>
      </c>
      <c r="H72" s="269">
        <v>3804.1333333333341</v>
      </c>
      <c r="I72" s="269">
        <v>3828.166666666667</v>
      </c>
      <c r="J72" s="269">
        <v>3861.3333333333339</v>
      </c>
      <c r="K72" s="268">
        <v>3795</v>
      </c>
      <c r="L72" s="268">
        <v>3737.8</v>
      </c>
      <c r="M72" s="268">
        <v>2.8702100000000002</v>
      </c>
      <c r="N72" s="1"/>
      <c r="O72" s="1"/>
    </row>
    <row r="73" spans="1:15" ht="12.75" customHeight="1">
      <c r="A73" s="236">
        <v>64</v>
      </c>
      <c r="B73" s="278" t="s">
        <v>252</v>
      </c>
      <c r="C73" s="268">
        <v>4335.5</v>
      </c>
      <c r="D73" s="269">
        <v>4339.8833333333332</v>
      </c>
      <c r="E73" s="269">
        <v>4295.6166666666668</v>
      </c>
      <c r="F73" s="269">
        <v>4255.7333333333336</v>
      </c>
      <c r="G73" s="269">
        <v>4211.4666666666672</v>
      </c>
      <c r="H73" s="269">
        <v>4379.7666666666664</v>
      </c>
      <c r="I73" s="269">
        <v>4424.0333333333328</v>
      </c>
      <c r="J73" s="269">
        <v>4463.9166666666661</v>
      </c>
      <c r="K73" s="268">
        <v>4384.1499999999996</v>
      </c>
      <c r="L73" s="268">
        <v>4300</v>
      </c>
      <c r="M73" s="268">
        <v>1.4541500000000001</v>
      </c>
      <c r="N73" s="1"/>
      <c r="O73" s="1"/>
    </row>
    <row r="74" spans="1:15" ht="12.75" customHeight="1">
      <c r="A74" s="236">
        <v>65</v>
      </c>
      <c r="B74" s="278" t="s">
        <v>143</v>
      </c>
      <c r="C74" s="268">
        <v>2417.5</v>
      </c>
      <c r="D74" s="269">
        <v>2406.5</v>
      </c>
      <c r="E74" s="269">
        <v>2383</v>
      </c>
      <c r="F74" s="269">
        <v>2348.5</v>
      </c>
      <c r="G74" s="269">
        <v>2325</v>
      </c>
      <c r="H74" s="269">
        <v>2441</v>
      </c>
      <c r="I74" s="269">
        <v>2464.5</v>
      </c>
      <c r="J74" s="269">
        <v>2499</v>
      </c>
      <c r="K74" s="268">
        <v>2430</v>
      </c>
      <c r="L74" s="268">
        <v>2372</v>
      </c>
      <c r="M74" s="268">
        <v>3.2285300000000001</v>
      </c>
      <c r="N74" s="1"/>
      <c r="O74" s="1"/>
    </row>
    <row r="75" spans="1:15" ht="12.75" customHeight="1">
      <c r="A75" s="236">
        <v>66</v>
      </c>
      <c r="B75" s="278" t="s">
        <v>98</v>
      </c>
      <c r="C75" s="268">
        <v>4413.95</v>
      </c>
      <c r="D75" s="269">
        <v>4413.2999999999993</v>
      </c>
      <c r="E75" s="269">
        <v>4376.6999999999989</v>
      </c>
      <c r="F75" s="269">
        <v>4339.45</v>
      </c>
      <c r="G75" s="269">
        <v>4302.8499999999995</v>
      </c>
      <c r="H75" s="269">
        <v>4450.5499999999984</v>
      </c>
      <c r="I75" s="269">
        <v>4487.1499999999987</v>
      </c>
      <c r="J75" s="269">
        <v>4524.3999999999978</v>
      </c>
      <c r="K75" s="268">
        <v>4449.8999999999996</v>
      </c>
      <c r="L75" s="268">
        <v>4376.05</v>
      </c>
      <c r="M75" s="268">
        <v>3.0865399999999998</v>
      </c>
      <c r="N75" s="1"/>
      <c r="O75" s="1"/>
    </row>
    <row r="76" spans="1:15" ht="12.75" customHeight="1">
      <c r="A76" s="236">
        <v>67</v>
      </c>
      <c r="B76" s="278" t="s">
        <v>99</v>
      </c>
      <c r="C76" s="268">
        <v>3555</v>
      </c>
      <c r="D76" s="269">
        <v>3550.5166666666664</v>
      </c>
      <c r="E76" s="269">
        <v>3521.1333333333328</v>
      </c>
      <c r="F76" s="269">
        <v>3487.2666666666664</v>
      </c>
      <c r="G76" s="269">
        <v>3457.8833333333328</v>
      </c>
      <c r="H76" s="269">
        <v>3584.3833333333328</v>
      </c>
      <c r="I76" s="269">
        <v>3613.766666666666</v>
      </c>
      <c r="J76" s="269">
        <v>3647.6333333333328</v>
      </c>
      <c r="K76" s="268">
        <v>3579.9</v>
      </c>
      <c r="L76" s="268">
        <v>3516.65</v>
      </c>
      <c r="M76" s="268">
        <v>9.6112900000000003</v>
      </c>
      <c r="N76" s="1"/>
      <c r="O76" s="1"/>
    </row>
    <row r="77" spans="1:15" ht="12.75" customHeight="1">
      <c r="A77" s="236">
        <v>68</v>
      </c>
      <c r="B77" s="278" t="s">
        <v>253</v>
      </c>
      <c r="C77" s="268">
        <v>505.45</v>
      </c>
      <c r="D77" s="269">
        <v>503.23333333333335</v>
      </c>
      <c r="E77" s="269">
        <v>496.7166666666667</v>
      </c>
      <c r="F77" s="269">
        <v>487.98333333333335</v>
      </c>
      <c r="G77" s="269">
        <v>481.4666666666667</v>
      </c>
      <c r="H77" s="269">
        <v>511.9666666666667</v>
      </c>
      <c r="I77" s="269">
        <v>518.48333333333335</v>
      </c>
      <c r="J77" s="269">
        <v>527.2166666666667</v>
      </c>
      <c r="K77" s="268">
        <v>509.75</v>
      </c>
      <c r="L77" s="268">
        <v>494.5</v>
      </c>
      <c r="M77" s="268">
        <v>1.6214</v>
      </c>
      <c r="N77" s="1"/>
      <c r="O77" s="1"/>
    </row>
    <row r="78" spans="1:15" ht="12.75" customHeight="1">
      <c r="A78" s="236">
        <v>69</v>
      </c>
      <c r="B78" s="278" t="s">
        <v>100</v>
      </c>
      <c r="C78" s="268">
        <v>2127.3000000000002</v>
      </c>
      <c r="D78" s="269">
        <v>2117.4166666666665</v>
      </c>
      <c r="E78" s="269">
        <v>2102.6333333333332</v>
      </c>
      <c r="F78" s="269">
        <v>2077.9666666666667</v>
      </c>
      <c r="G78" s="269">
        <v>2063.1833333333334</v>
      </c>
      <c r="H78" s="269">
        <v>2142.083333333333</v>
      </c>
      <c r="I78" s="269">
        <v>2156.8666666666668</v>
      </c>
      <c r="J78" s="269">
        <v>2181.5333333333328</v>
      </c>
      <c r="K78" s="268">
        <v>2132.1999999999998</v>
      </c>
      <c r="L78" s="268">
        <v>2092.75</v>
      </c>
      <c r="M78" s="268">
        <v>3.2692600000000001</v>
      </c>
      <c r="N78" s="1"/>
      <c r="O78" s="1"/>
    </row>
    <row r="79" spans="1:15" ht="12.75" customHeight="1">
      <c r="A79" s="236">
        <v>70</v>
      </c>
      <c r="B79" s="278" t="s">
        <v>101</v>
      </c>
      <c r="C79" s="268">
        <v>156.5</v>
      </c>
      <c r="D79" s="269">
        <v>156.33333333333334</v>
      </c>
      <c r="E79" s="269">
        <v>155.41666666666669</v>
      </c>
      <c r="F79" s="269">
        <v>154.33333333333334</v>
      </c>
      <c r="G79" s="269">
        <v>153.41666666666669</v>
      </c>
      <c r="H79" s="269">
        <v>157.41666666666669</v>
      </c>
      <c r="I79" s="269">
        <v>158.33333333333337</v>
      </c>
      <c r="J79" s="269">
        <v>159.41666666666669</v>
      </c>
      <c r="K79" s="268">
        <v>157.25</v>
      </c>
      <c r="L79" s="268">
        <v>155.25</v>
      </c>
      <c r="M79" s="268">
        <v>16.629149999999999</v>
      </c>
      <c r="N79" s="1"/>
      <c r="O79" s="1"/>
    </row>
    <row r="80" spans="1:15" ht="12.75" customHeight="1">
      <c r="A80" s="236">
        <v>71</v>
      </c>
      <c r="B80" s="278" t="s">
        <v>830</v>
      </c>
      <c r="C80" s="268">
        <v>1307.45</v>
      </c>
      <c r="D80" s="269">
        <v>1319.4333333333334</v>
      </c>
      <c r="E80" s="269">
        <v>1289.9166666666667</v>
      </c>
      <c r="F80" s="269">
        <v>1272.3833333333334</v>
      </c>
      <c r="G80" s="269">
        <v>1242.8666666666668</v>
      </c>
      <c r="H80" s="269">
        <v>1336.9666666666667</v>
      </c>
      <c r="I80" s="269">
        <v>1366.4833333333331</v>
      </c>
      <c r="J80" s="269">
        <v>1384.0166666666667</v>
      </c>
      <c r="K80" s="268">
        <v>1348.95</v>
      </c>
      <c r="L80" s="268">
        <v>1301.9000000000001</v>
      </c>
      <c r="M80" s="268">
        <v>9.2871199999999998</v>
      </c>
      <c r="N80" s="1"/>
      <c r="O80" s="1"/>
    </row>
    <row r="81" spans="1:15" ht="12.75" customHeight="1">
      <c r="A81" s="236">
        <v>72</v>
      </c>
      <c r="B81" s="278" t="s">
        <v>102</v>
      </c>
      <c r="C81" s="268">
        <v>120.85</v>
      </c>
      <c r="D81" s="269">
        <v>120.25</v>
      </c>
      <c r="E81" s="269">
        <v>119.35</v>
      </c>
      <c r="F81" s="269">
        <v>117.85</v>
      </c>
      <c r="G81" s="269">
        <v>116.94999999999999</v>
      </c>
      <c r="H81" s="269">
        <v>121.75</v>
      </c>
      <c r="I81" s="269">
        <v>122.65</v>
      </c>
      <c r="J81" s="269">
        <v>124.15</v>
      </c>
      <c r="K81" s="268">
        <v>121.15</v>
      </c>
      <c r="L81" s="268">
        <v>118.75</v>
      </c>
      <c r="M81" s="268">
        <v>105.09831</v>
      </c>
      <c r="N81" s="1"/>
      <c r="O81" s="1"/>
    </row>
    <row r="82" spans="1:15" ht="12.75" customHeight="1">
      <c r="A82" s="236">
        <v>73</v>
      </c>
      <c r="B82" s="278" t="s">
        <v>255</v>
      </c>
      <c r="C82" s="268">
        <v>267.60000000000002</v>
      </c>
      <c r="D82" s="269">
        <v>266.3</v>
      </c>
      <c r="E82" s="269">
        <v>263.60000000000002</v>
      </c>
      <c r="F82" s="269">
        <v>259.60000000000002</v>
      </c>
      <c r="G82" s="269">
        <v>256.90000000000003</v>
      </c>
      <c r="H82" s="269">
        <v>270.3</v>
      </c>
      <c r="I82" s="269">
        <v>272.99999999999994</v>
      </c>
      <c r="J82" s="269">
        <v>277</v>
      </c>
      <c r="K82" s="268">
        <v>269</v>
      </c>
      <c r="L82" s="268">
        <v>262.3</v>
      </c>
      <c r="M82" s="268">
        <v>16.02525</v>
      </c>
      <c r="N82" s="1"/>
      <c r="O82" s="1"/>
    </row>
    <row r="83" spans="1:15" ht="12.75" customHeight="1">
      <c r="A83" s="236">
        <v>74</v>
      </c>
      <c r="B83" s="278" t="s">
        <v>103</v>
      </c>
      <c r="C83" s="268">
        <v>87.25</v>
      </c>
      <c r="D83" s="269">
        <v>86.850000000000009</v>
      </c>
      <c r="E83" s="269">
        <v>85.90000000000002</v>
      </c>
      <c r="F83" s="269">
        <v>84.550000000000011</v>
      </c>
      <c r="G83" s="269">
        <v>83.600000000000023</v>
      </c>
      <c r="H83" s="269">
        <v>88.200000000000017</v>
      </c>
      <c r="I83" s="269">
        <v>89.15</v>
      </c>
      <c r="J83" s="269">
        <v>90.500000000000014</v>
      </c>
      <c r="K83" s="268">
        <v>87.8</v>
      </c>
      <c r="L83" s="268">
        <v>85.5</v>
      </c>
      <c r="M83" s="268">
        <v>103.40685999999999</v>
      </c>
      <c r="N83" s="1"/>
      <c r="O83" s="1"/>
    </row>
    <row r="84" spans="1:15" ht="12.75" customHeight="1">
      <c r="A84" s="236">
        <v>75</v>
      </c>
      <c r="B84" s="278" t="s">
        <v>256</v>
      </c>
      <c r="C84" s="268">
        <v>2131.9</v>
      </c>
      <c r="D84" s="269">
        <v>2137.6333333333332</v>
      </c>
      <c r="E84" s="269">
        <v>2115.2666666666664</v>
      </c>
      <c r="F84" s="269">
        <v>2098.6333333333332</v>
      </c>
      <c r="G84" s="269">
        <v>2076.2666666666664</v>
      </c>
      <c r="H84" s="269">
        <v>2154.2666666666664</v>
      </c>
      <c r="I84" s="269">
        <v>2176.6333333333332</v>
      </c>
      <c r="J84" s="269">
        <v>2193.2666666666664</v>
      </c>
      <c r="K84" s="268">
        <v>2160</v>
      </c>
      <c r="L84" s="268">
        <v>2121</v>
      </c>
      <c r="M84" s="268">
        <v>1.6032</v>
      </c>
      <c r="N84" s="1"/>
      <c r="O84" s="1"/>
    </row>
    <row r="85" spans="1:15" ht="12.75" customHeight="1">
      <c r="A85" s="236">
        <v>76</v>
      </c>
      <c r="B85" s="278" t="s">
        <v>104</v>
      </c>
      <c r="C85" s="268">
        <v>404.1</v>
      </c>
      <c r="D85" s="269">
        <v>402.8</v>
      </c>
      <c r="E85" s="269">
        <v>396.6</v>
      </c>
      <c r="F85" s="269">
        <v>389.1</v>
      </c>
      <c r="G85" s="269">
        <v>382.90000000000003</v>
      </c>
      <c r="H85" s="269">
        <v>410.3</v>
      </c>
      <c r="I85" s="269">
        <v>416.49999999999994</v>
      </c>
      <c r="J85" s="269">
        <v>424</v>
      </c>
      <c r="K85" s="268">
        <v>409</v>
      </c>
      <c r="L85" s="268">
        <v>395.3</v>
      </c>
      <c r="M85" s="268">
        <v>13.83797</v>
      </c>
      <c r="N85" s="1"/>
      <c r="O85" s="1"/>
    </row>
    <row r="86" spans="1:15" ht="12.75" customHeight="1">
      <c r="A86" s="236">
        <v>77</v>
      </c>
      <c r="B86" s="278" t="s">
        <v>107</v>
      </c>
      <c r="C86" s="268">
        <v>896.6</v>
      </c>
      <c r="D86" s="269">
        <v>896.88333333333333</v>
      </c>
      <c r="E86" s="269">
        <v>886.7166666666667</v>
      </c>
      <c r="F86" s="269">
        <v>876.83333333333337</v>
      </c>
      <c r="G86" s="269">
        <v>866.66666666666674</v>
      </c>
      <c r="H86" s="269">
        <v>906.76666666666665</v>
      </c>
      <c r="I86" s="269">
        <v>916.93333333333339</v>
      </c>
      <c r="J86" s="269">
        <v>926.81666666666661</v>
      </c>
      <c r="K86" s="268">
        <v>907.05</v>
      </c>
      <c r="L86" s="268">
        <v>887</v>
      </c>
      <c r="M86" s="268">
        <v>5.3087499999999999</v>
      </c>
      <c r="N86" s="1"/>
      <c r="O86" s="1"/>
    </row>
    <row r="87" spans="1:15" ht="12.75" customHeight="1">
      <c r="A87" s="236">
        <v>78</v>
      </c>
      <c r="B87" s="278" t="s">
        <v>108</v>
      </c>
      <c r="C87" s="268">
        <v>1208.0999999999999</v>
      </c>
      <c r="D87" s="269">
        <v>1200.5999999999999</v>
      </c>
      <c r="E87" s="269">
        <v>1187.6499999999999</v>
      </c>
      <c r="F87" s="269">
        <v>1167.2</v>
      </c>
      <c r="G87" s="269">
        <v>1154.25</v>
      </c>
      <c r="H87" s="269">
        <v>1221.0499999999997</v>
      </c>
      <c r="I87" s="269">
        <v>1233.9999999999995</v>
      </c>
      <c r="J87" s="269">
        <v>1254.4499999999996</v>
      </c>
      <c r="K87" s="268">
        <v>1213.55</v>
      </c>
      <c r="L87" s="268">
        <v>1180.1500000000001</v>
      </c>
      <c r="M87" s="268">
        <v>5.58704</v>
      </c>
      <c r="N87" s="1"/>
      <c r="O87" s="1"/>
    </row>
    <row r="88" spans="1:15" ht="12.75" customHeight="1">
      <c r="A88" s="236">
        <v>79</v>
      </c>
      <c r="B88" s="278" t="s">
        <v>110</v>
      </c>
      <c r="C88" s="268">
        <v>1683.9</v>
      </c>
      <c r="D88" s="269">
        <v>1674.6333333333332</v>
      </c>
      <c r="E88" s="269">
        <v>1660.6666666666665</v>
      </c>
      <c r="F88" s="269">
        <v>1637.4333333333334</v>
      </c>
      <c r="G88" s="269">
        <v>1623.4666666666667</v>
      </c>
      <c r="H88" s="269">
        <v>1697.8666666666663</v>
      </c>
      <c r="I88" s="269">
        <v>1711.833333333333</v>
      </c>
      <c r="J88" s="269">
        <v>1735.0666666666662</v>
      </c>
      <c r="K88" s="268">
        <v>1688.6</v>
      </c>
      <c r="L88" s="268">
        <v>1651.4</v>
      </c>
      <c r="M88" s="268">
        <v>5.1362100000000002</v>
      </c>
      <c r="N88" s="1"/>
      <c r="O88" s="1"/>
    </row>
    <row r="89" spans="1:15" ht="12.75" customHeight="1">
      <c r="A89" s="236">
        <v>80</v>
      </c>
      <c r="B89" s="278" t="s">
        <v>111</v>
      </c>
      <c r="C89" s="268">
        <v>490.2</v>
      </c>
      <c r="D89" s="269">
        <v>493.86666666666662</v>
      </c>
      <c r="E89" s="269">
        <v>484.38333333333321</v>
      </c>
      <c r="F89" s="269">
        <v>478.56666666666661</v>
      </c>
      <c r="G89" s="269">
        <v>469.0833333333332</v>
      </c>
      <c r="H89" s="269">
        <v>499.68333333333322</v>
      </c>
      <c r="I89" s="269">
        <v>509.16666666666669</v>
      </c>
      <c r="J89" s="269">
        <v>514.98333333333323</v>
      </c>
      <c r="K89" s="268">
        <v>503.35</v>
      </c>
      <c r="L89" s="268">
        <v>488.05</v>
      </c>
      <c r="M89" s="268">
        <v>10.180619999999999</v>
      </c>
      <c r="N89" s="1"/>
      <c r="O89" s="1"/>
    </row>
    <row r="90" spans="1:15" ht="12.75" customHeight="1">
      <c r="A90" s="236">
        <v>81</v>
      </c>
      <c r="B90" s="278" t="s">
        <v>259</v>
      </c>
      <c r="C90" s="268">
        <v>223.3</v>
      </c>
      <c r="D90" s="269">
        <v>225.85</v>
      </c>
      <c r="E90" s="269">
        <v>219.95</v>
      </c>
      <c r="F90" s="269">
        <v>216.6</v>
      </c>
      <c r="G90" s="269">
        <v>210.7</v>
      </c>
      <c r="H90" s="269">
        <v>229.2</v>
      </c>
      <c r="I90" s="269">
        <v>235.10000000000002</v>
      </c>
      <c r="J90" s="269">
        <v>238.45</v>
      </c>
      <c r="K90" s="268">
        <v>231.75</v>
      </c>
      <c r="L90" s="268">
        <v>222.5</v>
      </c>
      <c r="M90" s="268">
        <v>26.262170000000001</v>
      </c>
      <c r="N90" s="1"/>
      <c r="O90" s="1"/>
    </row>
    <row r="91" spans="1:15" ht="12.75" customHeight="1">
      <c r="A91" s="236">
        <v>82</v>
      </c>
      <c r="B91" s="278" t="s">
        <v>113</v>
      </c>
      <c r="C91" s="268">
        <v>946</v>
      </c>
      <c r="D91" s="269">
        <v>944.68333333333339</v>
      </c>
      <c r="E91" s="269">
        <v>938.36666666666679</v>
      </c>
      <c r="F91" s="269">
        <v>930.73333333333335</v>
      </c>
      <c r="G91" s="269">
        <v>924.41666666666674</v>
      </c>
      <c r="H91" s="269">
        <v>952.31666666666683</v>
      </c>
      <c r="I91" s="269">
        <v>958.63333333333344</v>
      </c>
      <c r="J91" s="269">
        <v>966.26666666666688</v>
      </c>
      <c r="K91" s="268">
        <v>951</v>
      </c>
      <c r="L91" s="268">
        <v>937.05</v>
      </c>
      <c r="M91" s="268">
        <v>23.313510000000001</v>
      </c>
      <c r="N91" s="1"/>
      <c r="O91" s="1"/>
    </row>
    <row r="92" spans="1:15" ht="12.75" customHeight="1">
      <c r="A92" s="236">
        <v>83</v>
      </c>
      <c r="B92" s="278" t="s">
        <v>115</v>
      </c>
      <c r="C92" s="268">
        <v>1892.4</v>
      </c>
      <c r="D92" s="269">
        <v>1888.8333333333333</v>
      </c>
      <c r="E92" s="269">
        <v>1861.2666666666664</v>
      </c>
      <c r="F92" s="269">
        <v>1830.1333333333332</v>
      </c>
      <c r="G92" s="269">
        <v>1802.5666666666664</v>
      </c>
      <c r="H92" s="269">
        <v>1919.9666666666665</v>
      </c>
      <c r="I92" s="269">
        <v>1947.5333333333335</v>
      </c>
      <c r="J92" s="269">
        <v>1978.6666666666665</v>
      </c>
      <c r="K92" s="268">
        <v>1916.4</v>
      </c>
      <c r="L92" s="268">
        <v>1857.7</v>
      </c>
      <c r="M92" s="268">
        <v>1.8070299999999999</v>
      </c>
      <c r="N92" s="1"/>
      <c r="O92" s="1"/>
    </row>
    <row r="93" spans="1:15" ht="12.75" customHeight="1">
      <c r="A93" s="236">
        <v>84</v>
      </c>
      <c r="B93" s="278" t="s">
        <v>116</v>
      </c>
      <c r="C93" s="268">
        <v>1453</v>
      </c>
      <c r="D93" s="269">
        <v>1445.7166666666665</v>
      </c>
      <c r="E93" s="269">
        <v>1433.4333333333329</v>
      </c>
      <c r="F93" s="269">
        <v>1413.8666666666666</v>
      </c>
      <c r="G93" s="269">
        <v>1401.583333333333</v>
      </c>
      <c r="H93" s="269">
        <v>1465.2833333333328</v>
      </c>
      <c r="I93" s="269">
        <v>1477.5666666666662</v>
      </c>
      <c r="J93" s="269">
        <v>1497.1333333333328</v>
      </c>
      <c r="K93" s="268">
        <v>1458</v>
      </c>
      <c r="L93" s="268">
        <v>1426.15</v>
      </c>
      <c r="M93" s="268">
        <v>57.692630000000001</v>
      </c>
      <c r="N93" s="1"/>
      <c r="O93" s="1"/>
    </row>
    <row r="94" spans="1:15" ht="12.75" customHeight="1">
      <c r="A94" s="236">
        <v>85</v>
      </c>
      <c r="B94" s="278" t="s">
        <v>117</v>
      </c>
      <c r="C94" s="268">
        <v>531.95000000000005</v>
      </c>
      <c r="D94" s="269">
        <v>529.08333333333337</v>
      </c>
      <c r="E94" s="269">
        <v>525.06666666666672</v>
      </c>
      <c r="F94" s="269">
        <v>518.18333333333339</v>
      </c>
      <c r="G94" s="269">
        <v>514.16666666666674</v>
      </c>
      <c r="H94" s="269">
        <v>535.9666666666667</v>
      </c>
      <c r="I94" s="269">
        <v>539.98333333333335</v>
      </c>
      <c r="J94" s="269">
        <v>546.86666666666667</v>
      </c>
      <c r="K94" s="268">
        <v>533.1</v>
      </c>
      <c r="L94" s="268">
        <v>522.20000000000005</v>
      </c>
      <c r="M94" s="268">
        <v>22.5764</v>
      </c>
      <c r="N94" s="1"/>
      <c r="O94" s="1"/>
    </row>
    <row r="95" spans="1:15" ht="12.75" customHeight="1">
      <c r="A95" s="236">
        <v>86</v>
      </c>
      <c r="B95" s="278" t="s">
        <v>112</v>
      </c>
      <c r="C95" s="268">
        <v>1343.3</v>
      </c>
      <c r="D95" s="269">
        <v>1349.3833333333332</v>
      </c>
      <c r="E95" s="269">
        <v>1330.3666666666663</v>
      </c>
      <c r="F95" s="269">
        <v>1317.4333333333332</v>
      </c>
      <c r="G95" s="269">
        <v>1298.4166666666663</v>
      </c>
      <c r="H95" s="269">
        <v>1362.3166666666664</v>
      </c>
      <c r="I95" s="269">
        <v>1381.3333333333333</v>
      </c>
      <c r="J95" s="269">
        <v>1394.2666666666664</v>
      </c>
      <c r="K95" s="268">
        <v>1368.4</v>
      </c>
      <c r="L95" s="268">
        <v>1336.45</v>
      </c>
      <c r="M95" s="268">
        <v>7.9926899999999996</v>
      </c>
      <c r="N95" s="1"/>
      <c r="O95" s="1"/>
    </row>
    <row r="96" spans="1:15" ht="12.75" customHeight="1">
      <c r="A96" s="236">
        <v>87</v>
      </c>
      <c r="B96" s="278" t="s">
        <v>118</v>
      </c>
      <c r="C96" s="268">
        <v>2621.8</v>
      </c>
      <c r="D96" s="269">
        <v>2603.6000000000004</v>
      </c>
      <c r="E96" s="269">
        <v>2579.3000000000006</v>
      </c>
      <c r="F96" s="269">
        <v>2536.8000000000002</v>
      </c>
      <c r="G96" s="269">
        <v>2512.5000000000005</v>
      </c>
      <c r="H96" s="269">
        <v>2646.1000000000008</v>
      </c>
      <c r="I96" s="269">
        <v>2670.4</v>
      </c>
      <c r="J96" s="269">
        <v>2712.900000000001</v>
      </c>
      <c r="K96" s="268">
        <v>2627.9</v>
      </c>
      <c r="L96" s="268">
        <v>2561.1</v>
      </c>
      <c r="M96" s="268">
        <v>3.9112800000000001</v>
      </c>
      <c r="N96" s="1"/>
      <c r="O96" s="1"/>
    </row>
    <row r="97" spans="1:15" ht="12.75" customHeight="1">
      <c r="A97" s="236">
        <v>88</v>
      </c>
      <c r="B97" s="278" t="s">
        <v>120</v>
      </c>
      <c r="C97" s="268">
        <v>394.05</v>
      </c>
      <c r="D97" s="269">
        <v>395.08333333333331</v>
      </c>
      <c r="E97" s="269">
        <v>389.26666666666665</v>
      </c>
      <c r="F97" s="269">
        <v>384.48333333333335</v>
      </c>
      <c r="G97" s="269">
        <v>378.66666666666669</v>
      </c>
      <c r="H97" s="269">
        <v>399.86666666666662</v>
      </c>
      <c r="I97" s="269">
        <v>405.68333333333334</v>
      </c>
      <c r="J97" s="269">
        <v>410.46666666666658</v>
      </c>
      <c r="K97" s="268">
        <v>400.9</v>
      </c>
      <c r="L97" s="268">
        <v>390.3</v>
      </c>
      <c r="M97" s="268">
        <v>90.174459999999996</v>
      </c>
      <c r="N97" s="1"/>
      <c r="O97" s="1"/>
    </row>
    <row r="98" spans="1:15" ht="12.75" customHeight="1">
      <c r="A98" s="236">
        <v>89</v>
      </c>
      <c r="B98" s="278" t="s">
        <v>260</v>
      </c>
      <c r="C98" s="268">
        <v>2368</v>
      </c>
      <c r="D98" s="269">
        <v>2354.0666666666666</v>
      </c>
      <c r="E98" s="269">
        <v>2333.9333333333334</v>
      </c>
      <c r="F98" s="269">
        <v>2299.8666666666668</v>
      </c>
      <c r="G98" s="269">
        <v>2279.7333333333336</v>
      </c>
      <c r="H98" s="269">
        <v>2388.1333333333332</v>
      </c>
      <c r="I98" s="269">
        <v>2408.2666666666664</v>
      </c>
      <c r="J98" s="269">
        <v>2442.333333333333</v>
      </c>
      <c r="K98" s="268">
        <v>2374.1999999999998</v>
      </c>
      <c r="L98" s="268">
        <v>2320</v>
      </c>
      <c r="M98" s="268">
        <v>8.2435299999999998</v>
      </c>
      <c r="N98" s="1"/>
      <c r="O98" s="1"/>
    </row>
    <row r="99" spans="1:15" ht="12.75" customHeight="1">
      <c r="A99" s="236">
        <v>90</v>
      </c>
      <c r="B99" s="278" t="s">
        <v>121</v>
      </c>
      <c r="C99" s="268">
        <v>218.75</v>
      </c>
      <c r="D99" s="269">
        <v>219.46666666666667</v>
      </c>
      <c r="E99" s="269">
        <v>217.48333333333335</v>
      </c>
      <c r="F99" s="269">
        <v>216.21666666666667</v>
      </c>
      <c r="G99" s="269">
        <v>214.23333333333335</v>
      </c>
      <c r="H99" s="269">
        <v>220.73333333333335</v>
      </c>
      <c r="I99" s="269">
        <v>222.71666666666664</v>
      </c>
      <c r="J99" s="269">
        <v>223.98333333333335</v>
      </c>
      <c r="K99" s="268">
        <v>221.45</v>
      </c>
      <c r="L99" s="268">
        <v>218.2</v>
      </c>
      <c r="M99" s="268">
        <v>25.300249999999998</v>
      </c>
      <c r="N99" s="1"/>
      <c r="O99" s="1"/>
    </row>
    <row r="100" spans="1:15" ht="12.75" customHeight="1">
      <c r="A100" s="236">
        <v>91</v>
      </c>
      <c r="B100" s="278" t="s">
        <v>122</v>
      </c>
      <c r="C100" s="268">
        <v>2667.95</v>
      </c>
      <c r="D100" s="269">
        <v>2659.5333333333333</v>
      </c>
      <c r="E100" s="269">
        <v>2642.5666666666666</v>
      </c>
      <c r="F100" s="269">
        <v>2617.1833333333334</v>
      </c>
      <c r="G100" s="269">
        <v>2600.2166666666667</v>
      </c>
      <c r="H100" s="269">
        <v>2684.9166666666665</v>
      </c>
      <c r="I100" s="269">
        <v>2701.8833333333328</v>
      </c>
      <c r="J100" s="269">
        <v>2727.2666666666664</v>
      </c>
      <c r="K100" s="268">
        <v>2676.5</v>
      </c>
      <c r="L100" s="268">
        <v>2634.15</v>
      </c>
      <c r="M100" s="268">
        <v>13.279389999999999</v>
      </c>
      <c r="N100" s="1"/>
      <c r="O100" s="1"/>
    </row>
    <row r="101" spans="1:15" ht="12.75" customHeight="1">
      <c r="A101" s="236">
        <v>92</v>
      </c>
      <c r="B101" s="278" t="s">
        <v>261</v>
      </c>
      <c r="C101" s="268">
        <v>272.35000000000002</v>
      </c>
      <c r="D101" s="269">
        <v>271.16666666666669</v>
      </c>
      <c r="E101" s="269">
        <v>267.33333333333337</v>
      </c>
      <c r="F101" s="269">
        <v>262.31666666666666</v>
      </c>
      <c r="G101" s="269">
        <v>258.48333333333335</v>
      </c>
      <c r="H101" s="269">
        <v>276.18333333333339</v>
      </c>
      <c r="I101" s="269">
        <v>280.01666666666677</v>
      </c>
      <c r="J101" s="269">
        <v>285.03333333333342</v>
      </c>
      <c r="K101" s="268">
        <v>275</v>
      </c>
      <c r="L101" s="268">
        <v>266.14999999999998</v>
      </c>
      <c r="M101" s="268">
        <v>11.36013</v>
      </c>
      <c r="N101" s="1"/>
      <c r="O101" s="1"/>
    </row>
    <row r="102" spans="1:15" ht="12.75" customHeight="1">
      <c r="A102" s="236">
        <v>93</v>
      </c>
      <c r="B102" s="278" t="s">
        <v>380</v>
      </c>
      <c r="C102" s="268">
        <v>39778.9</v>
      </c>
      <c r="D102" s="269">
        <v>39862.016666666663</v>
      </c>
      <c r="E102" s="269">
        <v>39425.033333333326</v>
      </c>
      <c r="F102" s="269">
        <v>39071.166666666664</v>
      </c>
      <c r="G102" s="269">
        <v>38634.183333333327</v>
      </c>
      <c r="H102" s="269">
        <v>40215.883333333324</v>
      </c>
      <c r="I102" s="269">
        <v>40652.866666666661</v>
      </c>
      <c r="J102" s="269">
        <v>41006.733333333323</v>
      </c>
      <c r="K102" s="268">
        <v>40299</v>
      </c>
      <c r="L102" s="268">
        <v>39508.15</v>
      </c>
      <c r="M102" s="268">
        <v>1.6459999999999999E-2</v>
      </c>
      <c r="N102" s="1"/>
      <c r="O102" s="1"/>
    </row>
    <row r="103" spans="1:15" ht="12.75" customHeight="1">
      <c r="A103" s="236">
        <v>94</v>
      </c>
      <c r="B103" s="278" t="s">
        <v>114</v>
      </c>
      <c r="C103" s="268">
        <v>2349.4499999999998</v>
      </c>
      <c r="D103" s="269">
        <v>2339.5333333333333</v>
      </c>
      <c r="E103" s="269">
        <v>2325.1666666666665</v>
      </c>
      <c r="F103" s="269">
        <v>2300.8833333333332</v>
      </c>
      <c r="G103" s="269">
        <v>2286.5166666666664</v>
      </c>
      <c r="H103" s="269">
        <v>2363.8166666666666</v>
      </c>
      <c r="I103" s="269">
        <v>2378.1833333333334</v>
      </c>
      <c r="J103" s="269">
        <v>2402.4666666666667</v>
      </c>
      <c r="K103" s="268">
        <v>2353.9</v>
      </c>
      <c r="L103" s="268">
        <v>2315.25</v>
      </c>
      <c r="M103" s="268">
        <v>23.56681</v>
      </c>
      <c r="N103" s="1"/>
      <c r="O103" s="1"/>
    </row>
    <row r="104" spans="1:15" ht="12.75" customHeight="1">
      <c r="A104" s="236">
        <v>95</v>
      </c>
      <c r="B104" s="278" t="s">
        <v>124</v>
      </c>
      <c r="C104" s="268">
        <v>867.65</v>
      </c>
      <c r="D104" s="269">
        <v>866.80000000000007</v>
      </c>
      <c r="E104" s="269">
        <v>860.95000000000016</v>
      </c>
      <c r="F104" s="269">
        <v>854.25000000000011</v>
      </c>
      <c r="G104" s="269">
        <v>848.4000000000002</v>
      </c>
      <c r="H104" s="269">
        <v>873.50000000000011</v>
      </c>
      <c r="I104" s="269">
        <v>879.35</v>
      </c>
      <c r="J104" s="269">
        <v>886.05000000000007</v>
      </c>
      <c r="K104" s="268">
        <v>872.65</v>
      </c>
      <c r="L104" s="268">
        <v>860.1</v>
      </c>
      <c r="M104" s="268">
        <v>89.750950000000003</v>
      </c>
      <c r="N104" s="1"/>
      <c r="O104" s="1"/>
    </row>
    <row r="105" spans="1:15" ht="12.75" customHeight="1">
      <c r="A105" s="236">
        <v>96</v>
      </c>
      <c r="B105" s="278" t="s">
        <v>125</v>
      </c>
      <c r="C105" s="268">
        <v>1149.95</v>
      </c>
      <c r="D105" s="269">
        <v>1146.2666666666667</v>
      </c>
      <c r="E105" s="269">
        <v>1138.6833333333334</v>
      </c>
      <c r="F105" s="269">
        <v>1127.4166666666667</v>
      </c>
      <c r="G105" s="269">
        <v>1119.8333333333335</v>
      </c>
      <c r="H105" s="269">
        <v>1157.5333333333333</v>
      </c>
      <c r="I105" s="269">
        <v>1165.1166666666668</v>
      </c>
      <c r="J105" s="269">
        <v>1176.3833333333332</v>
      </c>
      <c r="K105" s="268">
        <v>1153.8499999999999</v>
      </c>
      <c r="L105" s="268">
        <v>1135</v>
      </c>
      <c r="M105" s="268">
        <v>5.2364699999999997</v>
      </c>
      <c r="N105" s="1"/>
      <c r="O105" s="1"/>
    </row>
    <row r="106" spans="1:15" ht="12.75" customHeight="1">
      <c r="A106" s="236">
        <v>97</v>
      </c>
      <c r="B106" s="278" t="s">
        <v>126</v>
      </c>
      <c r="C106" s="268">
        <v>526.9</v>
      </c>
      <c r="D106" s="269">
        <v>522.98333333333323</v>
      </c>
      <c r="E106" s="269">
        <v>517.51666666666642</v>
      </c>
      <c r="F106" s="269">
        <v>508.13333333333321</v>
      </c>
      <c r="G106" s="269">
        <v>502.6666666666664</v>
      </c>
      <c r="H106" s="269">
        <v>532.36666666666645</v>
      </c>
      <c r="I106" s="269">
        <v>537.83333333333337</v>
      </c>
      <c r="J106" s="269">
        <v>547.21666666666647</v>
      </c>
      <c r="K106" s="268">
        <v>528.45000000000005</v>
      </c>
      <c r="L106" s="268">
        <v>513.6</v>
      </c>
      <c r="M106" s="268">
        <v>10.908289999999999</v>
      </c>
      <c r="N106" s="1"/>
      <c r="O106" s="1"/>
    </row>
    <row r="107" spans="1:15" ht="12.75" customHeight="1">
      <c r="A107" s="236">
        <v>98</v>
      </c>
      <c r="B107" s="278" t="s">
        <v>262</v>
      </c>
      <c r="C107" s="268">
        <v>516.25</v>
      </c>
      <c r="D107" s="269">
        <v>516</v>
      </c>
      <c r="E107" s="269">
        <v>512.25</v>
      </c>
      <c r="F107" s="269">
        <v>508.25</v>
      </c>
      <c r="G107" s="269">
        <v>504.5</v>
      </c>
      <c r="H107" s="269">
        <v>520</v>
      </c>
      <c r="I107" s="269">
        <v>523.75</v>
      </c>
      <c r="J107" s="269">
        <v>527.75</v>
      </c>
      <c r="K107" s="268">
        <v>519.75</v>
      </c>
      <c r="L107" s="268">
        <v>512</v>
      </c>
      <c r="M107" s="268">
        <v>1.61043</v>
      </c>
      <c r="N107" s="1"/>
      <c r="O107" s="1"/>
    </row>
    <row r="108" spans="1:15" ht="12.75" customHeight="1">
      <c r="A108" s="236">
        <v>99</v>
      </c>
      <c r="B108" s="278" t="s">
        <v>383</v>
      </c>
      <c r="C108" s="268">
        <v>42.7</v>
      </c>
      <c r="D108" s="269">
        <v>42.466666666666669</v>
      </c>
      <c r="E108" s="269">
        <v>41.983333333333334</v>
      </c>
      <c r="F108" s="269">
        <v>41.266666666666666</v>
      </c>
      <c r="G108" s="269">
        <v>40.783333333333331</v>
      </c>
      <c r="H108" s="269">
        <v>43.183333333333337</v>
      </c>
      <c r="I108" s="269">
        <v>43.666666666666671</v>
      </c>
      <c r="J108" s="269">
        <v>44.38333333333334</v>
      </c>
      <c r="K108" s="268">
        <v>42.95</v>
      </c>
      <c r="L108" s="268">
        <v>41.75</v>
      </c>
      <c r="M108" s="268">
        <v>49.62406</v>
      </c>
      <c r="N108" s="1"/>
      <c r="O108" s="1"/>
    </row>
    <row r="109" spans="1:15" ht="12.75" customHeight="1">
      <c r="A109" s="236">
        <v>100</v>
      </c>
      <c r="B109" s="278" t="s">
        <v>128</v>
      </c>
      <c r="C109" s="268">
        <v>53.2</v>
      </c>
      <c r="D109" s="269">
        <v>52.766666666666673</v>
      </c>
      <c r="E109" s="269">
        <v>51.383333333333347</v>
      </c>
      <c r="F109" s="269">
        <v>49.566666666666677</v>
      </c>
      <c r="G109" s="269">
        <v>48.183333333333351</v>
      </c>
      <c r="H109" s="269">
        <v>54.583333333333343</v>
      </c>
      <c r="I109" s="269">
        <v>55.966666666666669</v>
      </c>
      <c r="J109" s="269">
        <v>57.783333333333339</v>
      </c>
      <c r="K109" s="268">
        <v>54.15</v>
      </c>
      <c r="L109" s="268">
        <v>50.95</v>
      </c>
      <c r="M109" s="268">
        <v>1266.4755399999999</v>
      </c>
      <c r="N109" s="1"/>
      <c r="O109" s="1"/>
    </row>
    <row r="110" spans="1:15" ht="12.75" customHeight="1">
      <c r="A110" s="236">
        <v>101</v>
      </c>
      <c r="B110" s="278" t="s">
        <v>137</v>
      </c>
      <c r="C110" s="268">
        <v>332.85</v>
      </c>
      <c r="D110" s="269">
        <v>331.61666666666667</v>
      </c>
      <c r="E110" s="269">
        <v>329.23333333333335</v>
      </c>
      <c r="F110" s="269">
        <v>325.61666666666667</v>
      </c>
      <c r="G110" s="269">
        <v>323.23333333333335</v>
      </c>
      <c r="H110" s="269">
        <v>335.23333333333335</v>
      </c>
      <c r="I110" s="269">
        <v>337.61666666666667</v>
      </c>
      <c r="J110" s="269">
        <v>341.23333333333335</v>
      </c>
      <c r="K110" s="268">
        <v>334</v>
      </c>
      <c r="L110" s="268">
        <v>328</v>
      </c>
      <c r="M110" s="268">
        <v>88.032550000000001</v>
      </c>
      <c r="N110" s="1"/>
      <c r="O110" s="1"/>
    </row>
    <row r="111" spans="1:15" ht="12.75" customHeight="1">
      <c r="A111" s="236">
        <v>102</v>
      </c>
      <c r="B111" s="278" t="s">
        <v>263</v>
      </c>
      <c r="C111" s="268">
        <v>4511.6000000000004</v>
      </c>
      <c r="D111" s="269">
        <v>4515.4333333333334</v>
      </c>
      <c r="E111" s="269">
        <v>4462.8666666666668</v>
      </c>
      <c r="F111" s="269">
        <v>4414.1333333333332</v>
      </c>
      <c r="G111" s="269">
        <v>4361.5666666666666</v>
      </c>
      <c r="H111" s="269">
        <v>4564.166666666667</v>
      </c>
      <c r="I111" s="269">
        <v>4616.7333333333345</v>
      </c>
      <c r="J111" s="269">
        <v>4665.4666666666672</v>
      </c>
      <c r="K111" s="268">
        <v>4568</v>
      </c>
      <c r="L111" s="268">
        <v>4466.7</v>
      </c>
      <c r="M111" s="268">
        <v>0.64141999999999999</v>
      </c>
      <c r="N111" s="1"/>
      <c r="O111" s="1"/>
    </row>
    <row r="112" spans="1:15" ht="12.75" customHeight="1">
      <c r="A112" s="236">
        <v>103</v>
      </c>
      <c r="B112" s="278" t="s">
        <v>393</v>
      </c>
      <c r="C112" s="268">
        <v>197.9</v>
      </c>
      <c r="D112" s="269">
        <v>196.45000000000002</v>
      </c>
      <c r="E112" s="269">
        <v>194.25000000000003</v>
      </c>
      <c r="F112" s="269">
        <v>190.60000000000002</v>
      </c>
      <c r="G112" s="269">
        <v>188.40000000000003</v>
      </c>
      <c r="H112" s="269">
        <v>200.10000000000002</v>
      </c>
      <c r="I112" s="269">
        <v>202.3</v>
      </c>
      <c r="J112" s="269">
        <v>205.95000000000002</v>
      </c>
      <c r="K112" s="268">
        <v>198.65</v>
      </c>
      <c r="L112" s="268">
        <v>192.8</v>
      </c>
      <c r="M112" s="268">
        <v>9.4614200000000004</v>
      </c>
      <c r="N112" s="1"/>
      <c r="O112" s="1"/>
    </row>
    <row r="113" spans="1:15" ht="12.75" customHeight="1">
      <c r="A113" s="236">
        <v>104</v>
      </c>
      <c r="B113" s="278" t="s">
        <v>394</v>
      </c>
      <c r="C113" s="268">
        <v>143.5</v>
      </c>
      <c r="D113" s="269">
        <v>142.91666666666666</v>
      </c>
      <c r="E113" s="269">
        <v>142.0333333333333</v>
      </c>
      <c r="F113" s="269">
        <v>140.56666666666663</v>
      </c>
      <c r="G113" s="269">
        <v>139.68333333333328</v>
      </c>
      <c r="H113" s="269">
        <v>144.38333333333333</v>
      </c>
      <c r="I113" s="269">
        <v>145.26666666666671</v>
      </c>
      <c r="J113" s="269">
        <v>146.73333333333335</v>
      </c>
      <c r="K113" s="268">
        <v>143.80000000000001</v>
      </c>
      <c r="L113" s="268">
        <v>141.44999999999999</v>
      </c>
      <c r="M113" s="268">
        <v>37.003869999999999</v>
      </c>
      <c r="N113" s="1"/>
      <c r="O113" s="1"/>
    </row>
    <row r="114" spans="1:15" ht="12.75" customHeight="1">
      <c r="A114" s="236">
        <v>105</v>
      </c>
      <c r="B114" s="278" t="s">
        <v>130</v>
      </c>
      <c r="C114" s="268">
        <v>344.25</v>
      </c>
      <c r="D114" s="269">
        <v>343.15000000000003</v>
      </c>
      <c r="E114" s="269">
        <v>340.10000000000008</v>
      </c>
      <c r="F114" s="269">
        <v>335.95000000000005</v>
      </c>
      <c r="G114" s="269">
        <v>332.90000000000009</v>
      </c>
      <c r="H114" s="269">
        <v>347.30000000000007</v>
      </c>
      <c r="I114" s="269">
        <v>350.35</v>
      </c>
      <c r="J114" s="269">
        <v>354.50000000000006</v>
      </c>
      <c r="K114" s="268">
        <v>346.2</v>
      </c>
      <c r="L114" s="268">
        <v>339</v>
      </c>
      <c r="M114" s="268">
        <v>67.205060000000003</v>
      </c>
      <c r="N114" s="1"/>
      <c r="O114" s="1"/>
    </row>
    <row r="115" spans="1:15" ht="12.75" customHeight="1">
      <c r="A115" s="236">
        <v>106</v>
      </c>
      <c r="B115" s="278" t="s">
        <v>135</v>
      </c>
      <c r="C115" s="268">
        <v>67.3</v>
      </c>
      <c r="D115" s="269">
        <v>67.466666666666669</v>
      </c>
      <c r="E115" s="269">
        <v>66.933333333333337</v>
      </c>
      <c r="F115" s="269">
        <v>66.566666666666663</v>
      </c>
      <c r="G115" s="269">
        <v>66.033333333333331</v>
      </c>
      <c r="H115" s="269">
        <v>67.833333333333343</v>
      </c>
      <c r="I115" s="269">
        <v>68.366666666666674</v>
      </c>
      <c r="J115" s="269">
        <v>68.733333333333348</v>
      </c>
      <c r="K115" s="268">
        <v>68</v>
      </c>
      <c r="L115" s="268">
        <v>67.099999999999994</v>
      </c>
      <c r="M115" s="268">
        <v>105.13995</v>
      </c>
      <c r="N115" s="1"/>
      <c r="O115" s="1"/>
    </row>
    <row r="116" spans="1:15" ht="12.75" customHeight="1">
      <c r="A116" s="236">
        <v>107</v>
      </c>
      <c r="B116" s="278" t="s">
        <v>136</v>
      </c>
      <c r="C116" s="268">
        <v>719.25</v>
      </c>
      <c r="D116" s="269">
        <v>715.98333333333323</v>
      </c>
      <c r="E116" s="269">
        <v>711.96666666666647</v>
      </c>
      <c r="F116" s="269">
        <v>704.68333333333328</v>
      </c>
      <c r="G116" s="269">
        <v>700.66666666666652</v>
      </c>
      <c r="H116" s="269">
        <v>723.26666666666642</v>
      </c>
      <c r="I116" s="269">
        <v>727.28333333333308</v>
      </c>
      <c r="J116" s="269">
        <v>734.56666666666638</v>
      </c>
      <c r="K116" s="268">
        <v>720</v>
      </c>
      <c r="L116" s="268">
        <v>708.7</v>
      </c>
      <c r="M116" s="268">
        <v>24.43139</v>
      </c>
      <c r="N116" s="1"/>
      <c r="O116" s="1"/>
    </row>
    <row r="117" spans="1:15" ht="12.75" customHeight="1">
      <c r="A117" s="236">
        <v>108</v>
      </c>
      <c r="B117" s="278" t="s">
        <v>129</v>
      </c>
      <c r="C117" s="268">
        <v>390.55</v>
      </c>
      <c r="D117" s="269">
        <v>390.98333333333335</v>
      </c>
      <c r="E117" s="269">
        <v>387.01666666666671</v>
      </c>
      <c r="F117" s="269">
        <v>383.48333333333335</v>
      </c>
      <c r="G117" s="269">
        <v>379.51666666666671</v>
      </c>
      <c r="H117" s="269">
        <v>394.51666666666671</v>
      </c>
      <c r="I117" s="269">
        <v>398.48333333333341</v>
      </c>
      <c r="J117" s="269">
        <v>402.01666666666671</v>
      </c>
      <c r="K117" s="268">
        <v>394.95</v>
      </c>
      <c r="L117" s="268">
        <v>387.45</v>
      </c>
      <c r="M117" s="268">
        <v>12.576079999999999</v>
      </c>
      <c r="N117" s="1"/>
      <c r="O117" s="1"/>
    </row>
    <row r="118" spans="1:15" ht="12.75" customHeight="1">
      <c r="A118" s="236">
        <v>109</v>
      </c>
      <c r="B118" s="278" t="s">
        <v>133</v>
      </c>
      <c r="C118" s="268">
        <v>201.4</v>
      </c>
      <c r="D118" s="269">
        <v>201.2166666666667</v>
      </c>
      <c r="E118" s="269">
        <v>199.23333333333341</v>
      </c>
      <c r="F118" s="269">
        <v>197.06666666666672</v>
      </c>
      <c r="G118" s="269">
        <v>195.08333333333343</v>
      </c>
      <c r="H118" s="269">
        <v>203.38333333333338</v>
      </c>
      <c r="I118" s="269">
        <v>205.36666666666667</v>
      </c>
      <c r="J118" s="269">
        <v>207.53333333333336</v>
      </c>
      <c r="K118" s="268">
        <v>203.2</v>
      </c>
      <c r="L118" s="268">
        <v>199.05</v>
      </c>
      <c r="M118" s="268">
        <v>21.263059999999999</v>
      </c>
      <c r="N118" s="1"/>
      <c r="O118" s="1"/>
    </row>
    <row r="119" spans="1:15" ht="12.75" customHeight="1">
      <c r="A119" s="236">
        <v>110</v>
      </c>
      <c r="B119" s="278" t="s">
        <v>132</v>
      </c>
      <c r="C119" s="268">
        <v>1219.25</v>
      </c>
      <c r="D119" s="269">
        <v>1205.8</v>
      </c>
      <c r="E119" s="269">
        <v>1189.5999999999999</v>
      </c>
      <c r="F119" s="269">
        <v>1159.95</v>
      </c>
      <c r="G119" s="269">
        <v>1143.75</v>
      </c>
      <c r="H119" s="269">
        <v>1235.4499999999998</v>
      </c>
      <c r="I119" s="269">
        <v>1251.6500000000001</v>
      </c>
      <c r="J119" s="269">
        <v>1281.2999999999997</v>
      </c>
      <c r="K119" s="268">
        <v>1222</v>
      </c>
      <c r="L119" s="268">
        <v>1176.1500000000001</v>
      </c>
      <c r="M119" s="268">
        <v>44.465890000000002</v>
      </c>
      <c r="N119" s="1"/>
      <c r="O119" s="1"/>
    </row>
    <row r="120" spans="1:15" ht="12.75" customHeight="1">
      <c r="A120" s="236">
        <v>111</v>
      </c>
      <c r="B120" s="278" t="s">
        <v>164</v>
      </c>
      <c r="C120" s="268">
        <v>3947.45</v>
      </c>
      <c r="D120" s="269">
        <v>3923.9333333333329</v>
      </c>
      <c r="E120" s="269">
        <v>3889.8666666666659</v>
      </c>
      <c r="F120" s="269">
        <v>3832.2833333333328</v>
      </c>
      <c r="G120" s="269">
        <v>3798.2166666666658</v>
      </c>
      <c r="H120" s="269">
        <v>3981.516666666666</v>
      </c>
      <c r="I120" s="269">
        <v>4015.5833333333326</v>
      </c>
      <c r="J120" s="269">
        <v>4073.1666666666661</v>
      </c>
      <c r="K120" s="268">
        <v>3958</v>
      </c>
      <c r="L120" s="268">
        <v>3866.35</v>
      </c>
      <c r="M120" s="268">
        <v>3.6250900000000001</v>
      </c>
      <c r="N120" s="1"/>
      <c r="O120" s="1"/>
    </row>
    <row r="121" spans="1:15" ht="12.75" customHeight="1">
      <c r="A121" s="236">
        <v>112</v>
      </c>
      <c r="B121" s="278" t="s">
        <v>134</v>
      </c>
      <c r="C121" s="268">
        <v>1429.4</v>
      </c>
      <c r="D121" s="269">
        <v>1425.2166666666665</v>
      </c>
      <c r="E121" s="269">
        <v>1418.1833333333329</v>
      </c>
      <c r="F121" s="269">
        <v>1406.9666666666665</v>
      </c>
      <c r="G121" s="269">
        <v>1399.9333333333329</v>
      </c>
      <c r="H121" s="269">
        <v>1436.4333333333329</v>
      </c>
      <c r="I121" s="269">
        <v>1443.4666666666662</v>
      </c>
      <c r="J121" s="269">
        <v>1454.6833333333329</v>
      </c>
      <c r="K121" s="268">
        <v>1432.25</v>
      </c>
      <c r="L121" s="268">
        <v>1414</v>
      </c>
      <c r="M121" s="268">
        <v>66.313410000000005</v>
      </c>
      <c r="N121" s="1"/>
      <c r="O121" s="1"/>
    </row>
    <row r="122" spans="1:15" ht="12.75" customHeight="1">
      <c r="A122" s="236">
        <v>113</v>
      </c>
      <c r="B122" s="278" t="s">
        <v>131</v>
      </c>
      <c r="C122" s="268">
        <v>1851.75</v>
      </c>
      <c r="D122" s="269">
        <v>1850.45</v>
      </c>
      <c r="E122" s="269">
        <v>1831.4</v>
      </c>
      <c r="F122" s="269">
        <v>1811.05</v>
      </c>
      <c r="G122" s="269">
        <v>1792</v>
      </c>
      <c r="H122" s="269">
        <v>1870.8000000000002</v>
      </c>
      <c r="I122" s="269">
        <v>1889.85</v>
      </c>
      <c r="J122" s="269">
        <v>1910.2000000000003</v>
      </c>
      <c r="K122" s="268">
        <v>1869.5</v>
      </c>
      <c r="L122" s="268">
        <v>1830.1</v>
      </c>
      <c r="M122" s="268">
        <v>8.3055599999999998</v>
      </c>
      <c r="N122" s="1"/>
      <c r="O122" s="1"/>
    </row>
    <row r="123" spans="1:15" ht="12.75" customHeight="1">
      <c r="A123" s="236">
        <v>114</v>
      </c>
      <c r="B123" s="278" t="s">
        <v>264</v>
      </c>
      <c r="C123" s="268">
        <v>932.15</v>
      </c>
      <c r="D123" s="269">
        <v>933.03333333333342</v>
      </c>
      <c r="E123" s="269">
        <v>921.06666666666683</v>
      </c>
      <c r="F123" s="269">
        <v>909.98333333333346</v>
      </c>
      <c r="G123" s="269">
        <v>898.01666666666688</v>
      </c>
      <c r="H123" s="269">
        <v>944.11666666666679</v>
      </c>
      <c r="I123" s="269">
        <v>956.08333333333326</v>
      </c>
      <c r="J123" s="269">
        <v>967.16666666666674</v>
      </c>
      <c r="K123" s="268">
        <v>945</v>
      </c>
      <c r="L123" s="268">
        <v>921.95</v>
      </c>
      <c r="M123" s="268">
        <v>3.2978299999999998</v>
      </c>
      <c r="N123" s="1"/>
      <c r="O123" s="1"/>
    </row>
    <row r="124" spans="1:15" ht="12.75" customHeight="1">
      <c r="A124" s="236">
        <v>115</v>
      </c>
      <c r="B124" s="278" t="s">
        <v>265</v>
      </c>
      <c r="C124" s="268">
        <v>293.25</v>
      </c>
      <c r="D124" s="269">
        <v>294.98333333333335</v>
      </c>
      <c r="E124" s="269">
        <v>290.26666666666671</v>
      </c>
      <c r="F124" s="269">
        <v>287.28333333333336</v>
      </c>
      <c r="G124" s="269">
        <v>282.56666666666672</v>
      </c>
      <c r="H124" s="269">
        <v>297.9666666666667</v>
      </c>
      <c r="I124" s="269">
        <v>302.68333333333339</v>
      </c>
      <c r="J124" s="269">
        <v>305.66666666666669</v>
      </c>
      <c r="K124" s="268">
        <v>299.7</v>
      </c>
      <c r="L124" s="268">
        <v>292</v>
      </c>
      <c r="M124" s="268">
        <v>11.12848</v>
      </c>
      <c r="N124" s="1"/>
      <c r="O124" s="1"/>
    </row>
    <row r="125" spans="1:15" ht="12.75" customHeight="1">
      <c r="A125" s="236">
        <v>116</v>
      </c>
      <c r="B125" s="278" t="s">
        <v>139</v>
      </c>
      <c r="C125" s="268">
        <v>643.20000000000005</v>
      </c>
      <c r="D125" s="269">
        <v>640.11666666666667</v>
      </c>
      <c r="E125" s="269">
        <v>635.23333333333335</v>
      </c>
      <c r="F125" s="269">
        <v>627.26666666666665</v>
      </c>
      <c r="G125" s="269">
        <v>622.38333333333333</v>
      </c>
      <c r="H125" s="269">
        <v>648.08333333333337</v>
      </c>
      <c r="I125" s="269">
        <v>652.96666666666681</v>
      </c>
      <c r="J125" s="269">
        <v>660.93333333333339</v>
      </c>
      <c r="K125" s="268">
        <v>645</v>
      </c>
      <c r="L125" s="268">
        <v>632.15</v>
      </c>
      <c r="M125" s="268">
        <v>13.842420000000001</v>
      </c>
      <c r="N125" s="1"/>
      <c r="O125" s="1"/>
    </row>
    <row r="126" spans="1:15" ht="12.75" customHeight="1">
      <c r="A126" s="236">
        <v>117</v>
      </c>
      <c r="B126" s="278" t="s">
        <v>138</v>
      </c>
      <c r="C126" s="268">
        <v>439.5</v>
      </c>
      <c r="D126" s="269">
        <v>435.7166666666667</v>
      </c>
      <c r="E126" s="269">
        <v>430.88333333333338</v>
      </c>
      <c r="F126" s="269">
        <v>422.26666666666671</v>
      </c>
      <c r="G126" s="269">
        <v>417.43333333333339</v>
      </c>
      <c r="H126" s="269">
        <v>444.33333333333337</v>
      </c>
      <c r="I126" s="269">
        <v>449.16666666666663</v>
      </c>
      <c r="J126" s="269">
        <v>457.78333333333336</v>
      </c>
      <c r="K126" s="268">
        <v>440.55</v>
      </c>
      <c r="L126" s="268">
        <v>427.1</v>
      </c>
      <c r="M126" s="268">
        <v>34.945590000000003</v>
      </c>
      <c r="N126" s="1"/>
      <c r="O126" s="1"/>
    </row>
    <row r="127" spans="1:15" ht="12.75" customHeight="1">
      <c r="A127" s="236">
        <v>118</v>
      </c>
      <c r="B127" s="278" t="s">
        <v>140</v>
      </c>
      <c r="C127" s="268">
        <v>633.4</v>
      </c>
      <c r="D127" s="269">
        <v>629.66666666666663</v>
      </c>
      <c r="E127" s="269">
        <v>621.83333333333326</v>
      </c>
      <c r="F127" s="269">
        <v>610.26666666666665</v>
      </c>
      <c r="G127" s="269">
        <v>602.43333333333328</v>
      </c>
      <c r="H127" s="269">
        <v>641.23333333333323</v>
      </c>
      <c r="I127" s="269">
        <v>649.06666666666649</v>
      </c>
      <c r="J127" s="269">
        <v>660.63333333333321</v>
      </c>
      <c r="K127" s="268">
        <v>637.5</v>
      </c>
      <c r="L127" s="268">
        <v>618.1</v>
      </c>
      <c r="M127" s="268">
        <v>32.974310000000003</v>
      </c>
      <c r="N127" s="1"/>
      <c r="O127" s="1"/>
    </row>
    <row r="128" spans="1:15" ht="12.75" customHeight="1">
      <c r="A128" s="236">
        <v>119</v>
      </c>
      <c r="B128" s="278" t="s">
        <v>141</v>
      </c>
      <c r="C128" s="268">
        <v>1822.25</v>
      </c>
      <c r="D128" s="269">
        <v>1817.3500000000001</v>
      </c>
      <c r="E128" s="269">
        <v>1806.9000000000003</v>
      </c>
      <c r="F128" s="269">
        <v>1791.5500000000002</v>
      </c>
      <c r="G128" s="269">
        <v>1781.1000000000004</v>
      </c>
      <c r="H128" s="269">
        <v>1832.7000000000003</v>
      </c>
      <c r="I128" s="269">
        <v>1843.15</v>
      </c>
      <c r="J128" s="269">
        <v>1858.5000000000002</v>
      </c>
      <c r="K128" s="268">
        <v>1827.8</v>
      </c>
      <c r="L128" s="268">
        <v>1802</v>
      </c>
      <c r="M128" s="268">
        <v>16.689219999999999</v>
      </c>
      <c r="N128" s="1"/>
      <c r="O128" s="1"/>
    </row>
    <row r="129" spans="1:15" ht="12.75" customHeight="1">
      <c r="A129" s="236">
        <v>120</v>
      </c>
      <c r="B129" s="278" t="s">
        <v>142</v>
      </c>
      <c r="C129" s="268">
        <v>77</v>
      </c>
      <c r="D129" s="269">
        <v>76.033333333333346</v>
      </c>
      <c r="E129" s="269">
        <v>74.666666666666686</v>
      </c>
      <c r="F129" s="269">
        <v>72.333333333333343</v>
      </c>
      <c r="G129" s="269">
        <v>70.966666666666683</v>
      </c>
      <c r="H129" s="269">
        <v>78.366666666666688</v>
      </c>
      <c r="I129" s="269">
        <v>79.733333333333334</v>
      </c>
      <c r="J129" s="269">
        <v>82.066666666666691</v>
      </c>
      <c r="K129" s="268">
        <v>77.400000000000006</v>
      </c>
      <c r="L129" s="268">
        <v>73.7</v>
      </c>
      <c r="M129" s="268">
        <v>97.215180000000004</v>
      </c>
      <c r="N129" s="1"/>
      <c r="O129" s="1"/>
    </row>
    <row r="130" spans="1:15" ht="12.75" customHeight="1">
      <c r="A130" s="236">
        <v>121</v>
      </c>
      <c r="B130" s="278" t="s">
        <v>147</v>
      </c>
      <c r="C130" s="268">
        <v>3575.3</v>
      </c>
      <c r="D130" s="269">
        <v>3576.7833333333333</v>
      </c>
      <c r="E130" s="269">
        <v>3533.5666666666666</v>
      </c>
      <c r="F130" s="269">
        <v>3491.8333333333335</v>
      </c>
      <c r="G130" s="269">
        <v>3448.6166666666668</v>
      </c>
      <c r="H130" s="269">
        <v>3618.5166666666664</v>
      </c>
      <c r="I130" s="269">
        <v>3661.7333333333327</v>
      </c>
      <c r="J130" s="269">
        <v>3703.4666666666662</v>
      </c>
      <c r="K130" s="268">
        <v>3620</v>
      </c>
      <c r="L130" s="268">
        <v>3535.05</v>
      </c>
      <c r="M130" s="268">
        <v>2.3481299999999998</v>
      </c>
      <c r="N130" s="1"/>
      <c r="O130" s="1"/>
    </row>
    <row r="131" spans="1:15" ht="12.75" customHeight="1">
      <c r="A131" s="236">
        <v>122</v>
      </c>
      <c r="B131" s="278" t="s">
        <v>144</v>
      </c>
      <c r="C131" s="268">
        <v>417.65</v>
      </c>
      <c r="D131" s="269">
        <v>414.63333333333338</v>
      </c>
      <c r="E131" s="269">
        <v>410.26666666666677</v>
      </c>
      <c r="F131" s="269">
        <v>402.88333333333338</v>
      </c>
      <c r="G131" s="269">
        <v>398.51666666666677</v>
      </c>
      <c r="H131" s="269">
        <v>422.01666666666677</v>
      </c>
      <c r="I131" s="269">
        <v>426.38333333333344</v>
      </c>
      <c r="J131" s="269">
        <v>433.76666666666677</v>
      </c>
      <c r="K131" s="268">
        <v>419</v>
      </c>
      <c r="L131" s="268">
        <v>407.25</v>
      </c>
      <c r="M131" s="268">
        <v>23.592939999999999</v>
      </c>
      <c r="N131" s="1"/>
      <c r="O131" s="1"/>
    </row>
    <row r="132" spans="1:15" ht="12.75" customHeight="1">
      <c r="A132" s="236">
        <v>123</v>
      </c>
      <c r="B132" s="278" t="s">
        <v>146</v>
      </c>
      <c r="C132" s="268">
        <v>4588.1000000000004</v>
      </c>
      <c r="D132" s="269">
        <v>4561.5333333333338</v>
      </c>
      <c r="E132" s="269">
        <v>4525.5666666666675</v>
      </c>
      <c r="F132" s="269">
        <v>4463.0333333333338</v>
      </c>
      <c r="G132" s="269">
        <v>4427.0666666666675</v>
      </c>
      <c r="H132" s="269">
        <v>4624.0666666666675</v>
      </c>
      <c r="I132" s="269">
        <v>4660.0333333333328</v>
      </c>
      <c r="J132" s="269">
        <v>4722.5666666666675</v>
      </c>
      <c r="K132" s="268">
        <v>4597.5</v>
      </c>
      <c r="L132" s="268">
        <v>4499</v>
      </c>
      <c r="M132" s="268">
        <v>2.82151</v>
      </c>
      <c r="N132" s="1"/>
      <c r="O132" s="1"/>
    </row>
    <row r="133" spans="1:15" ht="12.75" customHeight="1">
      <c r="A133" s="236">
        <v>124</v>
      </c>
      <c r="B133" s="278" t="s">
        <v>145</v>
      </c>
      <c r="C133" s="268">
        <v>1871.55</v>
      </c>
      <c r="D133" s="269">
        <v>1862.6000000000001</v>
      </c>
      <c r="E133" s="269">
        <v>1844.2500000000002</v>
      </c>
      <c r="F133" s="269">
        <v>1816.95</v>
      </c>
      <c r="G133" s="269">
        <v>1798.6000000000001</v>
      </c>
      <c r="H133" s="269">
        <v>1889.9000000000003</v>
      </c>
      <c r="I133" s="269">
        <v>1908.2500000000002</v>
      </c>
      <c r="J133" s="269">
        <v>1935.5500000000004</v>
      </c>
      <c r="K133" s="268">
        <v>1880.95</v>
      </c>
      <c r="L133" s="268">
        <v>1835.3</v>
      </c>
      <c r="M133" s="268">
        <v>16.375319999999999</v>
      </c>
      <c r="N133" s="1"/>
      <c r="O133" s="1"/>
    </row>
    <row r="134" spans="1:15" ht="12.75" customHeight="1">
      <c r="A134" s="236">
        <v>125</v>
      </c>
      <c r="B134" s="278" t="s">
        <v>266</v>
      </c>
      <c r="C134" s="268">
        <v>523.4</v>
      </c>
      <c r="D134" s="269">
        <v>520.86666666666667</v>
      </c>
      <c r="E134" s="269">
        <v>516.73333333333335</v>
      </c>
      <c r="F134" s="269">
        <v>510.06666666666672</v>
      </c>
      <c r="G134" s="269">
        <v>505.93333333333339</v>
      </c>
      <c r="H134" s="269">
        <v>527.5333333333333</v>
      </c>
      <c r="I134" s="269">
        <v>531.66666666666674</v>
      </c>
      <c r="J134" s="269">
        <v>538.33333333333326</v>
      </c>
      <c r="K134" s="268">
        <v>525</v>
      </c>
      <c r="L134" s="268">
        <v>514.20000000000005</v>
      </c>
      <c r="M134" s="268">
        <v>9.00075</v>
      </c>
      <c r="N134" s="1"/>
      <c r="O134" s="1"/>
    </row>
    <row r="135" spans="1:15" ht="12.75" customHeight="1">
      <c r="A135" s="236">
        <v>126</v>
      </c>
      <c r="B135" s="278" t="s">
        <v>148</v>
      </c>
      <c r="C135" s="268">
        <v>742.25</v>
      </c>
      <c r="D135" s="269">
        <v>734.98333333333323</v>
      </c>
      <c r="E135" s="269">
        <v>719.41666666666652</v>
      </c>
      <c r="F135" s="269">
        <v>696.58333333333326</v>
      </c>
      <c r="G135" s="269">
        <v>681.01666666666654</v>
      </c>
      <c r="H135" s="269">
        <v>757.81666666666649</v>
      </c>
      <c r="I135" s="269">
        <v>773.38333333333333</v>
      </c>
      <c r="J135" s="269">
        <v>796.21666666666647</v>
      </c>
      <c r="K135" s="268">
        <v>750.55</v>
      </c>
      <c r="L135" s="268">
        <v>712.15</v>
      </c>
      <c r="M135" s="268">
        <v>42.210090000000001</v>
      </c>
      <c r="N135" s="1"/>
      <c r="O135" s="1"/>
    </row>
    <row r="136" spans="1:15" ht="12.75" customHeight="1">
      <c r="A136" s="236">
        <v>127</v>
      </c>
      <c r="B136" s="278" t="s">
        <v>160</v>
      </c>
      <c r="C136" s="268">
        <v>82825.45</v>
      </c>
      <c r="D136" s="269">
        <v>82367.7</v>
      </c>
      <c r="E136" s="269">
        <v>81735.399999999994</v>
      </c>
      <c r="F136" s="269">
        <v>80645.349999999991</v>
      </c>
      <c r="G136" s="269">
        <v>80013.049999999988</v>
      </c>
      <c r="H136" s="269">
        <v>83457.75</v>
      </c>
      <c r="I136" s="269">
        <v>84090.050000000017</v>
      </c>
      <c r="J136" s="269">
        <v>85180.1</v>
      </c>
      <c r="K136" s="268">
        <v>83000</v>
      </c>
      <c r="L136" s="268">
        <v>81277.649999999994</v>
      </c>
      <c r="M136" s="268">
        <v>0.10705000000000001</v>
      </c>
      <c r="N136" s="1"/>
      <c r="O136" s="1"/>
    </row>
    <row r="137" spans="1:15" ht="12.75" customHeight="1">
      <c r="A137" s="236">
        <v>128</v>
      </c>
      <c r="B137" s="278" t="s">
        <v>150</v>
      </c>
      <c r="C137" s="268">
        <v>200.4</v>
      </c>
      <c r="D137" s="269">
        <v>196.46666666666667</v>
      </c>
      <c r="E137" s="269">
        <v>190.93333333333334</v>
      </c>
      <c r="F137" s="269">
        <v>181.46666666666667</v>
      </c>
      <c r="G137" s="269">
        <v>175.93333333333334</v>
      </c>
      <c r="H137" s="269">
        <v>205.93333333333334</v>
      </c>
      <c r="I137" s="269">
        <v>211.4666666666667</v>
      </c>
      <c r="J137" s="269">
        <v>220.93333333333334</v>
      </c>
      <c r="K137" s="268">
        <v>202</v>
      </c>
      <c r="L137" s="268">
        <v>187</v>
      </c>
      <c r="M137" s="268">
        <v>277.99252999999999</v>
      </c>
      <c r="N137" s="1"/>
      <c r="O137" s="1"/>
    </row>
    <row r="138" spans="1:15" ht="12.75" customHeight="1">
      <c r="A138" s="236">
        <v>129</v>
      </c>
      <c r="B138" s="278" t="s">
        <v>149</v>
      </c>
      <c r="C138" s="268">
        <v>1260.3499999999999</v>
      </c>
      <c r="D138" s="269">
        <v>1264.4333333333334</v>
      </c>
      <c r="E138" s="269">
        <v>1250.9166666666667</v>
      </c>
      <c r="F138" s="269">
        <v>1241.4833333333333</v>
      </c>
      <c r="G138" s="269">
        <v>1227.9666666666667</v>
      </c>
      <c r="H138" s="269">
        <v>1273.8666666666668</v>
      </c>
      <c r="I138" s="269">
        <v>1287.3833333333332</v>
      </c>
      <c r="J138" s="269">
        <v>1296.8166666666668</v>
      </c>
      <c r="K138" s="268">
        <v>1277.95</v>
      </c>
      <c r="L138" s="268">
        <v>1255</v>
      </c>
      <c r="M138" s="268">
        <v>30.119620000000001</v>
      </c>
      <c r="N138" s="1"/>
      <c r="O138" s="1"/>
    </row>
    <row r="139" spans="1:15" ht="12.75" customHeight="1">
      <c r="A139" s="236">
        <v>130</v>
      </c>
      <c r="B139" s="278" t="s">
        <v>151</v>
      </c>
      <c r="C139" s="268">
        <v>98.5</v>
      </c>
      <c r="D139" s="269">
        <v>98.166666666666671</v>
      </c>
      <c r="E139" s="269">
        <v>97.533333333333346</v>
      </c>
      <c r="F139" s="269">
        <v>96.566666666666677</v>
      </c>
      <c r="G139" s="269">
        <v>95.933333333333351</v>
      </c>
      <c r="H139" s="269">
        <v>99.13333333333334</v>
      </c>
      <c r="I139" s="269">
        <v>99.766666666666666</v>
      </c>
      <c r="J139" s="269">
        <v>100.73333333333333</v>
      </c>
      <c r="K139" s="268">
        <v>98.8</v>
      </c>
      <c r="L139" s="268">
        <v>97.2</v>
      </c>
      <c r="M139" s="268">
        <v>52.772320000000001</v>
      </c>
      <c r="N139" s="1"/>
      <c r="O139" s="1"/>
    </row>
    <row r="140" spans="1:15" ht="12.75" customHeight="1">
      <c r="A140" s="236">
        <v>131</v>
      </c>
      <c r="B140" s="278" t="s">
        <v>152</v>
      </c>
      <c r="C140" s="268">
        <v>526.1</v>
      </c>
      <c r="D140" s="269">
        <v>527.69999999999993</v>
      </c>
      <c r="E140" s="269">
        <v>518.39999999999986</v>
      </c>
      <c r="F140" s="269">
        <v>510.69999999999993</v>
      </c>
      <c r="G140" s="269">
        <v>501.39999999999986</v>
      </c>
      <c r="H140" s="269">
        <v>535.39999999999986</v>
      </c>
      <c r="I140" s="269">
        <v>544.69999999999982</v>
      </c>
      <c r="J140" s="269">
        <v>552.39999999999986</v>
      </c>
      <c r="K140" s="268">
        <v>537</v>
      </c>
      <c r="L140" s="268">
        <v>520</v>
      </c>
      <c r="M140" s="268">
        <v>30.48584</v>
      </c>
      <c r="N140" s="1"/>
      <c r="O140" s="1"/>
    </row>
    <row r="141" spans="1:15" ht="12.75" customHeight="1">
      <c r="A141" s="236">
        <v>132</v>
      </c>
      <c r="B141" s="278" t="s">
        <v>153</v>
      </c>
      <c r="C141" s="268">
        <v>8690.5</v>
      </c>
      <c r="D141" s="269">
        <v>8693.0166666666664</v>
      </c>
      <c r="E141" s="269">
        <v>8627.4833333333336</v>
      </c>
      <c r="F141" s="269">
        <v>8564.4666666666672</v>
      </c>
      <c r="G141" s="269">
        <v>8498.9333333333343</v>
      </c>
      <c r="H141" s="269">
        <v>8756.0333333333328</v>
      </c>
      <c r="I141" s="269">
        <v>8821.5666666666657</v>
      </c>
      <c r="J141" s="269">
        <v>8884.5833333333321</v>
      </c>
      <c r="K141" s="268">
        <v>8758.5499999999993</v>
      </c>
      <c r="L141" s="268">
        <v>8630</v>
      </c>
      <c r="M141" s="268">
        <v>5.0313999999999997</v>
      </c>
      <c r="N141" s="1"/>
      <c r="O141" s="1"/>
    </row>
    <row r="142" spans="1:15" ht="12.75" customHeight="1">
      <c r="A142" s="236">
        <v>133</v>
      </c>
      <c r="B142" s="278" t="s">
        <v>156</v>
      </c>
      <c r="C142" s="268">
        <v>767.45</v>
      </c>
      <c r="D142" s="269">
        <v>765.53333333333342</v>
      </c>
      <c r="E142" s="269">
        <v>761.11666666666679</v>
      </c>
      <c r="F142" s="269">
        <v>754.78333333333342</v>
      </c>
      <c r="G142" s="269">
        <v>750.36666666666679</v>
      </c>
      <c r="H142" s="269">
        <v>771.86666666666679</v>
      </c>
      <c r="I142" s="269">
        <v>776.28333333333353</v>
      </c>
      <c r="J142" s="269">
        <v>782.61666666666679</v>
      </c>
      <c r="K142" s="268">
        <v>769.95</v>
      </c>
      <c r="L142" s="268">
        <v>759.2</v>
      </c>
      <c r="M142" s="268">
        <v>1.1518699999999999</v>
      </c>
      <c r="N142" s="1"/>
      <c r="O142" s="1"/>
    </row>
    <row r="143" spans="1:15" ht="12.75" customHeight="1">
      <c r="A143" s="236">
        <v>134</v>
      </c>
      <c r="B143" s="278" t="s">
        <v>429</v>
      </c>
      <c r="C143" s="268">
        <v>413.5</v>
      </c>
      <c r="D143" s="269">
        <v>415.61666666666662</v>
      </c>
      <c r="E143" s="269">
        <v>409.93333333333322</v>
      </c>
      <c r="F143" s="269">
        <v>406.36666666666662</v>
      </c>
      <c r="G143" s="269">
        <v>400.68333333333322</v>
      </c>
      <c r="H143" s="269">
        <v>419.18333333333322</v>
      </c>
      <c r="I143" s="269">
        <v>424.86666666666662</v>
      </c>
      <c r="J143" s="269">
        <v>428.43333333333322</v>
      </c>
      <c r="K143" s="268">
        <v>421.3</v>
      </c>
      <c r="L143" s="268">
        <v>412.05</v>
      </c>
      <c r="M143" s="268">
        <v>16.48564</v>
      </c>
      <c r="N143" s="1"/>
      <c r="O143" s="1"/>
    </row>
    <row r="144" spans="1:15" ht="12.75" customHeight="1">
      <c r="A144" s="236">
        <v>135</v>
      </c>
      <c r="B144" s="278" t="s">
        <v>155</v>
      </c>
      <c r="C144" s="268">
        <v>1532.25</v>
      </c>
      <c r="D144" s="269">
        <v>1530.75</v>
      </c>
      <c r="E144" s="269">
        <v>1524.6</v>
      </c>
      <c r="F144" s="269">
        <v>1516.9499999999998</v>
      </c>
      <c r="G144" s="269">
        <v>1510.7999999999997</v>
      </c>
      <c r="H144" s="269">
        <v>1538.4</v>
      </c>
      <c r="I144" s="269">
        <v>1544.5500000000002</v>
      </c>
      <c r="J144" s="269">
        <v>1552.2000000000003</v>
      </c>
      <c r="K144" s="268">
        <v>1536.9</v>
      </c>
      <c r="L144" s="268">
        <v>1523.1</v>
      </c>
      <c r="M144" s="268">
        <v>1.1500300000000001</v>
      </c>
      <c r="N144" s="1"/>
      <c r="O144" s="1"/>
    </row>
    <row r="145" spans="1:15" ht="12.75" customHeight="1">
      <c r="A145" s="236">
        <v>136</v>
      </c>
      <c r="B145" s="278" t="s">
        <v>158</v>
      </c>
      <c r="C145" s="268">
        <v>3246.5</v>
      </c>
      <c r="D145" s="269">
        <v>3219.8333333333335</v>
      </c>
      <c r="E145" s="269">
        <v>3184.666666666667</v>
      </c>
      <c r="F145" s="269">
        <v>3122.8333333333335</v>
      </c>
      <c r="G145" s="269">
        <v>3087.666666666667</v>
      </c>
      <c r="H145" s="269">
        <v>3281.666666666667</v>
      </c>
      <c r="I145" s="269">
        <v>3316.8333333333339</v>
      </c>
      <c r="J145" s="269">
        <v>3378.666666666667</v>
      </c>
      <c r="K145" s="268">
        <v>3255</v>
      </c>
      <c r="L145" s="268">
        <v>3158</v>
      </c>
      <c r="M145" s="268">
        <v>6.6858399999999998</v>
      </c>
      <c r="N145" s="1"/>
      <c r="O145" s="1"/>
    </row>
    <row r="146" spans="1:15" ht="12.75" customHeight="1">
      <c r="A146" s="236">
        <v>137</v>
      </c>
      <c r="B146" s="278" t="s">
        <v>159</v>
      </c>
      <c r="C146" s="268">
        <v>2068</v>
      </c>
      <c r="D146" s="269">
        <v>2057.4666666666667</v>
      </c>
      <c r="E146" s="269">
        <v>2036.8333333333335</v>
      </c>
      <c r="F146" s="269">
        <v>2005.6666666666667</v>
      </c>
      <c r="G146" s="269">
        <v>1985.0333333333335</v>
      </c>
      <c r="H146" s="269">
        <v>2088.6333333333332</v>
      </c>
      <c r="I146" s="269">
        <v>2109.2666666666664</v>
      </c>
      <c r="J146" s="269">
        <v>2140.4333333333334</v>
      </c>
      <c r="K146" s="268">
        <v>2078.1</v>
      </c>
      <c r="L146" s="268">
        <v>2026.3</v>
      </c>
      <c r="M146" s="268">
        <v>8.3562200000000004</v>
      </c>
      <c r="N146" s="1"/>
      <c r="O146" s="1"/>
    </row>
    <row r="147" spans="1:15" ht="12.75" customHeight="1">
      <c r="A147" s="236">
        <v>138</v>
      </c>
      <c r="B147" s="278" t="s">
        <v>161</v>
      </c>
      <c r="C147" s="268">
        <v>1040.05</v>
      </c>
      <c r="D147" s="269">
        <v>1041.6000000000001</v>
      </c>
      <c r="E147" s="269">
        <v>1030.2000000000003</v>
      </c>
      <c r="F147" s="269">
        <v>1020.3500000000001</v>
      </c>
      <c r="G147" s="269">
        <v>1008.9500000000003</v>
      </c>
      <c r="H147" s="269">
        <v>1051.4500000000003</v>
      </c>
      <c r="I147" s="269">
        <v>1062.8500000000004</v>
      </c>
      <c r="J147" s="269">
        <v>1072.7000000000003</v>
      </c>
      <c r="K147" s="268">
        <v>1053</v>
      </c>
      <c r="L147" s="268">
        <v>1031.75</v>
      </c>
      <c r="M147" s="268">
        <v>7.7716200000000004</v>
      </c>
      <c r="N147" s="1"/>
      <c r="O147" s="1"/>
    </row>
    <row r="148" spans="1:15" ht="12.75" customHeight="1">
      <c r="A148" s="236">
        <v>139</v>
      </c>
      <c r="B148" s="278" t="s">
        <v>167</v>
      </c>
      <c r="C148" s="268">
        <v>129.69999999999999</v>
      </c>
      <c r="D148" s="269">
        <v>129</v>
      </c>
      <c r="E148" s="269">
        <v>127.80000000000001</v>
      </c>
      <c r="F148" s="269">
        <v>125.9</v>
      </c>
      <c r="G148" s="269">
        <v>124.70000000000002</v>
      </c>
      <c r="H148" s="269">
        <v>130.9</v>
      </c>
      <c r="I148" s="269">
        <v>132.1</v>
      </c>
      <c r="J148" s="269">
        <v>134</v>
      </c>
      <c r="K148" s="268">
        <v>130.19999999999999</v>
      </c>
      <c r="L148" s="268">
        <v>127.1</v>
      </c>
      <c r="M148" s="268">
        <v>45.999429999999997</v>
      </c>
      <c r="N148" s="1"/>
      <c r="O148" s="1"/>
    </row>
    <row r="149" spans="1:15" ht="12.75" customHeight="1">
      <c r="A149" s="236">
        <v>140</v>
      </c>
      <c r="B149" s="278" t="s">
        <v>169</v>
      </c>
      <c r="C149" s="268">
        <v>162.55000000000001</v>
      </c>
      <c r="D149" s="269">
        <v>162.63333333333333</v>
      </c>
      <c r="E149" s="269">
        <v>161.26666666666665</v>
      </c>
      <c r="F149" s="269">
        <v>159.98333333333332</v>
      </c>
      <c r="G149" s="269">
        <v>158.61666666666665</v>
      </c>
      <c r="H149" s="269">
        <v>163.91666666666666</v>
      </c>
      <c r="I149" s="269">
        <v>165.28333333333333</v>
      </c>
      <c r="J149" s="269">
        <v>166.56666666666666</v>
      </c>
      <c r="K149" s="268">
        <v>164</v>
      </c>
      <c r="L149" s="268">
        <v>161.35</v>
      </c>
      <c r="M149" s="268">
        <v>90.137730000000005</v>
      </c>
      <c r="N149" s="1"/>
      <c r="O149" s="1"/>
    </row>
    <row r="150" spans="1:15" ht="12.75" customHeight="1">
      <c r="A150" s="236">
        <v>141</v>
      </c>
      <c r="B150" s="278" t="s">
        <v>163</v>
      </c>
      <c r="C150" s="268">
        <v>70.849999999999994</v>
      </c>
      <c r="D150" s="269">
        <v>70.583333333333329</v>
      </c>
      <c r="E150" s="269">
        <v>69.966666666666654</v>
      </c>
      <c r="F150" s="269">
        <v>69.083333333333329</v>
      </c>
      <c r="G150" s="269">
        <v>68.466666666666654</v>
      </c>
      <c r="H150" s="269">
        <v>71.466666666666654</v>
      </c>
      <c r="I150" s="269">
        <v>72.083333333333329</v>
      </c>
      <c r="J150" s="269">
        <v>72.966666666666654</v>
      </c>
      <c r="K150" s="268">
        <v>71.2</v>
      </c>
      <c r="L150" s="268">
        <v>69.7</v>
      </c>
      <c r="M150" s="268">
        <v>170.40008</v>
      </c>
      <c r="N150" s="1"/>
      <c r="O150" s="1"/>
    </row>
    <row r="151" spans="1:15" ht="12.75" customHeight="1">
      <c r="A151" s="236">
        <v>142</v>
      </c>
      <c r="B151" s="278" t="s">
        <v>165</v>
      </c>
      <c r="C151" s="268">
        <v>4518.8999999999996</v>
      </c>
      <c r="D151" s="269">
        <v>4524.6333333333332</v>
      </c>
      <c r="E151" s="269">
        <v>4484.2666666666664</v>
      </c>
      <c r="F151" s="269">
        <v>4449.6333333333332</v>
      </c>
      <c r="G151" s="269">
        <v>4409.2666666666664</v>
      </c>
      <c r="H151" s="269">
        <v>4559.2666666666664</v>
      </c>
      <c r="I151" s="269">
        <v>4599.6333333333332</v>
      </c>
      <c r="J151" s="269">
        <v>4634.2666666666664</v>
      </c>
      <c r="K151" s="268">
        <v>4565</v>
      </c>
      <c r="L151" s="268">
        <v>4490</v>
      </c>
      <c r="M151" s="268">
        <v>1.27339</v>
      </c>
      <c r="N151" s="1"/>
      <c r="O151" s="1"/>
    </row>
    <row r="152" spans="1:15" ht="12.75" customHeight="1">
      <c r="A152" s="236">
        <v>143</v>
      </c>
      <c r="B152" s="278" t="s">
        <v>166</v>
      </c>
      <c r="C152" s="268">
        <v>19251.849999999999</v>
      </c>
      <c r="D152" s="269">
        <v>19217.683333333334</v>
      </c>
      <c r="E152" s="269">
        <v>19085.366666666669</v>
      </c>
      <c r="F152" s="269">
        <v>18918.883333333335</v>
      </c>
      <c r="G152" s="269">
        <v>18786.566666666669</v>
      </c>
      <c r="H152" s="269">
        <v>19384.166666666668</v>
      </c>
      <c r="I152" s="269">
        <v>19516.483333333334</v>
      </c>
      <c r="J152" s="269">
        <v>19682.966666666667</v>
      </c>
      <c r="K152" s="268">
        <v>19350</v>
      </c>
      <c r="L152" s="268">
        <v>19051.2</v>
      </c>
      <c r="M152" s="268">
        <v>0.37289</v>
      </c>
      <c r="N152" s="1"/>
      <c r="O152" s="1"/>
    </row>
    <row r="153" spans="1:15" ht="12.75" customHeight="1">
      <c r="A153" s="236">
        <v>144</v>
      </c>
      <c r="B153" s="278" t="s">
        <v>162</v>
      </c>
      <c r="C153" s="268">
        <v>271.05</v>
      </c>
      <c r="D153" s="269">
        <v>271.05</v>
      </c>
      <c r="E153" s="269">
        <v>269.10000000000002</v>
      </c>
      <c r="F153" s="269">
        <v>267.15000000000003</v>
      </c>
      <c r="G153" s="269">
        <v>265.20000000000005</v>
      </c>
      <c r="H153" s="269">
        <v>273</v>
      </c>
      <c r="I153" s="269">
        <v>274.94999999999993</v>
      </c>
      <c r="J153" s="269">
        <v>276.89999999999998</v>
      </c>
      <c r="K153" s="268">
        <v>273</v>
      </c>
      <c r="L153" s="268">
        <v>269.10000000000002</v>
      </c>
      <c r="M153" s="268">
        <v>1.5900399999999999</v>
      </c>
      <c r="N153" s="1"/>
      <c r="O153" s="1"/>
    </row>
    <row r="154" spans="1:15" ht="12.75" customHeight="1">
      <c r="A154" s="236">
        <v>145</v>
      </c>
      <c r="B154" s="278" t="s">
        <v>268</v>
      </c>
      <c r="C154" s="268">
        <v>930.85</v>
      </c>
      <c r="D154" s="269">
        <v>935.98333333333346</v>
      </c>
      <c r="E154" s="269">
        <v>914.51666666666688</v>
      </c>
      <c r="F154" s="269">
        <v>898.18333333333339</v>
      </c>
      <c r="G154" s="269">
        <v>876.71666666666681</v>
      </c>
      <c r="H154" s="269">
        <v>952.31666666666695</v>
      </c>
      <c r="I154" s="269">
        <v>973.78333333333342</v>
      </c>
      <c r="J154" s="269">
        <v>990.11666666666702</v>
      </c>
      <c r="K154" s="268">
        <v>957.45</v>
      </c>
      <c r="L154" s="268">
        <v>919.65</v>
      </c>
      <c r="M154" s="268">
        <v>5.7556599999999998</v>
      </c>
      <c r="N154" s="1"/>
      <c r="O154" s="1"/>
    </row>
    <row r="155" spans="1:15" ht="12.75" customHeight="1">
      <c r="A155" s="236">
        <v>146</v>
      </c>
      <c r="B155" s="278" t="s">
        <v>170</v>
      </c>
      <c r="C155" s="268">
        <v>133.9</v>
      </c>
      <c r="D155" s="269">
        <v>133.56666666666666</v>
      </c>
      <c r="E155" s="269">
        <v>132.13333333333333</v>
      </c>
      <c r="F155" s="269">
        <v>130.36666666666667</v>
      </c>
      <c r="G155" s="269">
        <v>128.93333333333334</v>
      </c>
      <c r="H155" s="269">
        <v>135.33333333333331</v>
      </c>
      <c r="I155" s="269">
        <v>136.76666666666665</v>
      </c>
      <c r="J155" s="269">
        <v>138.5333333333333</v>
      </c>
      <c r="K155" s="268">
        <v>135</v>
      </c>
      <c r="L155" s="268">
        <v>131.80000000000001</v>
      </c>
      <c r="M155" s="268">
        <v>141.37567000000001</v>
      </c>
      <c r="N155" s="1"/>
      <c r="O155" s="1"/>
    </row>
    <row r="156" spans="1:15" ht="12.75" customHeight="1">
      <c r="A156" s="236">
        <v>147</v>
      </c>
      <c r="B156" s="278" t="s">
        <v>269</v>
      </c>
      <c r="C156" s="268">
        <v>183.9</v>
      </c>
      <c r="D156" s="269">
        <v>183.25</v>
      </c>
      <c r="E156" s="269">
        <v>181.75</v>
      </c>
      <c r="F156" s="269">
        <v>179.6</v>
      </c>
      <c r="G156" s="269">
        <v>178.1</v>
      </c>
      <c r="H156" s="269">
        <v>185.4</v>
      </c>
      <c r="I156" s="269">
        <v>186.9</v>
      </c>
      <c r="J156" s="269">
        <v>189.05</v>
      </c>
      <c r="K156" s="268">
        <v>184.75</v>
      </c>
      <c r="L156" s="268">
        <v>181.1</v>
      </c>
      <c r="M156" s="268">
        <v>9.1752599999999997</v>
      </c>
      <c r="N156" s="1"/>
      <c r="O156" s="1"/>
    </row>
    <row r="157" spans="1:15" ht="12.75" customHeight="1">
      <c r="A157" s="236">
        <v>148</v>
      </c>
      <c r="B157" s="278" t="s">
        <v>831</v>
      </c>
      <c r="C157" s="268">
        <v>674.95</v>
      </c>
      <c r="D157" s="269">
        <v>672.13333333333333</v>
      </c>
      <c r="E157" s="269">
        <v>666.91666666666663</v>
      </c>
      <c r="F157" s="269">
        <v>658.88333333333333</v>
      </c>
      <c r="G157" s="269">
        <v>653.66666666666663</v>
      </c>
      <c r="H157" s="269">
        <v>680.16666666666663</v>
      </c>
      <c r="I157" s="269">
        <v>685.38333333333333</v>
      </c>
      <c r="J157" s="269">
        <v>693.41666666666663</v>
      </c>
      <c r="K157" s="268">
        <v>677.35</v>
      </c>
      <c r="L157" s="268">
        <v>664.1</v>
      </c>
      <c r="M157" s="268">
        <v>7.4379799999999996</v>
      </c>
      <c r="N157" s="1"/>
      <c r="O157" s="1"/>
    </row>
    <row r="158" spans="1:15" ht="12.75" customHeight="1">
      <c r="A158" s="236">
        <v>149</v>
      </c>
      <c r="B158" s="278" t="s">
        <v>442</v>
      </c>
      <c r="C158" s="268">
        <v>2995.2</v>
      </c>
      <c r="D158" s="269">
        <v>2989.3666666666668</v>
      </c>
      <c r="E158" s="269">
        <v>2958.8333333333335</v>
      </c>
      <c r="F158" s="269">
        <v>2922.4666666666667</v>
      </c>
      <c r="G158" s="269">
        <v>2891.9333333333334</v>
      </c>
      <c r="H158" s="269">
        <v>3025.7333333333336</v>
      </c>
      <c r="I158" s="269">
        <v>3056.2666666666664</v>
      </c>
      <c r="J158" s="269">
        <v>3092.6333333333337</v>
      </c>
      <c r="K158" s="268">
        <v>3019.9</v>
      </c>
      <c r="L158" s="268">
        <v>2953</v>
      </c>
      <c r="M158" s="268">
        <v>1.0679399999999999</v>
      </c>
      <c r="N158" s="1"/>
      <c r="O158" s="1"/>
    </row>
    <row r="159" spans="1:15" ht="12.75" customHeight="1">
      <c r="A159" s="236">
        <v>150</v>
      </c>
      <c r="B159" s="278" t="s">
        <v>832</v>
      </c>
      <c r="C159" s="268">
        <v>482.15</v>
      </c>
      <c r="D159" s="269">
        <v>479.96666666666664</v>
      </c>
      <c r="E159" s="269">
        <v>476.48333333333329</v>
      </c>
      <c r="F159" s="269">
        <v>470.81666666666666</v>
      </c>
      <c r="G159" s="269">
        <v>467.33333333333331</v>
      </c>
      <c r="H159" s="269">
        <v>485.63333333333327</v>
      </c>
      <c r="I159" s="269">
        <v>489.11666666666662</v>
      </c>
      <c r="J159" s="269">
        <v>494.78333333333325</v>
      </c>
      <c r="K159" s="268">
        <v>483.45</v>
      </c>
      <c r="L159" s="268">
        <v>474.3</v>
      </c>
      <c r="M159" s="268">
        <v>2.29697</v>
      </c>
      <c r="N159" s="1"/>
      <c r="O159" s="1"/>
    </row>
    <row r="160" spans="1:15" ht="12.75" customHeight="1">
      <c r="A160" s="236">
        <v>151</v>
      </c>
      <c r="B160" s="278" t="s">
        <v>177</v>
      </c>
      <c r="C160" s="268">
        <v>3035.45</v>
      </c>
      <c r="D160" s="269">
        <v>3042.15</v>
      </c>
      <c r="E160" s="269">
        <v>2994.3500000000004</v>
      </c>
      <c r="F160" s="269">
        <v>2953.2500000000005</v>
      </c>
      <c r="G160" s="269">
        <v>2905.4500000000007</v>
      </c>
      <c r="H160" s="269">
        <v>3083.25</v>
      </c>
      <c r="I160" s="269">
        <v>3131.05</v>
      </c>
      <c r="J160" s="269">
        <v>3172.1499999999996</v>
      </c>
      <c r="K160" s="268">
        <v>3089.95</v>
      </c>
      <c r="L160" s="268">
        <v>3001.05</v>
      </c>
      <c r="M160" s="268">
        <v>2.6217899999999998</v>
      </c>
      <c r="N160" s="1"/>
      <c r="O160" s="1"/>
    </row>
    <row r="161" spans="1:15" ht="12.75" customHeight="1">
      <c r="A161" s="236">
        <v>152</v>
      </c>
      <c r="B161" s="278" t="s">
        <v>171</v>
      </c>
      <c r="C161" s="268">
        <v>52202.9</v>
      </c>
      <c r="D161" s="269">
        <v>51630.133333333331</v>
      </c>
      <c r="E161" s="269">
        <v>50574.266666666663</v>
      </c>
      <c r="F161" s="269">
        <v>48945.633333333331</v>
      </c>
      <c r="G161" s="269">
        <v>47889.766666666663</v>
      </c>
      <c r="H161" s="269">
        <v>53258.766666666663</v>
      </c>
      <c r="I161" s="269">
        <v>54314.633333333331</v>
      </c>
      <c r="J161" s="269">
        <v>55943.266666666663</v>
      </c>
      <c r="K161" s="268">
        <v>52686</v>
      </c>
      <c r="L161" s="268">
        <v>50001.5</v>
      </c>
      <c r="M161" s="268">
        <v>0.36581999999999998</v>
      </c>
      <c r="N161" s="1"/>
      <c r="O161" s="1"/>
    </row>
    <row r="162" spans="1:15" ht="12.75" customHeight="1">
      <c r="A162" s="236">
        <v>153</v>
      </c>
      <c r="B162" s="278" t="s">
        <v>447</v>
      </c>
      <c r="C162" s="268">
        <v>3298.9</v>
      </c>
      <c r="D162" s="269">
        <v>3285.7833333333328</v>
      </c>
      <c r="E162" s="269">
        <v>3246.5666666666657</v>
      </c>
      <c r="F162" s="269">
        <v>3194.2333333333327</v>
      </c>
      <c r="G162" s="269">
        <v>3155.0166666666655</v>
      </c>
      <c r="H162" s="269">
        <v>3338.1166666666659</v>
      </c>
      <c r="I162" s="269">
        <v>3377.333333333333</v>
      </c>
      <c r="J162" s="269">
        <v>3429.6666666666661</v>
      </c>
      <c r="K162" s="268">
        <v>3325</v>
      </c>
      <c r="L162" s="268">
        <v>3233.45</v>
      </c>
      <c r="M162" s="268">
        <v>4.2133700000000003</v>
      </c>
      <c r="N162" s="1"/>
      <c r="O162" s="1"/>
    </row>
    <row r="163" spans="1:15" ht="12.75" customHeight="1">
      <c r="A163" s="236">
        <v>154</v>
      </c>
      <c r="B163" s="278" t="s">
        <v>173</v>
      </c>
      <c r="C163" s="268">
        <v>203.35</v>
      </c>
      <c r="D163" s="269">
        <v>201.96666666666667</v>
      </c>
      <c r="E163" s="269">
        <v>200.08333333333334</v>
      </c>
      <c r="F163" s="269">
        <v>196.81666666666666</v>
      </c>
      <c r="G163" s="269">
        <v>194.93333333333334</v>
      </c>
      <c r="H163" s="269">
        <v>205.23333333333335</v>
      </c>
      <c r="I163" s="269">
        <v>207.11666666666667</v>
      </c>
      <c r="J163" s="269">
        <v>210.38333333333335</v>
      </c>
      <c r="K163" s="268">
        <v>203.85</v>
      </c>
      <c r="L163" s="268">
        <v>198.7</v>
      </c>
      <c r="M163" s="268">
        <v>22.997399999999999</v>
      </c>
      <c r="N163" s="1"/>
      <c r="O163" s="1"/>
    </row>
    <row r="164" spans="1:15" ht="12.75" customHeight="1">
      <c r="A164" s="236">
        <v>155</v>
      </c>
      <c r="B164" s="278" t="s">
        <v>176</v>
      </c>
      <c r="C164" s="268">
        <v>2686.65</v>
      </c>
      <c r="D164" s="269">
        <v>2686</v>
      </c>
      <c r="E164" s="269">
        <v>2673.75</v>
      </c>
      <c r="F164" s="269">
        <v>2660.85</v>
      </c>
      <c r="G164" s="269">
        <v>2648.6</v>
      </c>
      <c r="H164" s="269">
        <v>2698.9</v>
      </c>
      <c r="I164" s="269">
        <v>2711.15</v>
      </c>
      <c r="J164" s="269">
        <v>2724.05</v>
      </c>
      <c r="K164" s="268">
        <v>2698.25</v>
      </c>
      <c r="L164" s="268">
        <v>2673.1</v>
      </c>
      <c r="M164" s="268">
        <v>2.7867899999999999</v>
      </c>
      <c r="N164" s="1"/>
      <c r="O164" s="1"/>
    </row>
    <row r="165" spans="1:15" ht="12.75" customHeight="1">
      <c r="A165" s="236">
        <v>156</v>
      </c>
      <c r="B165" s="278" t="s">
        <v>172</v>
      </c>
      <c r="C165" s="268">
        <v>867.45</v>
      </c>
      <c r="D165" s="269">
        <v>859.0333333333333</v>
      </c>
      <c r="E165" s="269">
        <v>848.56666666666661</v>
      </c>
      <c r="F165" s="269">
        <v>829.68333333333328</v>
      </c>
      <c r="G165" s="269">
        <v>819.21666666666658</v>
      </c>
      <c r="H165" s="269">
        <v>877.91666666666663</v>
      </c>
      <c r="I165" s="269">
        <v>888.38333333333333</v>
      </c>
      <c r="J165" s="269">
        <v>907.26666666666665</v>
      </c>
      <c r="K165" s="268">
        <v>869.5</v>
      </c>
      <c r="L165" s="268">
        <v>840.15</v>
      </c>
      <c r="M165" s="268">
        <v>12.29618</v>
      </c>
      <c r="N165" s="1"/>
      <c r="O165" s="1"/>
    </row>
    <row r="166" spans="1:15" ht="12.75" customHeight="1">
      <c r="A166" s="236">
        <v>157</v>
      </c>
      <c r="B166" s="278" t="s">
        <v>270</v>
      </c>
      <c r="C166" s="268">
        <v>2633.85</v>
      </c>
      <c r="D166" s="269">
        <v>2619.6833333333334</v>
      </c>
      <c r="E166" s="269">
        <v>2574.3666666666668</v>
      </c>
      <c r="F166" s="269">
        <v>2514.8833333333332</v>
      </c>
      <c r="G166" s="269">
        <v>2469.5666666666666</v>
      </c>
      <c r="H166" s="269">
        <v>2679.166666666667</v>
      </c>
      <c r="I166" s="269">
        <v>2724.4833333333336</v>
      </c>
      <c r="J166" s="269">
        <v>2783.9666666666672</v>
      </c>
      <c r="K166" s="268">
        <v>2665</v>
      </c>
      <c r="L166" s="268">
        <v>2560.1999999999998</v>
      </c>
      <c r="M166" s="268">
        <v>3.5530200000000001</v>
      </c>
      <c r="N166" s="1"/>
      <c r="O166" s="1"/>
    </row>
    <row r="167" spans="1:15" ht="12.75" customHeight="1">
      <c r="A167" s="236">
        <v>158</v>
      </c>
      <c r="B167" s="278" t="s">
        <v>174</v>
      </c>
      <c r="C167" s="268">
        <v>105</v>
      </c>
      <c r="D167" s="269">
        <v>104.95</v>
      </c>
      <c r="E167" s="269">
        <v>104.55000000000001</v>
      </c>
      <c r="F167" s="269">
        <v>104.10000000000001</v>
      </c>
      <c r="G167" s="269">
        <v>103.70000000000002</v>
      </c>
      <c r="H167" s="269">
        <v>105.4</v>
      </c>
      <c r="I167" s="269">
        <v>105.80000000000001</v>
      </c>
      <c r="J167" s="269">
        <v>106.25</v>
      </c>
      <c r="K167" s="268">
        <v>105.35</v>
      </c>
      <c r="L167" s="268">
        <v>104.5</v>
      </c>
      <c r="M167" s="268">
        <v>47.238520000000001</v>
      </c>
      <c r="N167" s="1"/>
      <c r="O167" s="1"/>
    </row>
    <row r="168" spans="1:15" ht="12.75" customHeight="1">
      <c r="A168" s="236">
        <v>159</v>
      </c>
      <c r="B168" s="278" t="s">
        <v>179</v>
      </c>
      <c r="C168" s="268">
        <v>208.45</v>
      </c>
      <c r="D168" s="269">
        <v>209.6</v>
      </c>
      <c r="E168" s="269">
        <v>206.85</v>
      </c>
      <c r="F168" s="269">
        <v>205.25</v>
      </c>
      <c r="G168" s="269">
        <v>202.5</v>
      </c>
      <c r="H168" s="269">
        <v>211.2</v>
      </c>
      <c r="I168" s="269">
        <v>213.95</v>
      </c>
      <c r="J168" s="269">
        <v>215.54999999999998</v>
      </c>
      <c r="K168" s="268">
        <v>212.35</v>
      </c>
      <c r="L168" s="268">
        <v>208</v>
      </c>
      <c r="M168" s="268">
        <v>143.845</v>
      </c>
      <c r="N168" s="1"/>
      <c r="O168" s="1"/>
    </row>
    <row r="169" spans="1:15" ht="12.75" customHeight="1">
      <c r="A169" s="236">
        <v>160</v>
      </c>
      <c r="B169" s="278" t="s">
        <v>271</v>
      </c>
      <c r="C169" s="268">
        <v>464.3</v>
      </c>
      <c r="D169" s="269">
        <v>463.09999999999997</v>
      </c>
      <c r="E169" s="269">
        <v>460.19999999999993</v>
      </c>
      <c r="F169" s="269">
        <v>456.09999999999997</v>
      </c>
      <c r="G169" s="269">
        <v>453.19999999999993</v>
      </c>
      <c r="H169" s="269">
        <v>467.19999999999993</v>
      </c>
      <c r="I169" s="269">
        <v>470.09999999999991</v>
      </c>
      <c r="J169" s="269">
        <v>474.19999999999993</v>
      </c>
      <c r="K169" s="268">
        <v>466</v>
      </c>
      <c r="L169" s="268">
        <v>459</v>
      </c>
      <c r="M169" s="268">
        <v>1.7458</v>
      </c>
      <c r="N169" s="1"/>
      <c r="O169" s="1"/>
    </row>
    <row r="170" spans="1:15" ht="12.75" customHeight="1">
      <c r="A170" s="236">
        <v>161</v>
      </c>
      <c r="B170" s="278" t="s">
        <v>272</v>
      </c>
      <c r="C170" s="268">
        <v>13939.75</v>
      </c>
      <c r="D170" s="269">
        <v>13978.950000000003</v>
      </c>
      <c r="E170" s="269">
        <v>13798.000000000005</v>
      </c>
      <c r="F170" s="269">
        <v>13656.250000000004</v>
      </c>
      <c r="G170" s="269">
        <v>13475.300000000007</v>
      </c>
      <c r="H170" s="269">
        <v>14120.700000000004</v>
      </c>
      <c r="I170" s="269">
        <v>14301.650000000001</v>
      </c>
      <c r="J170" s="269">
        <v>14443.400000000003</v>
      </c>
      <c r="K170" s="268">
        <v>14159.9</v>
      </c>
      <c r="L170" s="268">
        <v>13837.2</v>
      </c>
      <c r="M170" s="268">
        <v>0.58933000000000002</v>
      </c>
      <c r="N170" s="1"/>
      <c r="O170" s="1"/>
    </row>
    <row r="171" spans="1:15" ht="12.75" customHeight="1">
      <c r="A171" s="236">
        <v>162</v>
      </c>
      <c r="B171" s="278" t="s">
        <v>178</v>
      </c>
      <c r="C171" s="268">
        <v>36.450000000000003</v>
      </c>
      <c r="D171" s="269">
        <v>36.416666666666664</v>
      </c>
      <c r="E171" s="269">
        <v>36.18333333333333</v>
      </c>
      <c r="F171" s="269">
        <v>35.916666666666664</v>
      </c>
      <c r="G171" s="269">
        <v>35.68333333333333</v>
      </c>
      <c r="H171" s="269">
        <v>36.68333333333333</v>
      </c>
      <c r="I171" s="269">
        <v>36.916666666666664</v>
      </c>
      <c r="J171" s="269">
        <v>37.18333333333333</v>
      </c>
      <c r="K171" s="268">
        <v>36.65</v>
      </c>
      <c r="L171" s="268">
        <v>36.15</v>
      </c>
      <c r="M171" s="268">
        <v>383.20150999999998</v>
      </c>
      <c r="N171" s="1"/>
      <c r="O171" s="1"/>
    </row>
    <row r="172" spans="1:15" ht="12.75" customHeight="1">
      <c r="A172" s="236">
        <v>163</v>
      </c>
      <c r="B172" s="278" t="s">
        <v>184</v>
      </c>
      <c r="C172" s="268">
        <v>93.65</v>
      </c>
      <c r="D172" s="269">
        <v>93.383333333333326</v>
      </c>
      <c r="E172" s="269">
        <v>92.766666666666652</v>
      </c>
      <c r="F172" s="269">
        <v>91.883333333333326</v>
      </c>
      <c r="G172" s="269">
        <v>91.266666666666652</v>
      </c>
      <c r="H172" s="269">
        <v>94.266666666666652</v>
      </c>
      <c r="I172" s="269">
        <v>94.883333333333326</v>
      </c>
      <c r="J172" s="269">
        <v>95.766666666666652</v>
      </c>
      <c r="K172" s="268">
        <v>94</v>
      </c>
      <c r="L172" s="268">
        <v>92.5</v>
      </c>
      <c r="M172" s="268">
        <v>62.522370000000002</v>
      </c>
      <c r="N172" s="1"/>
      <c r="O172" s="1"/>
    </row>
    <row r="173" spans="1:15" ht="12.75" customHeight="1">
      <c r="A173" s="236">
        <v>164</v>
      </c>
      <c r="B173" s="278" t="s">
        <v>185</v>
      </c>
      <c r="C173" s="268">
        <v>2413.1999999999998</v>
      </c>
      <c r="D173" s="269">
        <v>2407.1166666666668</v>
      </c>
      <c r="E173" s="269">
        <v>2396.2333333333336</v>
      </c>
      <c r="F173" s="269">
        <v>2379.2666666666669</v>
      </c>
      <c r="G173" s="269">
        <v>2368.3833333333337</v>
      </c>
      <c r="H173" s="269">
        <v>2424.0833333333335</v>
      </c>
      <c r="I173" s="269">
        <v>2434.9666666666667</v>
      </c>
      <c r="J173" s="269">
        <v>2451.9333333333334</v>
      </c>
      <c r="K173" s="268">
        <v>2418</v>
      </c>
      <c r="L173" s="268">
        <v>2390.15</v>
      </c>
      <c r="M173" s="268">
        <v>41.298929999999999</v>
      </c>
      <c r="N173" s="1"/>
      <c r="O173" s="1"/>
    </row>
    <row r="174" spans="1:15" ht="12.75" customHeight="1">
      <c r="A174" s="236">
        <v>165</v>
      </c>
      <c r="B174" s="278" t="s">
        <v>273</v>
      </c>
      <c r="C174" s="268">
        <v>894.55</v>
      </c>
      <c r="D174" s="269">
        <v>894.76666666666677</v>
      </c>
      <c r="E174" s="269">
        <v>884.78333333333353</v>
      </c>
      <c r="F174" s="269">
        <v>875.01666666666677</v>
      </c>
      <c r="G174" s="269">
        <v>865.03333333333353</v>
      </c>
      <c r="H174" s="269">
        <v>904.53333333333353</v>
      </c>
      <c r="I174" s="269">
        <v>914.51666666666688</v>
      </c>
      <c r="J174" s="269">
        <v>924.28333333333353</v>
      </c>
      <c r="K174" s="268">
        <v>904.75</v>
      </c>
      <c r="L174" s="268">
        <v>885</v>
      </c>
      <c r="M174" s="268">
        <v>13.111420000000001</v>
      </c>
      <c r="N174" s="1"/>
      <c r="O174" s="1"/>
    </row>
    <row r="175" spans="1:15" ht="12.75" customHeight="1">
      <c r="A175" s="236">
        <v>166</v>
      </c>
      <c r="B175" s="278" t="s">
        <v>187</v>
      </c>
      <c r="C175" s="268">
        <v>1260.6500000000001</v>
      </c>
      <c r="D175" s="269">
        <v>1258.5666666666666</v>
      </c>
      <c r="E175" s="269">
        <v>1252.1333333333332</v>
      </c>
      <c r="F175" s="269">
        <v>1243.6166666666666</v>
      </c>
      <c r="G175" s="269">
        <v>1237.1833333333332</v>
      </c>
      <c r="H175" s="269">
        <v>1267.0833333333333</v>
      </c>
      <c r="I175" s="269">
        <v>1273.5166666666667</v>
      </c>
      <c r="J175" s="269">
        <v>1282.0333333333333</v>
      </c>
      <c r="K175" s="268">
        <v>1265</v>
      </c>
      <c r="L175" s="268">
        <v>1250.05</v>
      </c>
      <c r="M175" s="268">
        <v>4.2065599999999996</v>
      </c>
      <c r="N175" s="1"/>
      <c r="O175" s="1"/>
    </row>
    <row r="176" spans="1:15" ht="12.75" customHeight="1">
      <c r="A176" s="236">
        <v>167</v>
      </c>
      <c r="B176" s="278" t="s">
        <v>191</v>
      </c>
      <c r="C176" s="268">
        <v>2545.65</v>
      </c>
      <c r="D176" s="269">
        <v>2528.5499999999997</v>
      </c>
      <c r="E176" s="269">
        <v>2502.0999999999995</v>
      </c>
      <c r="F176" s="269">
        <v>2458.5499999999997</v>
      </c>
      <c r="G176" s="269">
        <v>2432.0999999999995</v>
      </c>
      <c r="H176" s="269">
        <v>2572.0999999999995</v>
      </c>
      <c r="I176" s="269">
        <v>2598.5499999999993</v>
      </c>
      <c r="J176" s="269">
        <v>2642.0999999999995</v>
      </c>
      <c r="K176" s="268">
        <v>2555</v>
      </c>
      <c r="L176" s="268">
        <v>2485</v>
      </c>
      <c r="M176" s="268">
        <v>6.9045399999999999</v>
      </c>
      <c r="N176" s="1"/>
      <c r="O176" s="1"/>
    </row>
    <row r="177" spans="1:15" ht="12.75" customHeight="1">
      <c r="A177" s="236">
        <v>168</v>
      </c>
      <c r="B177" s="278" t="s">
        <v>189</v>
      </c>
      <c r="C177" s="268">
        <v>21009.75</v>
      </c>
      <c r="D177" s="269">
        <v>21004.366666666665</v>
      </c>
      <c r="E177" s="269">
        <v>20840.533333333329</v>
      </c>
      <c r="F177" s="269">
        <v>20671.316666666666</v>
      </c>
      <c r="G177" s="269">
        <v>20507.48333333333</v>
      </c>
      <c r="H177" s="269">
        <v>21173.583333333328</v>
      </c>
      <c r="I177" s="269">
        <v>21337.416666666664</v>
      </c>
      <c r="J177" s="269">
        <v>21506.633333333328</v>
      </c>
      <c r="K177" s="268">
        <v>21168.2</v>
      </c>
      <c r="L177" s="268">
        <v>20835.150000000001</v>
      </c>
      <c r="M177" s="268">
        <v>0.59058999999999995</v>
      </c>
      <c r="N177" s="1"/>
      <c r="O177" s="1"/>
    </row>
    <row r="178" spans="1:15" ht="12.75" customHeight="1">
      <c r="A178" s="236">
        <v>169</v>
      </c>
      <c r="B178" s="278" t="s">
        <v>192</v>
      </c>
      <c r="C178" s="268">
        <v>1199.8499999999999</v>
      </c>
      <c r="D178" s="269">
        <v>1193</v>
      </c>
      <c r="E178" s="269">
        <v>1182.25</v>
      </c>
      <c r="F178" s="269">
        <v>1164.6500000000001</v>
      </c>
      <c r="G178" s="269">
        <v>1153.9000000000001</v>
      </c>
      <c r="H178" s="269">
        <v>1210.5999999999999</v>
      </c>
      <c r="I178" s="269">
        <v>1221.3499999999999</v>
      </c>
      <c r="J178" s="269">
        <v>1238.9499999999998</v>
      </c>
      <c r="K178" s="268">
        <v>1203.75</v>
      </c>
      <c r="L178" s="268">
        <v>1175.4000000000001</v>
      </c>
      <c r="M178" s="268">
        <v>5.7724599999999997</v>
      </c>
      <c r="N178" s="1"/>
      <c r="O178" s="1"/>
    </row>
    <row r="179" spans="1:15" ht="12.75" customHeight="1">
      <c r="A179" s="236">
        <v>170</v>
      </c>
      <c r="B179" s="278" t="s">
        <v>190</v>
      </c>
      <c r="C179" s="268">
        <v>2749.8</v>
      </c>
      <c r="D179" s="269">
        <v>2754.9166666666665</v>
      </c>
      <c r="E179" s="269">
        <v>2720.4333333333329</v>
      </c>
      <c r="F179" s="269">
        <v>2691.0666666666666</v>
      </c>
      <c r="G179" s="269">
        <v>2656.583333333333</v>
      </c>
      <c r="H179" s="269">
        <v>2784.2833333333328</v>
      </c>
      <c r="I179" s="269">
        <v>2818.7666666666664</v>
      </c>
      <c r="J179" s="269">
        <v>2848.1333333333328</v>
      </c>
      <c r="K179" s="268">
        <v>2789.4</v>
      </c>
      <c r="L179" s="268">
        <v>2725.55</v>
      </c>
      <c r="M179" s="268">
        <v>1.0974999999999999</v>
      </c>
      <c r="N179" s="1"/>
      <c r="O179" s="1"/>
    </row>
    <row r="180" spans="1:15" ht="12.75" customHeight="1">
      <c r="A180" s="236">
        <v>171</v>
      </c>
      <c r="B180" s="278" t="s">
        <v>823</v>
      </c>
      <c r="C180" s="268">
        <v>468.65</v>
      </c>
      <c r="D180" s="269">
        <v>467.2</v>
      </c>
      <c r="E180" s="269">
        <v>461.45</v>
      </c>
      <c r="F180" s="269">
        <v>454.25</v>
      </c>
      <c r="G180" s="269">
        <v>448.5</v>
      </c>
      <c r="H180" s="269">
        <v>474.4</v>
      </c>
      <c r="I180" s="269">
        <v>480.15</v>
      </c>
      <c r="J180" s="269">
        <v>487.34999999999997</v>
      </c>
      <c r="K180" s="268">
        <v>472.95</v>
      </c>
      <c r="L180" s="268">
        <v>460</v>
      </c>
      <c r="M180" s="268">
        <v>18.23809</v>
      </c>
      <c r="N180" s="1"/>
      <c r="O180" s="1"/>
    </row>
    <row r="181" spans="1:15" ht="12.75" customHeight="1">
      <c r="A181" s="236">
        <v>172</v>
      </c>
      <c r="B181" s="278" t="s">
        <v>188</v>
      </c>
      <c r="C181" s="268">
        <v>532.70000000000005</v>
      </c>
      <c r="D181" s="269">
        <v>532.1</v>
      </c>
      <c r="E181" s="269">
        <v>528.40000000000009</v>
      </c>
      <c r="F181" s="269">
        <v>524.1</v>
      </c>
      <c r="G181" s="269">
        <v>520.40000000000009</v>
      </c>
      <c r="H181" s="269">
        <v>536.40000000000009</v>
      </c>
      <c r="I181" s="269">
        <v>540.10000000000014</v>
      </c>
      <c r="J181" s="269">
        <v>544.40000000000009</v>
      </c>
      <c r="K181" s="268">
        <v>535.79999999999995</v>
      </c>
      <c r="L181" s="268">
        <v>527.79999999999995</v>
      </c>
      <c r="M181" s="268">
        <v>87.458870000000005</v>
      </c>
      <c r="N181" s="1"/>
      <c r="O181" s="1"/>
    </row>
    <row r="182" spans="1:15" ht="12.75" customHeight="1">
      <c r="A182" s="236">
        <v>173</v>
      </c>
      <c r="B182" s="278" t="s">
        <v>186</v>
      </c>
      <c r="C182" s="268">
        <v>79.599999999999994</v>
      </c>
      <c r="D182" s="269">
        <v>78.833333333333329</v>
      </c>
      <c r="E182" s="269">
        <v>77.666666666666657</v>
      </c>
      <c r="F182" s="269">
        <v>75.733333333333334</v>
      </c>
      <c r="G182" s="269">
        <v>74.566666666666663</v>
      </c>
      <c r="H182" s="269">
        <v>80.766666666666652</v>
      </c>
      <c r="I182" s="269">
        <v>81.933333333333309</v>
      </c>
      <c r="J182" s="269">
        <v>83.866666666666646</v>
      </c>
      <c r="K182" s="268">
        <v>80</v>
      </c>
      <c r="L182" s="268">
        <v>76.900000000000006</v>
      </c>
      <c r="M182" s="268">
        <v>170.21286000000001</v>
      </c>
      <c r="N182" s="1"/>
      <c r="O182" s="1"/>
    </row>
    <row r="183" spans="1:15" ht="12.75" customHeight="1">
      <c r="A183" s="236">
        <v>174</v>
      </c>
      <c r="B183" s="278" t="s">
        <v>193</v>
      </c>
      <c r="C183" s="268">
        <v>944.55</v>
      </c>
      <c r="D183" s="269">
        <v>947.96666666666658</v>
      </c>
      <c r="E183" s="269">
        <v>939.63333333333321</v>
      </c>
      <c r="F183" s="269">
        <v>934.71666666666658</v>
      </c>
      <c r="G183" s="269">
        <v>926.38333333333321</v>
      </c>
      <c r="H183" s="269">
        <v>952.88333333333321</v>
      </c>
      <c r="I183" s="269">
        <v>961.21666666666647</v>
      </c>
      <c r="J183" s="269">
        <v>966.13333333333321</v>
      </c>
      <c r="K183" s="268">
        <v>956.3</v>
      </c>
      <c r="L183" s="268">
        <v>943.05</v>
      </c>
      <c r="M183" s="268">
        <v>18.568300000000001</v>
      </c>
      <c r="N183" s="1"/>
      <c r="O183" s="1"/>
    </row>
    <row r="184" spans="1:15" ht="12.75" customHeight="1">
      <c r="A184" s="236">
        <v>175</v>
      </c>
      <c r="B184" s="278" t="s">
        <v>194</v>
      </c>
      <c r="C184" s="268">
        <v>520.65</v>
      </c>
      <c r="D184" s="269">
        <v>518.11666666666667</v>
      </c>
      <c r="E184" s="269">
        <v>513.0333333333333</v>
      </c>
      <c r="F184" s="269">
        <v>505.41666666666663</v>
      </c>
      <c r="G184" s="269">
        <v>500.33333333333326</v>
      </c>
      <c r="H184" s="269">
        <v>525.73333333333335</v>
      </c>
      <c r="I184" s="269">
        <v>530.81666666666661</v>
      </c>
      <c r="J184" s="269">
        <v>538.43333333333339</v>
      </c>
      <c r="K184" s="268">
        <v>523.20000000000005</v>
      </c>
      <c r="L184" s="268">
        <v>510.5</v>
      </c>
      <c r="M184" s="268">
        <v>8.5271699999999999</v>
      </c>
      <c r="N184" s="1"/>
      <c r="O184" s="1"/>
    </row>
    <row r="185" spans="1:15" ht="12.75" customHeight="1">
      <c r="A185" s="236">
        <v>176</v>
      </c>
      <c r="B185" s="278" t="s">
        <v>275</v>
      </c>
      <c r="C185" s="268">
        <v>564.35</v>
      </c>
      <c r="D185" s="269">
        <v>562.86666666666667</v>
      </c>
      <c r="E185" s="269">
        <v>559.48333333333335</v>
      </c>
      <c r="F185" s="269">
        <v>554.61666666666667</v>
      </c>
      <c r="G185" s="269">
        <v>551.23333333333335</v>
      </c>
      <c r="H185" s="269">
        <v>567.73333333333335</v>
      </c>
      <c r="I185" s="269">
        <v>571.11666666666679</v>
      </c>
      <c r="J185" s="269">
        <v>575.98333333333335</v>
      </c>
      <c r="K185" s="268">
        <v>566.25</v>
      </c>
      <c r="L185" s="268">
        <v>558</v>
      </c>
      <c r="M185" s="268">
        <v>2.8725800000000001</v>
      </c>
      <c r="N185" s="1"/>
      <c r="O185" s="1"/>
    </row>
    <row r="186" spans="1:15" ht="12.75" customHeight="1">
      <c r="A186" s="236">
        <v>177</v>
      </c>
      <c r="B186" s="278" t="s">
        <v>206</v>
      </c>
      <c r="C186" s="268">
        <v>1034.9000000000001</v>
      </c>
      <c r="D186" s="269">
        <v>1026.9166666666667</v>
      </c>
      <c r="E186" s="269">
        <v>1015.0333333333335</v>
      </c>
      <c r="F186" s="269">
        <v>995.16666666666674</v>
      </c>
      <c r="G186" s="269">
        <v>983.28333333333353</v>
      </c>
      <c r="H186" s="269">
        <v>1046.7833333333335</v>
      </c>
      <c r="I186" s="269">
        <v>1058.6666666666667</v>
      </c>
      <c r="J186" s="269">
        <v>1078.5333333333335</v>
      </c>
      <c r="K186" s="268">
        <v>1038.8</v>
      </c>
      <c r="L186" s="268">
        <v>1007.05</v>
      </c>
      <c r="M186" s="268">
        <v>13.78191</v>
      </c>
      <c r="N186" s="1"/>
      <c r="O186" s="1"/>
    </row>
    <row r="187" spans="1:15" ht="12.75" customHeight="1">
      <c r="A187" s="236">
        <v>178</v>
      </c>
      <c r="B187" s="278" t="s">
        <v>195</v>
      </c>
      <c r="C187" s="268">
        <v>1140.95</v>
      </c>
      <c r="D187" s="269">
        <v>1132.4666666666669</v>
      </c>
      <c r="E187" s="269">
        <v>1115.2833333333338</v>
      </c>
      <c r="F187" s="269">
        <v>1089.6166666666668</v>
      </c>
      <c r="G187" s="269">
        <v>1072.4333333333336</v>
      </c>
      <c r="H187" s="269">
        <v>1158.1333333333339</v>
      </c>
      <c r="I187" s="269">
        <v>1175.3166666666668</v>
      </c>
      <c r="J187" s="269">
        <v>1200.983333333334</v>
      </c>
      <c r="K187" s="268">
        <v>1149.6500000000001</v>
      </c>
      <c r="L187" s="268">
        <v>1106.8</v>
      </c>
      <c r="M187" s="268">
        <v>32.173310000000001</v>
      </c>
      <c r="N187" s="1"/>
      <c r="O187" s="1"/>
    </row>
    <row r="188" spans="1:15" ht="12.75" customHeight="1">
      <c r="A188" s="236">
        <v>179</v>
      </c>
      <c r="B188" s="278" t="s">
        <v>502</v>
      </c>
      <c r="C188" s="268">
        <v>1189.7</v>
      </c>
      <c r="D188" s="269">
        <v>1185.2333333333333</v>
      </c>
      <c r="E188" s="269">
        <v>1175.5666666666666</v>
      </c>
      <c r="F188" s="269">
        <v>1161.4333333333332</v>
      </c>
      <c r="G188" s="269">
        <v>1151.7666666666664</v>
      </c>
      <c r="H188" s="269">
        <v>1199.3666666666668</v>
      </c>
      <c r="I188" s="269">
        <v>1209.0333333333333</v>
      </c>
      <c r="J188" s="269">
        <v>1223.166666666667</v>
      </c>
      <c r="K188" s="268">
        <v>1194.9000000000001</v>
      </c>
      <c r="L188" s="268">
        <v>1171.0999999999999</v>
      </c>
      <c r="M188" s="268">
        <v>3.1340499999999998</v>
      </c>
      <c r="N188" s="1"/>
      <c r="O188" s="1"/>
    </row>
    <row r="189" spans="1:15" ht="12.75" customHeight="1">
      <c r="A189" s="236">
        <v>180</v>
      </c>
      <c r="B189" s="278" t="s">
        <v>200</v>
      </c>
      <c r="C189" s="268">
        <v>3091.15</v>
      </c>
      <c r="D189" s="269">
        <v>3070.7166666666667</v>
      </c>
      <c r="E189" s="269">
        <v>3043.4333333333334</v>
      </c>
      <c r="F189" s="269">
        <v>2995.7166666666667</v>
      </c>
      <c r="G189" s="269">
        <v>2968.4333333333334</v>
      </c>
      <c r="H189" s="269">
        <v>3118.4333333333334</v>
      </c>
      <c r="I189" s="269">
        <v>3145.7166666666672</v>
      </c>
      <c r="J189" s="269">
        <v>3193.4333333333334</v>
      </c>
      <c r="K189" s="268">
        <v>3098</v>
      </c>
      <c r="L189" s="268">
        <v>3023</v>
      </c>
      <c r="M189" s="268">
        <v>21.458749999999998</v>
      </c>
      <c r="N189" s="1"/>
      <c r="O189" s="1"/>
    </row>
    <row r="190" spans="1:15" ht="12.75" customHeight="1">
      <c r="A190" s="236">
        <v>181</v>
      </c>
      <c r="B190" s="278" t="s">
        <v>196</v>
      </c>
      <c r="C190" s="268">
        <v>785.15</v>
      </c>
      <c r="D190" s="269">
        <v>786.26666666666677</v>
      </c>
      <c r="E190" s="269">
        <v>780.08333333333348</v>
      </c>
      <c r="F190" s="269">
        <v>775.01666666666677</v>
      </c>
      <c r="G190" s="269">
        <v>768.83333333333348</v>
      </c>
      <c r="H190" s="269">
        <v>791.33333333333348</v>
      </c>
      <c r="I190" s="269">
        <v>797.51666666666665</v>
      </c>
      <c r="J190" s="269">
        <v>802.58333333333348</v>
      </c>
      <c r="K190" s="268">
        <v>792.45</v>
      </c>
      <c r="L190" s="268">
        <v>781.2</v>
      </c>
      <c r="M190" s="268">
        <v>12.389670000000001</v>
      </c>
      <c r="N190" s="1"/>
      <c r="O190" s="1"/>
    </row>
    <row r="191" spans="1:15" ht="12.75" customHeight="1">
      <c r="A191" s="236">
        <v>182</v>
      </c>
      <c r="B191" s="278" t="s">
        <v>276</v>
      </c>
      <c r="C191" s="268">
        <v>8489.2999999999993</v>
      </c>
      <c r="D191" s="269">
        <v>8474.0666666666657</v>
      </c>
      <c r="E191" s="269">
        <v>8440.1333333333314</v>
      </c>
      <c r="F191" s="269">
        <v>8390.9666666666653</v>
      </c>
      <c r="G191" s="269">
        <v>8357.033333333331</v>
      </c>
      <c r="H191" s="269">
        <v>8523.2333333333318</v>
      </c>
      <c r="I191" s="269">
        <v>8557.1666666666661</v>
      </c>
      <c r="J191" s="269">
        <v>8606.3333333333321</v>
      </c>
      <c r="K191" s="268">
        <v>8508</v>
      </c>
      <c r="L191" s="268">
        <v>8424.9</v>
      </c>
      <c r="M191" s="268">
        <v>1.3911899999999999</v>
      </c>
      <c r="N191" s="1"/>
      <c r="O191" s="1"/>
    </row>
    <row r="192" spans="1:15" ht="12.75" customHeight="1">
      <c r="A192" s="236">
        <v>183</v>
      </c>
      <c r="B192" s="278" t="s">
        <v>197</v>
      </c>
      <c r="C192" s="268">
        <v>407.9</v>
      </c>
      <c r="D192" s="269">
        <v>406.58333333333331</v>
      </c>
      <c r="E192" s="269">
        <v>404.21666666666664</v>
      </c>
      <c r="F192" s="269">
        <v>400.5333333333333</v>
      </c>
      <c r="G192" s="269">
        <v>398.16666666666663</v>
      </c>
      <c r="H192" s="269">
        <v>410.26666666666665</v>
      </c>
      <c r="I192" s="269">
        <v>412.63333333333333</v>
      </c>
      <c r="J192" s="269">
        <v>416.31666666666666</v>
      </c>
      <c r="K192" s="268">
        <v>408.95</v>
      </c>
      <c r="L192" s="268">
        <v>402.9</v>
      </c>
      <c r="M192" s="268">
        <v>127.61425</v>
      </c>
      <c r="N192" s="1"/>
      <c r="O192" s="1"/>
    </row>
    <row r="193" spans="1:15" ht="12.75" customHeight="1">
      <c r="A193" s="236">
        <v>184</v>
      </c>
      <c r="B193" s="278" t="s">
        <v>198</v>
      </c>
      <c r="C193" s="268">
        <v>219.05</v>
      </c>
      <c r="D193" s="269">
        <v>218.4</v>
      </c>
      <c r="E193" s="269">
        <v>216.85000000000002</v>
      </c>
      <c r="F193" s="269">
        <v>214.65</v>
      </c>
      <c r="G193" s="269">
        <v>213.10000000000002</v>
      </c>
      <c r="H193" s="269">
        <v>220.60000000000002</v>
      </c>
      <c r="I193" s="269">
        <v>222.15000000000003</v>
      </c>
      <c r="J193" s="269">
        <v>224.35000000000002</v>
      </c>
      <c r="K193" s="268">
        <v>219.95</v>
      </c>
      <c r="L193" s="268">
        <v>216.2</v>
      </c>
      <c r="M193" s="268">
        <v>111.73725</v>
      </c>
      <c r="N193" s="1"/>
      <c r="O193" s="1"/>
    </row>
    <row r="194" spans="1:15" ht="12.75" customHeight="1">
      <c r="A194" s="236">
        <v>185</v>
      </c>
      <c r="B194" s="278" t="s">
        <v>199</v>
      </c>
      <c r="C194" s="268">
        <v>101.15</v>
      </c>
      <c r="D194" s="269">
        <v>100.88333333333333</v>
      </c>
      <c r="E194" s="269">
        <v>100.26666666666665</v>
      </c>
      <c r="F194" s="269">
        <v>99.383333333333326</v>
      </c>
      <c r="G194" s="269">
        <v>98.766666666666652</v>
      </c>
      <c r="H194" s="269">
        <v>101.76666666666665</v>
      </c>
      <c r="I194" s="269">
        <v>102.38333333333333</v>
      </c>
      <c r="J194" s="269">
        <v>103.26666666666665</v>
      </c>
      <c r="K194" s="268">
        <v>101.5</v>
      </c>
      <c r="L194" s="268">
        <v>100</v>
      </c>
      <c r="M194" s="268">
        <v>401.86702000000002</v>
      </c>
      <c r="N194" s="1"/>
      <c r="O194" s="1"/>
    </row>
    <row r="195" spans="1:15" ht="12.75" customHeight="1">
      <c r="A195" s="236">
        <v>186</v>
      </c>
      <c r="B195" s="278" t="s">
        <v>201</v>
      </c>
      <c r="C195" s="268">
        <v>1028.3</v>
      </c>
      <c r="D195" s="269">
        <v>1027.4000000000001</v>
      </c>
      <c r="E195" s="269">
        <v>1018.8000000000002</v>
      </c>
      <c r="F195" s="269">
        <v>1009.3000000000001</v>
      </c>
      <c r="G195" s="269">
        <v>1000.7000000000002</v>
      </c>
      <c r="H195" s="269">
        <v>1036.9000000000001</v>
      </c>
      <c r="I195" s="269">
        <v>1045.5</v>
      </c>
      <c r="J195" s="269">
        <v>1055.0000000000002</v>
      </c>
      <c r="K195" s="268">
        <v>1036</v>
      </c>
      <c r="L195" s="268">
        <v>1017.9</v>
      </c>
      <c r="M195" s="268">
        <v>27.154199999999999</v>
      </c>
      <c r="N195" s="1"/>
      <c r="O195" s="1"/>
    </row>
    <row r="196" spans="1:15" ht="12.75" customHeight="1">
      <c r="A196" s="236">
        <v>187</v>
      </c>
      <c r="B196" s="278" t="s">
        <v>182</v>
      </c>
      <c r="C196" s="268">
        <v>757.15</v>
      </c>
      <c r="D196" s="269">
        <v>753.68333333333339</v>
      </c>
      <c r="E196" s="269">
        <v>747.76666666666677</v>
      </c>
      <c r="F196" s="269">
        <v>738.38333333333333</v>
      </c>
      <c r="G196" s="269">
        <v>732.4666666666667</v>
      </c>
      <c r="H196" s="269">
        <v>763.06666666666683</v>
      </c>
      <c r="I196" s="269">
        <v>768.98333333333335</v>
      </c>
      <c r="J196" s="269">
        <v>778.3666666666669</v>
      </c>
      <c r="K196" s="268">
        <v>759.6</v>
      </c>
      <c r="L196" s="268">
        <v>744.3</v>
      </c>
      <c r="M196" s="268">
        <v>1.76647</v>
      </c>
      <c r="N196" s="1"/>
      <c r="O196" s="1"/>
    </row>
    <row r="197" spans="1:15" ht="12.75" customHeight="1">
      <c r="A197" s="236">
        <v>188</v>
      </c>
      <c r="B197" s="278" t="s">
        <v>202</v>
      </c>
      <c r="C197" s="268">
        <v>2585.1</v>
      </c>
      <c r="D197" s="269">
        <v>2595.25</v>
      </c>
      <c r="E197" s="269">
        <v>2561.5</v>
      </c>
      <c r="F197" s="269">
        <v>2537.9</v>
      </c>
      <c r="G197" s="269">
        <v>2504.15</v>
      </c>
      <c r="H197" s="269">
        <v>2618.85</v>
      </c>
      <c r="I197" s="269">
        <v>2652.6</v>
      </c>
      <c r="J197" s="269">
        <v>2676.2</v>
      </c>
      <c r="K197" s="268">
        <v>2629</v>
      </c>
      <c r="L197" s="268">
        <v>2571.65</v>
      </c>
      <c r="M197" s="268">
        <v>12.9107</v>
      </c>
      <c r="N197" s="1"/>
      <c r="O197" s="1"/>
    </row>
    <row r="198" spans="1:15" ht="12.75" customHeight="1">
      <c r="A198" s="236">
        <v>189</v>
      </c>
      <c r="B198" s="278" t="s">
        <v>203</v>
      </c>
      <c r="C198" s="268">
        <v>1591.7</v>
      </c>
      <c r="D198" s="269">
        <v>1593.7166666666665</v>
      </c>
      <c r="E198" s="269">
        <v>1582.4333333333329</v>
      </c>
      <c r="F198" s="269">
        <v>1573.1666666666665</v>
      </c>
      <c r="G198" s="269">
        <v>1561.883333333333</v>
      </c>
      <c r="H198" s="269">
        <v>1602.9833333333329</v>
      </c>
      <c r="I198" s="269">
        <v>1614.2666666666662</v>
      </c>
      <c r="J198" s="269">
        <v>1623.5333333333328</v>
      </c>
      <c r="K198" s="268">
        <v>1605</v>
      </c>
      <c r="L198" s="268">
        <v>1584.45</v>
      </c>
      <c r="M198" s="268">
        <v>4.3955399999999996</v>
      </c>
      <c r="N198" s="1"/>
      <c r="O198" s="1"/>
    </row>
    <row r="199" spans="1:15" ht="12.75" customHeight="1">
      <c r="A199" s="236">
        <v>190</v>
      </c>
      <c r="B199" s="278" t="s">
        <v>204</v>
      </c>
      <c r="C199" s="268">
        <v>502.95</v>
      </c>
      <c r="D199" s="269">
        <v>497.65000000000003</v>
      </c>
      <c r="E199" s="269">
        <v>490.30000000000007</v>
      </c>
      <c r="F199" s="269">
        <v>477.65000000000003</v>
      </c>
      <c r="G199" s="269">
        <v>470.30000000000007</v>
      </c>
      <c r="H199" s="269">
        <v>510.30000000000007</v>
      </c>
      <c r="I199" s="269">
        <v>517.65000000000009</v>
      </c>
      <c r="J199" s="269">
        <v>530.30000000000007</v>
      </c>
      <c r="K199" s="268">
        <v>505</v>
      </c>
      <c r="L199" s="268">
        <v>485</v>
      </c>
      <c r="M199" s="268">
        <v>11.378869999999999</v>
      </c>
      <c r="N199" s="1"/>
      <c r="O199" s="1"/>
    </row>
    <row r="200" spans="1:15" ht="12.75" customHeight="1">
      <c r="A200" s="236">
        <v>191</v>
      </c>
      <c r="B200" s="278" t="s">
        <v>205</v>
      </c>
      <c r="C200" s="268">
        <v>1431.45</v>
      </c>
      <c r="D200" s="269">
        <v>1423.3500000000001</v>
      </c>
      <c r="E200" s="269">
        <v>1409.8000000000002</v>
      </c>
      <c r="F200" s="269">
        <v>1388.15</v>
      </c>
      <c r="G200" s="269">
        <v>1374.6000000000001</v>
      </c>
      <c r="H200" s="269">
        <v>1445.0000000000002</v>
      </c>
      <c r="I200" s="269">
        <v>1458.55</v>
      </c>
      <c r="J200" s="269">
        <v>1480.2000000000003</v>
      </c>
      <c r="K200" s="268">
        <v>1436.9</v>
      </c>
      <c r="L200" s="268">
        <v>1401.7</v>
      </c>
      <c r="M200" s="268">
        <v>6.6979100000000003</v>
      </c>
      <c r="N200" s="1"/>
      <c r="O200" s="1"/>
    </row>
    <row r="201" spans="1:15" ht="12.75" customHeight="1">
      <c r="A201" s="236">
        <v>192</v>
      </c>
      <c r="B201" s="278" t="s">
        <v>509</v>
      </c>
      <c r="C201" s="268">
        <v>36.700000000000003</v>
      </c>
      <c r="D201" s="269">
        <v>36.683333333333337</v>
      </c>
      <c r="E201" s="269">
        <v>36.366666666666674</v>
      </c>
      <c r="F201" s="269">
        <v>36.033333333333339</v>
      </c>
      <c r="G201" s="269">
        <v>35.716666666666676</v>
      </c>
      <c r="H201" s="269">
        <v>37.016666666666673</v>
      </c>
      <c r="I201" s="269">
        <v>37.333333333333336</v>
      </c>
      <c r="J201" s="269">
        <v>37.666666666666671</v>
      </c>
      <c r="K201" s="268">
        <v>37</v>
      </c>
      <c r="L201" s="268">
        <v>36.35</v>
      </c>
      <c r="M201" s="268">
        <v>37.907420000000002</v>
      </c>
      <c r="N201" s="1"/>
      <c r="O201" s="1"/>
    </row>
    <row r="202" spans="1:15" ht="12.75" customHeight="1">
      <c r="A202" s="236">
        <v>193</v>
      </c>
      <c r="B202" s="278" t="s">
        <v>209</v>
      </c>
      <c r="C202" s="268">
        <v>689.95</v>
      </c>
      <c r="D202" s="269">
        <v>685.2166666666667</v>
      </c>
      <c r="E202" s="269">
        <v>678.73333333333335</v>
      </c>
      <c r="F202" s="269">
        <v>667.51666666666665</v>
      </c>
      <c r="G202" s="269">
        <v>661.0333333333333</v>
      </c>
      <c r="H202" s="269">
        <v>696.43333333333339</v>
      </c>
      <c r="I202" s="269">
        <v>702.91666666666674</v>
      </c>
      <c r="J202" s="269">
        <v>714.13333333333344</v>
      </c>
      <c r="K202" s="268">
        <v>691.7</v>
      </c>
      <c r="L202" s="268">
        <v>674</v>
      </c>
      <c r="M202" s="268">
        <v>23.722249999999999</v>
      </c>
      <c r="N202" s="1"/>
      <c r="O202" s="1"/>
    </row>
    <row r="203" spans="1:15" ht="12.75" customHeight="1">
      <c r="A203" s="236">
        <v>194</v>
      </c>
      <c r="B203" s="278" t="s">
        <v>208</v>
      </c>
      <c r="C203" s="268">
        <v>6307.55</v>
      </c>
      <c r="D203" s="269">
        <v>6323.1833333333343</v>
      </c>
      <c r="E203" s="269">
        <v>6264.5166666666682</v>
      </c>
      <c r="F203" s="269">
        <v>6221.4833333333336</v>
      </c>
      <c r="G203" s="269">
        <v>6162.8166666666675</v>
      </c>
      <c r="H203" s="269">
        <v>6366.216666666669</v>
      </c>
      <c r="I203" s="269">
        <v>6424.883333333335</v>
      </c>
      <c r="J203" s="269">
        <v>6467.9166666666697</v>
      </c>
      <c r="K203" s="268">
        <v>6381.85</v>
      </c>
      <c r="L203" s="268">
        <v>6280.15</v>
      </c>
      <c r="M203" s="268">
        <v>3.0726800000000001</v>
      </c>
      <c r="N203" s="1"/>
      <c r="O203" s="1"/>
    </row>
    <row r="204" spans="1:15" ht="12.75" customHeight="1">
      <c r="A204" s="236">
        <v>195</v>
      </c>
      <c r="B204" s="278" t="s">
        <v>277</v>
      </c>
      <c r="C204" s="268">
        <v>44.55</v>
      </c>
      <c r="D204" s="269">
        <v>44.383333333333326</v>
      </c>
      <c r="E204" s="269">
        <v>44.116666666666653</v>
      </c>
      <c r="F204" s="269">
        <v>43.68333333333333</v>
      </c>
      <c r="G204" s="269">
        <v>43.416666666666657</v>
      </c>
      <c r="H204" s="269">
        <v>44.816666666666649</v>
      </c>
      <c r="I204" s="269">
        <v>45.083333333333329</v>
      </c>
      <c r="J204" s="269">
        <v>45.516666666666644</v>
      </c>
      <c r="K204" s="268">
        <v>44.65</v>
      </c>
      <c r="L204" s="268">
        <v>43.95</v>
      </c>
      <c r="M204" s="268">
        <v>45.222250000000003</v>
      </c>
      <c r="N204" s="1"/>
      <c r="O204" s="1"/>
    </row>
    <row r="205" spans="1:15" ht="12.75" customHeight="1">
      <c r="A205" s="236">
        <v>196</v>
      </c>
      <c r="B205" s="278" t="s">
        <v>207</v>
      </c>
      <c r="C205" s="268">
        <v>1695.8</v>
      </c>
      <c r="D205" s="269">
        <v>1691.3833333333332</v>
      </c>
      <c r="E205" s="269">
        <v>1679.3166666666664</v>
      </c>
      <c r="F205" s="269">
        <v>1662.8333333333333</v>
      </c>
      <c r="G205" s="269">
        <v>1650.7666666666664</v>
      </c>
      <c r="H205" s="269">
        <v>1707.8666666666663</v>
      </c>
      <c r="I205" s="269">
        <v>1719.9333333333329</v>
      </c>
      <c r="J205" s="269">
        <v>1736.4166666666663</v>
      </c>
      <c r="K205" s="268">
        <v>1703.45</v>
      </c>
      <c r="L205" s="268">
        <v>1674.9</v>
      </c>
      <c r="M205" s="268">
        <v>0.96740000000000004</v>
      </c>
      <c r="N205" s="1"/>
      <c r="O205" s="1"/>
    </row>
    <row r="206" spans="1:15" ht="12.75" customHeight="1">
      <c r="A206" s="236">
        <v>197</v>
      </c>
      <c r="B206" s="278" t="s">
        <v>154</v>
      </c>
      <c r="C206" s="268">
        <v>861.6</v>
      </c>
      <c r="D206" s="269">
        <v>853.41666666666663</v>
      </c>
      <c r="E206" s="269">
        <v>842.2833333333333</v>
      </c>
      <c r="F206" s="269">
        <v>822.9666666666667</v>
      </c>
      <c r="G206" s="269">
        <v>811.83333333333337</v>
      </c>
      <c r="H206" s="269">
        <v>872.73333333333323</v>
      </c>
      <c r="I206" s="269">
        <v>883.86666666666667</v>
      </c>
      <c r="J206" s="269">
        <v>903.18333333333317</v>
      </c>
      <c r="K206" s="268">
        <v>864.55</v>
      </c>
      <c r="L206" s="268">
        <v>834.1</v>
      </c>
      <c r="M206" s="268">
        <v>25.501629999999999</v>
      </c>
      <c r="N206" s="1"/>
      <c r="O206" s="1"/>
    </row>
    <row r="207" spans="1:15" ht="12.75" customHeight="1">
      <c r="A207" s="236">
        <v>198</v>
      </c>
      <c r="B207" s="278" t="s">
        <v>279</v>
      </c>
      <c r="C207" s="268">
        <v>1143.05</v>
      </c>
      <c r="D207" s="269">
        <v>1124.55</v>
      </c>
      <c r="E207" s="269">
        <v>1094.0999999999999</v>
      </c>
      <c r="F207" s="269">
        <v>1045.1499999999999</v>
      </c>
      <c r="G207" s="269">
        <v>1014.6999999999998</v>
      </c>
      <c r="H207" s="269">
        <v>1173.5</v>
      </c>
      <c r="I207" s="269">
        <v>1203.9500000000003</v>
      </c>
      <c r="J207" s="269">
        <v>1252.9000000000001</v>
      </c>
      <c r="K207" s="268">
        <v>1155</v>
      </c>
      <c r="L207" s="268">
        <v>1075.5999999999999</v>
      </c>
      <c r="M207" s="268">
        <v>20.03669</v>
      </c>
      <c r="N207" s="1"/>
      <c r="O207" s="1"/>
    </row>
    <row r="208" spans="1:15" ht="12.75" customHeight="1">
      <c r="A208" s="236">
        <v>199</v>
      </c>
      <c r="B208" s="278" t="s">
        <v>210</v>
      </c>
      <c r="C208" s="268">
        <v>279.14999999999998</v>
      </c>
      <c r="D208" s="269">
        <v>277.61666666666662</v>
      </c>
      <c r="E208" s="269">
        <v>274.33333333333326</v>
      </c>
      <c r="F208" s="269">
        <v>269.51666666666665</v>
      </c>
      <c r="G208" s="269">
        <v>266.23333333333329</v>
      </c>
      <c r="H208" s="269">
        <v>282.43333333333322</v>
      </c>
      <c r="I208" s="269">
        <v>285.71666666666664</v>
      </c>
      <c r="J208" s="269">
        <v>290.53333333333319</v>
      </c>
      <c r="K208" s="268">
        <v>280.89999999999998</v>
      </c>
      <c r="L208" s="268">
        <v>272.8</v>
      </c>
      <c r="M208" s="268">
        <v>115.59416</v>
      </c>
      <c r="N208" s="1"/>
      <c r="O208" s="1"/>
    </row>
    <row r="209" spans="1:15" ht="12.75" customHeight="1">
      <c r="A209" s="236">
        <v>200</v>
      </c>
      <c r="B209" s="278" t="s">
        <v>127</v>
      </c>
      <c r="C209" s="268">
        <v>9</v>
      </c>
      <c r="D209" s="269">
        <v>9.0166666666666657</v>
      </c>
      <c r="E209" s="269">
        <v>8.8833333333333311</v>
      </c>
      <c r="F209" s="269">
        <v>8.7666666666666657</v>
      </c>
      <c r="G209" s="269">
        <v>8.6333333333333311</v>
      </c>
      <c r="H209" s="269">
        <v>9.1333333333333311</v>
      </c>
      <c r="I209" s="269">
        <v>9.2666666666666639</v>
      </c>
      <c r="J209" s="269">
        <v>9.3833333333333311</v>
      </c>
      <c r="K209" s="268">
        <v>9.15</v>
      </c>
      <c r="L209" s="268">
        <v>8.9</v>
      </c>
      <c r="M209" s="268">
        <v>1084.2309499999999</v>
      </c>
      <c r="N209" s="1"/>
      <c r="O209" s="1"/>
    </row>
    <row r="210" spans="1:15" ht="12.75" customHeight="1">
      <c r="A210" s="236">
        <v>201</v>
      </c>
      <c r="B210" s="278" t="s">
        <v>211</v>
      </c>
      <c r="C210" s="268">
        <v>924.95</v>
      </c>
      <c r="D210" s="269">
        <v>917.66666666666663</v>
      </c>
      <c r="E210" s="269">
        <v>908.33333333333326</v>
      </c>
      <c r="F210" s="269">
        <v>891.71666666666658</v>
      </c>
      <c r="G210" s="269">
        <v>882.38333333333321</v>
      </c>
      <c r="H210" s="269">
        <v>934.2833333333333</v>
      </c>
      <c r="I210" s="269">
        <v>943.61666666666656</v>
      </c>
      <c r="J210" s="269">
        <v>960.23333333333335</v>
      </c>
      <c r="K210" s="268">
        <v>927</v>
      </c>
      <c r="L210" s="268">
        <v>901.05</v>
      </c>
      <c r="M210" s="268">
        <v>11.35815</v>
      </c>
      <c r="N210" s="1"/>
      <c r="O210" s="1"/>
    </row>
    <row r="211" spans="1:15" ht="12.75" customHeight="1">
      <c r="A211" s="236">
        <v>202</v>
      </c>
      <c r="B211" s="278" t="s">
        <v>280</v>
      </c>
      <c r="C211" s="268">
        <v>1651.25</v>
      </c>
      <c r="D211" s="269">
        <v>1643.3999999999999</v>
      </c>
      <c r="E211" s="269">
        <v>1629.8499999999997</v>
      </c>
      <c r="F211" s="269">
        <v>1608.4499999999998</v>
      </c>
      <c r="G211" s="269">
        <v>1594.8999999999996</v>
      </c>
      <c r="H211" s="269">
        <v>1664.7999999999997</v>
      </c>
      <c r="I211" s="269">
        <v>1678.35</v>
      </c>
      <c r="J211" s="269">
        <v>1699.7499999999998</v>
      </c>
      <c r="K211" s="268">
        <v>1656.95</v>
      </c>
      <c r="L211" s="268">
        <v>1622</v>
      </c>
      <c r="M211" s="268">
        <v>0.69735000000000003</v>
      </c>
      <c r="N211" s="1"/>
      <c r="O211" s="1"/>
    </row>
    <row r="212" spans="1:15" ht="12.75" customHeight="1">
      <c r="A212" s="236">
        <v>203</v>
      </c>
      <c r="B212" s="278" t="s">
        <v>212</v>
      </c>
      <c r="C212" s="268">
        <v>405.5</v>
      </c>
      <c r="D212" s="269">
        <v>403.5</v>
      </c>
      <c r="E212" s="269">
        <v>401</v>
      </c>
      <c r="F212" s="269">
        <v>396.5</v>
      </c>
      <c r="G212" s="269">
        <v>394</v>
      </c>
      <c r="H212" s="269">
        <v>408</v>
      </c>
      <c r="I212" s="269">
        <v>410.5</v>
      </c>
      <c r="J212" s="269">
        <v>415</v>
      </c>
      <c r="K212" s="268">
        <v>406</v>
      </c>
      <c r="L212" s="268">
        <v>399</v>
      </c>
      <c r="M212" s="268">
        <v>62.958480000000002</v>
      </c>
      <c r="N212" s="1"/>
      <c r="O212" s="1"/>
    </row>
    <row r="213" spans="1:15" ht="12.75" customHeight="1">
      <c r="A213" s="236">
        <v>204</v>
      </c>
      <c r="B213" s="278" t="s">
        <v>281</v>
      </c>
      <c r="C213" s="268">
        <v>16.2</v>
      </c>
      <c r="D213" s="269">
        <v>16.033333333333335</v>
      </c>
      <c r="E213" s="269">
        <v>15.766666666666669</v>
      </c>
      <c r="F213" s="269">
        <v>15.333333333333334</v>
      </c>
      <c r="G213" s="269">
        <v>15.066666666666668</v>
      </c>
      <c r="H213" s="269">
        <v>16.466666666666669</v>
      </c>
      <c r="I213" s="269">
        <v>16.733333333333334</v>
      </c>
      <c r="J213" s="269">
        <v>17.166666666666671</v>
      </c>
      <c r="K213" s="268">
        <v>16.3</v>
      </c>
      <c r="L213" s="268">
        <v>15.6</v>
      </c>
      <c r="M213" s="268">
        <v>1120.7636199999999</v>
      </c>
      <c r="N213" s="1"/>
      <c r="O213" s="1"/>
    </row>
    <row r="214" spans="1:15" ht="12.75" customHeight="1">
      <c r="A214" s="236">
        <v>205</v>
      </c>
      <c r="B214" s="278" t="s">
        <v>213</v>
      </c>
      <c r="C214" s="268">
        <v>268.2</v>
      </c>
      <c r="D214" s="269">
        <v>264.98333333333335</v>
      </c>
      <c r="E214" s="269">
        <v>258.4666666666667</v>
      </c>
      <c r="F214" s="269">
        <v>248.73333333333335</v>
      </c>
      <c r="G214" s="269">
        <v>242.2166666666667</v>
      </c>
      <c r="H214" s="269">
        <v>274.7166666666667</v>
      </c>
      <c r="I214" s="269">
        <v>281.23333333333335</v>
      </c>
      <c r="J214" s="269">
        <v>290.9666666666667</v>
      </c>
      <c r="K214" s="268">
        <v>271.5</v>
      </c>
      <c r="L214" s="268">
        <v>255.25</v>
      </c>
      <c r="M214" s="268">
        <v>160.90505999999999</v>
      </c>
      <c r="N214" s="1"/>
      <c r="O214" s="1"/>
    </row>
    <row r="215" spans="1:15" ht="12.75" customHeight="1">
      <c r="A215" s="236">
        <v>206</v>
      </c>
      <c r="B215" s="278" t="s">
        <v>833</v>
      </c>
      <c r="C215" s="268">
        <v>64.05</v>
      </c>
      <c r="D215" s="269">
        <v>63.833333333333336</v>
      </c>
      <c r="E215" s="269">
        <v>63.216666666666669</v>
      </c>
      <c r="F215" s="269">
        <v>62.383333333333333</v>
      </c>
      <c r="G215" s="269">
        <v>61.766666666666666</v>
      </c>
      <c r="H215" s="269">
        <v>64.666666666666671</v>
      </c>
      <c r="I215" s="269">
        <v>65.283333333333331</v>
      </c>
      <c r="J215" s="269">
        <v>66.116666666666674</v>
      </c>
      <c r="K215" s="268">
        <v>64.45</v>
      </c>
      <c r="L215" s="268">
        <v>63</v>
      </c>
      <c r="M215" s="268">
        <v>470.77008000000001</v>
      </c>
      <c r="N215" s="1"/>
      <c r="O215" s="1"/>
    </row>
    <row r="216" spans="1:15" ht="12.75" customHeight="1">
      <c r="A216" s="236">
        <v>207</v>
      </c>
      <c r="B216" s="278" t="s">
        <v>824</v>
      </c>
      <c r="C216" s="268">
        <v>419.9</v>
      </c>
      <c r="D216" s="269">
        <v>415.7</v>
      </c>
      <c r="E216" s="269">
        <v>409.9</v>
      </c>
      <c r="F216" s="269">
        <v>399.9</v>
      </c>
      <c r="G216" s="269">
        <v>394.09999999999997</v>
      </c>
      <c r="H216" s="269">
        <v>425.7</v>
      </c>
      <c r="I216" s="269">
        <v>431.50000000000006</v>
      </c>
      <c r="J216" s="269">
        <v>441.5</v>
      </c>
      <c r="K216" s="268">
        <v>421.5</v>
      </c>
      <c r="L216" s="268">
        <v>405.7</v>
      </c>
      <c r="M216" s="268">
        <v>43.374229999999997</v>
      </c>
      <c r="N216" s="1"/>
      <c r="O216" s="1"/>
    </row>
    <row r="217" spans="1:15" ht="12.75" customHeight="1">
      <c r="A217" s="360"/>
      <c r="B217" s="361"/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  <c r="M217" s="3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9"/>
      <c r="B1" s="40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2" t="s">
        <v>16</v>
      </c>
      <c r="B9" s="394" t="s">
        <v>18</v>
      </c>
      <c r="C9" s="398" t="s">
        <v>20</v>
      </c>
      <c r="D9" s="398" t="s">
        <v>21</v>
      </c>
      <c r="E9" s="389" t="s">
        <v>22</v>
      </c>
      <c r="F9" s="390"/>
      <c r="G9" s="391"/>
      <c r="H9" s="389" t="s">
        <v>23</v>
      </c>
      <c r="I9" s="390"/>
      <c r="J9" s="391"/>
      <c r="K9" s="23"/>
      <c r="L9" s="24"/>
      <c r="M9" s="50"/>
      <c r="N9" s="1"/>
      <c r="O9" s="1"/>
    </row>
    <row r="10" spans="1:15" ht="42.75" customHeight="1">
      <c r="A10" s="396"/>
      <c r="B10" s="397"/>
      <c r="C10" s="397"/>
      <c r="D10" s="3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24792.5</v>
      </c>
      <c r="D11" s="269">
        <v>24699.3</v>
      </c>
      <c r="E11" s="269">
        <v>24437.8</v>
      </c>
      <c r="F11" s="269">
        <v>24083.1</v>
      </c>
      <c r="G11" s="269">
        <v>23821.599999999999</v>
      </c>
      <c r="H11" s="269">
        <v>25054</v>
      </c>
      <c r="I11" s="269">
        <v>25315.5</v>
      </c>
      <c r="J11" s="269">
        <v>25670.2</v>
      </c>
      <c r="K11" s="268">
        <v>24960.799999999999</v>
      </c>
      <c r="L11" s="268">
        <v>24344.6</v>
      </c>
      <c r="M11" s="268">
        <v>3.3829999999999999E-2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3080.8</v>
      </c>
      <c r="D12" s="269">
        <v>3078.6</v>
      </c>
      <c r="E12" s="269">
        <v>3042.2</v>
      </c>
      <c r="F12" s="269">
        <v>3003.6</v>
      </c>
      <c r="G12" s="269">
        <v>2967.2</v>
      </c>
      <c r="H12" s="269">
        <v>3117.2</v>
      </c>
      <c r="I12" s="269">
        <v>3153.6000000000004</v>
      </c>
      <c r="J12" s="269">
        <v>3192.2</v>
      </c>
      <c r="K12" s="268">
        <v>3115</v>
      </c>
      <c r="L12" s="268">
        <v>3040</v>
      </c>
      <c r="M12" s="268">
        <v>3.1394799999999998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2359.65</v>
      </c>
      <c r="D13" s="269">
        <v>2340.3333333333335</v>
      </c>
      <c r="E13" s="269">
        <v>2307.3666666666668</v>
      </c>
      <c r="F13" s="269">
        <v>2255.0833333333335</v>
      </c>
      <c r="G13" s="269">
        <v>2222.1166666666668</v>
      </c>
      <c r="H13" s="269">
        <v>2392.6166666666668</v>
      </c>
      <c r="I13" s="269">
        <v>2425.583333333333</v>
      </c>
      <c r="J13" s="269">
        <v>2477.8666666666668</v>
      </c>
      <c r="K13" s="268">
        <v>2373.3000000000002</v>
      </c>
      <c r="L13" s="268">
        <v>2288.0500000000002</v>
      </c>
      <c r="M13" s="268">
        <v>7.1485799999999999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2442.9499999999998</v>
      </c>
      <c r="D14" s="269">
        <v>2456.0166666666664</v>
      </c>
      <c r="E14" s="269">
        <v>2393.0333333333328</v>
      </c>
      <c r="F14" s="269">
        <v>2343.1166666666663</v>
      </c>
      <c r="G14" s="269">
        <v>2280.1333333333328</v>
      </c>
      <c r="H14" s="269">
        <v>2505.9333333333329</v>
      </c>
      <c r="I14" s="269">
        <v>2568.9166666666665</v>
      </c>
      <c r="J14" s="269">
        <v>2618.833333333333</v>
      </c>
      <c r="K14" s="268">
        <v>2519</v>
      </c>
      <c r="L14" s="268">
        <v>2406.1</v>
      </c>
      <c r="M14" s="268">
        <v>1.6173999999999999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1097.4000000000001</v>
      </c>
      <c r="D15" s="269">
        <v>1087.4666666666667</v>
      </c>
      <c r="E15" s="269">
        <v>1074.9333333333334</v>
      </c>
      <c r="F15" s="269">
        <v>1052.4666666666667</v>
      </c>
      <c r="G15" s="269">
        <v>1039.9333333333334</v>
      </c>
      <c r="H15" s="269">
        <v>1109.9333333333334</v>
      </c>
      <c r="I15" s="269">
        <v>1122.4666666666667</v>
      </c>
      <c r="J15" s="269">
        <v>1144.9333333333334</v>
      </c>
      <c r="K15" s="268">
        <v>1100</v>
      </c>
      <c r="L15" s="268">
        <v>1065</v>
      </c>
      <c r="M15" s="268">
        <v>6.7650699999999997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607.75</v>
      </c>
      <c r="D16" s="269">
        <v>609.16666666666663</v>
      </c>
      <c r="E16" s="269">
        <v>602.68333333333328</v>
      </c>
      <c r="F16" s="269">
        <v>597.61666666666667</v>
      </c>
      <c r="G16" s="269">
        <v>591.13333333333333</v>
      </c>
      <c r="H16" s="269">
        <v>614.23333333333323</v>
      </c>
      <c r="I16" s="269">
        <v>620.71666666666658</v>
      </c>
      <c r="J16" s="269">
        <v>625.78333333333319</v>
      </c>
      <c r="K16" s="268">
        <v>615.65</v>
      </c>
      <c r="L16" s="268">
        <v>604.1</v>
      </c>
      <c r="M16" s="268">
        <v>16.40822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477.45</v>
      </c>
      <c r="D17" s="269">
        <v>476.38333333333338</v>
      </c>
      <c r="E17" s="269">
        <v>471.06666666666678</v>
      </c>
      <c r="F17" s="269">
        <v>464.68333333333339</v>
      </c>
      <c r="G17" s="269">
        <v>459.36666666666679</v>
      </c>
      <c r="H17" s="269">
        <v>482.76666666666677</v>
      </c>
      <c r="I17" s="269">
        <v>488.08333333333337</v>
      </c>
      <c r="J17" s="269">
        <v>494.46666666666675</v>
      </c>
      <c r="K17" s="268">
        <v>481.7</v>
      </c>
      <c r="L17" s="268">
        <v>470</v>
      </c>
      <c r="M17" s="268">
        <v>1.8309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2196.0500000000002</v>
      </c>
      <c r="D18" s="269">
        <v>2209.5166666666669</v>
      </c>
      <c r="E18" s="269">
        <v>2166.5333333333338</v>
      </c>
      <c r="F18" s="269">
        <v>2137.0166666666669</v>
      </c>
      <c r="G18" s="269">
        <v>2094.0333333333338</v>
      </c>
      <c r="H18" s="269">
        <v>2239.0333333333338</v>
      </c>
      <c r="I18" s="269">
        <v>2282.0166666666664</v>
      </c>
      <c r="J18" s="269">
        <v>2311.5333333333338</v>
      </c>
      <c r="K18" s="268">
        <v>2252.5</v>
      </c>
      <c r="L18" s="268">
        <v>2180</v>
      </c>
      <c r="M18" s="268">
        <v>0.69564999999999999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18978.5</v>
      </c>
      <c r="D19" s="269">
        <v>18972.483333333334</v>
      </c>
      <c r="E19" s="269">
        <v>18844.966666666667</v>
      </c>
      <c r="F19" s="269">
        <v>18711.433333333334</v>
      </c>
      <c r="G19" s="269">
        <v>18583.916666666668</v>
      </c>
      <c r="H19" s="269">
        <v>19106.016666666666</v>
      </c>
      <c r="I19" s="269">
        <v>19233.533333333336</v>
      </c>
      <c r="J19" s="269">
        <v>19367.066666666666</v>
      </c>
      <c r="K19" s="268">
        <v>19100</v>
      </c>
      <c r="L19" s="268">
        <v>18838.95</v>
      </c>
      <c r="M19" s="268">
        <v>0.17311000000000001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3237.7</v>
      </c>
      <c r="D20" s="269">
        <v>3217.9666666666667</v>
      </c>
      <c r="E20" s="269">
        <v>3144.7333333333336</v>
      </c>
      <c r="F20" s="269">
        <v>3051.7666666666669</v>
      </c>
      <c r="G20" s="269">
        <v>2978.5333333333338</v>
      </c>
      <c r="H20" s="269">
        <v>3310.9333333333334</v>
      </c>
      <c r="I20" s="269">
        <v>3384.1666666666661</v>
      </c>
      <c r="J20" s="269">
        <v>3477.1333333333332</v>
      </c>
      <c r="K20" s="268">
        <v>3291.2</v>
      </c>
      <c r="L20" s="268">
        <v>3125</v>
      </c>
      <c r="M20" s="268">
        <v>56.424669999999999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2134.1999999999998</v>
      </c>
      <c r="D21" s="269">
        <v>2135.8833333333332</v>
      </c>
      <c r="E21" s="269">
        <v>2035.8166666666666</v>
      </c>
      <c r="F21" s="269">
        <v>1937.4333333333334</v>
      </c>
      <c r="G21" s="269">
        <v>1837.3666666666668</v>
      </c>
      <c r="H21" s="269">
        <v>2234.2666666666664</v>
      </c>
      <c r="I21" s="269">
        <v>2334.333333333333</v>
      </c>
      <c r="J21" s="269">
        <v>2432.7166666666662</v>
      </c>
      <c r="K21" s="268">
        <v>2235.9499999999998</v>
      </c>
      <c r="L21" s="268">
        <v>2037.5</v>
      </c>
      <c r="M21" s="268">
        <v>39.598500000000001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823.05</v>
      </c>
      <c r="D22" s="269">
        <v>813.15</v>
      </c>
      <c r="E22" s="269">
        <v>800</v>
      </c>
      <c r="F22" s="269">
        <v>776.95</v>
      </c>
      <c r="G22" s="269">
        <v>763.80000000000007</v>
      </c>
      <c r="H22" s="269">
        <v>836.19999999999993</v>
      </c>
      <c r="I22" s="269">
        <v>849.3499999999998</v>
      </c>
      <c r="J22" s="269">
        <v>872.39999999999986</v>
      </c>
      <c r="K22" s="268">
        <v>826.3</v>
      </c>
      <c r="L22" s="268">
        <v>790.1</v>
      </c>
      <c r="M22" s="268">
        <v>104.45528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3216.15</v>
      </c>
      <c r="D23" s="269">
        <v>3194.0333333333333</v>
      </c>
      <c r="E23" s="269">
        <v>3124.6166666666668</v>
      </c>
      <c r="F23" s="269">
        <v>3033.0833333333335</v>
      </c>
      <c r="G23" s="269">
        <v>2963.666666666667</v>
      </c>
      <c r="H23" s="269">
        <v>3285.5666666666666</v>
      </c>
      <c r="I23" s="269">
        <v>3354.9833333333336</v>
      </c>
      <c r="J23" s="269">
        <v>3446.5166666666664</v>
      </c>
      <c r="K23" s="268">
        <v>3263.45</v>
      </c>
      <c r="L23" s="268">
        <v>3102.5</v>
      </c>
      <c r="M23" s="268">
        <v>4.7500799999999996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3318.6</v>
      </c>
      <c r="D24" s="269">
        <v>3267.8666666666668</v>
      </c>
      <c r="E24" s="269">
        <v>3185.7333333333336</v>
      </c>
      <c r="F24" s="269">
        <v>3052.8666666666668</v>
      </c>
      <c r="G24" s="269">
        <v>2970.7333333333336</v>
      </c>
      <c r="H24" s="269">
        <v>3400.7333333333336</v>
      </c>
      <c r="I24" s="269">
        <v>3482.8666666666668</v>
      </c>
      <c r="J24" s="269">
        <v>3615.7333333333336</v>
      </c>
      <c r="K24" s="268">
        <v>3350</v>
      </c>
      <c r="L24" s="268">
        <v>3135</v>
      </c>
      <c r="M24" s="268">
        <v>14.265219999999999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115.2</v>
      </c>
      <c r="D25" s="269">
        <v>113.89999999999999</v>
      </c>
      <c r="E25" s="269">
        <v>112.29999999999998</v>
      </c>
      <c r="F25" s="269">
        <v>109.39999999999999</v>
      </c>
      <c r="G25" s="269">
        <v>107.79999999999998</v>
      </c>
      <c r="H25" s="269">
        <v>116.79999999999998</v>
      </c>
      <c r="I25" s="269">
        <v>118.39999999999998</v>
      </c>
      <c r="J25" s="269">
        <v>121.29999999999998</v>
      </c>
      <c r="K25" s="268">
        <v>115.5</v>
      </c>
      <c r="L25" s="268">
        <v>111</v>
      </c>
      <c r="M25" s="268">
        <v>32.871279999999999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333.5</v>
      </c>
      <c r="D26" s="269">
        <v>335.5</v>
      </c>
      <c r="E26" s="269">
        <v>330.25</v>
      </c>
      <c r="F26" s="269">
        <v>327</v>
      </c>
      <c r="G26" s="269">
        <v>321.75</v>
      </c>
      <c r="H26" s="269">
        <v>338.75</v>
      </c>
      <c r="I26" s="269">
        <v>344</v>
      </c>
      <c r="J26" s="269">
        <v>347.25</v>
      </c>
      <c r="K26" s="268">
        <v>340.75</v>
      </c>
      <c r="L26" s="268">
        <v>332.25</v>
      </c>
      <c r="M26" s="268">
        <v>27.97214</v>
      </c>
      <c r="N26" s="1"/>
      <c r="O26" s="1"/>
    </row>
    <row r="27" spans="1:15" ht="12.75" customHeight="1">
      <c r="A27" s="30">
        <v>17</v>
      </c>
      <c r="B27" s="278" t="s">
        <v>834</v>
      </c>
      <c r="C27" s="268">
        <v>451.15</v>
      </c>
      <c r="D27" s="269">
        <v>452.68333333333334</v>
      </c>
      <c r="E27" s="269">
        <v>448.9666666666667</v>
      </c>
      <c r="F27" s="269">
        <v>446.78333333333336</v>
      </c>
      <c r="G27" s="269">
        <v>443.06666666666672</v>
      </c>
      <c r="H27" s="269">
        <v>454.86666666666667</v>
      </c>
      <c r="I27" s="269">
        <v>458.58333333333326</v>
      </c>
      <c r="J27" s="269">
        <v>460.76666666666665</v>
      </c>
      <c r="K27" s="268">
        <v>456.4</v>
      </c>
      <c r="L27" s="268">
        <v>450.5</v>
      </c>
      <c r="M27" s="268">
        <v>0.33465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276.55</v>
      </c>
      <c r="D28" s="269">
        <v>275.2833333333333</v>
      </c>
      <c r="E28" s="269">
        <v>272.31666666666661</v>
      </c>
      <c r="F28" s="269">
        <v>268.08333333333331</v>
      </c>
      <c r="G28" s="269">
        <v>265.11666666666662</v>
      </c>
      <c r="H28" s="269">
        <v>279.51666666666659</v>
      </c>
      <c r="I28" s="269">
        <v>282.48333333333329</v>
      </c>
      <c r="J28" s="269">
        <v>286.71666666666658</v>
      </c>
      <c r="K28" s="268">
        <v>278.25</v>
      </c>
      <c r="L28" s="268">
        <v>271.05</v>
      </c>
      <c r="M28" s="268">
        <v>1.20746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273.05</v>
      </c>
      <c r="D29" s="269">
        <v>271.61666666666673</v>
      </c>
      <c r="E29" s="269">
        <v>267.63333333333344</v>
      </c>
      <c r="F29" s="269">
        <v>262.2166666666667</v>
      </c>
      <c r="G29" s="269">
        <v>258.23333333333341</v>
      </c>
      <c r="H29" s="269">
        <v>277.03333333333347</v>
      </c>
      <c r="I29" s="269">
        <v>281.01666666666671</v>
      </c>
      <c r="J29" s="269">
        <v>286.43333333333351</v>
      </c>
      <c r="K29" s="268">
        <v>275.60000000000002</v>
      </c>
      <c r="L29" s="268">
        <v>266.2</v>
      </c>
      <c r="M29" s="268">
        <v>3.9514399999999998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1245.5999999999999</v>
      </c>
      <c r="D30" s="269">
        <v>1251.1666666666667</v>
      </c>
      <c r="E30" s="269">
        <v>1234.4333333333334</v>
      </c>
      <c r="F30" s="269">
        <v>1223.2666666666667</v>
      </c>
      <c r="G30" s="269">
        <v>1206.5333333333333</v>
      </c>
      <c r="H30" s="269">
        <v>1262.3333333333335</v>
      </c>
      <c r="I30" s="269">
        <v>1279.0666666666666</v>
      </c>
      <c r="J30" s="269">
        <v>1290.2333333333336</v>
      </c>
      <c r="K30" s="268">
        <v>1267.9000000000001</v>
      </c>
      <c r="L30" s="268">
        <v>1240</v>
      </c>
      <c r="M30" s="268">
        <v>1.23211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1283.45</v>
      </c>
      <c r="D31" s="269">
        <v>1290.3166666666666</v>
      </c>
      <c r="E31" s="269">
        <v>1272.1333333333332</v>
      </c>
      <c r="F31" s="269">
        <v>1260.8166666666666</v>
      </c>
      <c r="G31" s="269">
        <v>1242.6333333333332</v>
      </c>
      <c r="H31" s="269">
        <v>1301.6333333333332</v>
      </c>
      <c r="I31" s="269">
        <v>1319.8166666666666</v>
      </c>
      <c r="J31" s="269">
        <v>1331.1333333333332</v>
      </c>
      <c r="K31" s="268">
        <v>1308.5</v>
      </c>
      <c r="L31" s="268">
        <v>1279</v>
      </c>
      <c r="M31" s="268">
        <v>0.51132999999999995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621.5</v>
      </c>
      <c r="D32" s="269">
        <v>621.86666666666667</v>
      </c>
      <c r="E32" s="269">
        <v>615.83333333333337</v>
      </c>
      <c r="F32" s="269">
        <v>610.16666666666674</v>
      </c>
      <c r="G32" s="269">
        <v>604.13333333333344</v>
      </c>
      <c r="H32" s="269">
        <v>627.5333333333333</v>
      </c>
      <c r="I32" s="269">
        <v>633.56666666666661</v>
      </c>
      <c r="J32" s="269">
        <v>639.23333333333323</v>
      </c>
      <c r="K32" s="268">
        <v>627.9</v>
      </c>
      <c r="L32" s="268">
        <v>616.20000000000005</v>
      </c>
      <c r="M32" s="268">
        <v>1.30714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3301.05</v>
      </c>
      <c r="D33" s="269">
        <v>3304.6</v>
      </c>
      <c r="E33" s="269">
        <v>3261.5</v>
      </c>
      <c r="F33" s="269">
        <v>3221.9500000000003</v>
      </c>
      <c r="G33" s="269">
        <v>3178.8500000000004</v>
      </c>
      <c r="H33" s="269">
        <v>3344.1499999999996</v>
      </c>
      <c r="I33" s="269">
        <v>3387.2499999999991</v>
      </c>
      <c r="J33" s="269">
        <v>3426.7999999999993</v>
      </c>
      <c r="K33" s="268">
        <v>3347.7</v>
      </c>
      <c r="L33" s="268">
        <v>3265.05</v>
      </c>
      <c r="M33" s="268">
        <v>0.61648999999999998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2916.05</v>
      </c>
      <c r="D34" s="269">
        <v>2928.7166666666672</v>
      </c>
      <c r="E34" s="269">
        <v>2895.3833333333341</v>
      </c>
      <c r="F34" s="269">
        <v>2874.7166666666672</v>
      </c>
      <c r="G34" s="269">
        <v>2841.3833333333341</v>
      </c>
      <c r="H34" s="269">
        <v>2949.3833333333341</v>
      </c>
      <c r="I34" s="269">
        <v>2982.7166666666672</v>
      </c>
      <c r="J34" s="269">
        <v>3003.3833333333341</v>
      </c>
      <c r="K34" s="268">
        <v>2962.05</v>
      </c>
      <c r="L34" s="268">
        <v>2908.05</v>
      </c>
      <c r="M34" s="268">
        <v>0.20386000000000001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412.4</v>
      </c>
      <c r="D35" s="269">
        <v>412.13333333333338</v>
      </c>
      <c r="E35" s="269">
        <v>406.26666666666677</v>
      </c>
      <c r="F35" s="269">
        <v>400.13333333333338</v>
      </c>
      <c r="G35" s="269">
        <v>394.26666666666677</v>
      </c>
      <c r="H35" s="269">
        <v>418.26666666666677</v>
      </c>
      <c r="I35" s="269">
        <v>424.13333333333344</v>
      </c>
      <c r="J35" s="269">
        <v>430.26666666666677</v>
      </c>
      <c r="K35" s="268">
        <v>418</v>
      </c>
      <c r="L35" s="268">
        <v>406</v>
      </c>
      <c r="M35" s="268">
        <v>9.2736000000000001</v>
      </c>
      <c r="N35" s="1"/>
      <c r="O35" s="1"/>
    </row>
    <row r="36" spans="1:15" ht="12.75" customHeight="1">
      <c r="A36" s="30">
        <v>26</v>
      </c>
      <c r="B36" s="278" t="s">
        <v>864</v>
      </c>
      <c r="C36" s="268">
        <v>18.100000000000001</v>
      </c>
      <c r="D36" s="269">
        <v>18.066666666666666</v>
      </c>
      <c r="E36" s="269">
        <v>17.883333333333333</v>
      </c>
      <c r="F36" s="269">
        <v>17.666666666666668</v>
      </c>
      <c r="G36" s="269">
        <v>17.483333333333334</v>
      </c>
      <c r="H36" s="269">
        <v>18.283333333333331</v>
      </c>
      <c r="I36" s="269">
        <v>18.466666666666661</v>
      </c>
      <c r="J36" s="269">
        <v>18.68333333333333</v>
      </c>
      <c r="K36" s="268">
        <v>18.25</v>
      </c>
      <c r="L36" s="268">
        <v>17.850000000000001</v>
      </c>
      <c r="M36" s="268">
        <v>11.416079999999999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494.45</v>
      </c>
      <c r="D37" s="269">
        <v>492.05</v>
      </c>
      <c r="E37" s="269">
        <v>487.55</v>
      </c>
      <c r="F37" s="269">
        <v>480.65</v>
      </c>
      <c r="G37" s="269">
        <v>476.15</v>
      </c>
      <c r="H37" s="269">
        <v>498.95000000000005</v>
      </c>
      <c r="I37" s="269">
        <v>503.45000000000005</v>
      </c>
      <c r="J37" s="269">
        <v>510.35000000000008</v>
      </c>
      <c r="K37" s="268">
        <v>496.55</v>
      </c>
      <c r="L37" s="268">
        <v>485.15</v>
      </c>
      <c r="M37" s="268">
        <v>3.3367100000000001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2381.35</v>
      </c>
      <c r="D38" s="269">
        <v>2382.3333333333335</v>
      </c>
      <c r="E38" s="269">
        <v>2364.666666666667</v>
      </c>
      <c r="F38" s="269">
        <v>2347.9833333333336</v>
      </c>
      <c r="G38" s="269">
        <v>2330.3166666666671</v>
      </c>
      <c r="H38" s="269">
        <v>2399.0166666666669</v>
      </c>
      <c r="I38" s="269">
        <v>2416.6833333333338</v>
      </c>
      <c r="J38" s="269">
        <v>2433.3666666666668</v>
      </c>
      <c r="K38" s="268">
        <v>2400</v>
      </c>
      <c r="L38" s="268">
        <v>2365.65</v>
      </c>
      <c r="M38" s="268">
        <v>0.38196000000000002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492.2</v>
      </c>
      <c r="D39" s="269">
        <v>493.83333333333331</v>
      </c>
      <c r="E39" s="269">
        <v>481.26666666666665</v>
      </c>
      <c r="F39" s="269">
        <v>470.33333333333331</v>
      </c>
      <c r="G39" s="269">
        <v>457.76666666666665</v>
      </c>
      <c r="H39" s="269">
        <v>504.76666666666665</v>
      </c>
      <c r="I39" s="269">
        <v>517.33333333333337</v>
      </c>
      <c r="J39" s="269">
        <v>528.26666666666665</v>
      </c>
      <c r="K39" s="268">
        <v>506.4</v>
      </c>
      <c r="L39" s="268">
        <v>482.9</v>
      </c>
      <c r="M39" s="268">
        <v>125.15966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1532.15</v>
      </c>
      <c r="D40" s="269">
        <v>1504.3</v>
      </c>
      <c r="E40" s="269">
        <v>1458.6</v>
      </c>
      <c r="F40" s="269">
        <v>1385.05</v>
      </c>
      <c r="G40" s="269">
        <v>1339.35</v>
      </c>
      <c r="H40" s="269">
        <v>1577.85</v>
      </c>
      <c r="I40" s="269">
        <v>1623.5500000000002</v>
      </c>
      <c r="J40" s="269">
        <v>1697.1</v>
      </c>
      <c r="K40" s="268">
        <v>1550</v>
      </c>
      <c r="L40" s="268">
        <v>1430.75</v>
      </c>
      <c r="M40" s="268">
        <v>26.996569999999998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742.4</v>
      </c>
      <c r="D41" s="269">
        <v>740.16666666666663</v>
      </c>
      <c r="E41" s="269">
        <v>735.33333333333326</v>
      </c>
      <c r="F41" s="269">
        <v>728.26666666666665</v>
      </c>
      <c r="G41" s="269">
        <v>723.43333333333328</v>
      </c>
      <c r="H41" s="269">
        <v>747.23333333333323</v>
      </c>
      <c r="I41" s="269">
        <v>752.06666666666649</v>
      </c>
      <c r="J41" s="269">
        <v>759.13333333333321</v>
      </c>
      <c r="K41" s="268">
        <v>745</v>
      </c>
      <c r="L41" s="268">
        <v>733.1</v>
      </c>
      <c r="M41" s="268">
        <v>0.60412999999999994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4404.3999999999996</v>
      </c>
      <c r="D42" s="269">
        <v>4404.7166666666672</v>
      </c>
      <c r="E42" s="269">
        <v>4364.8833333333341</v>
      </c>
      <c r="F42" s="269">
        <v>4325.3666666666668</v>
      </c>
      <c r="G42" s="269">
        <v>4285.5333333333338</v>
      </c>
      <c r="H42" s="269">
        <v>4444.2333333333345</v>
      </c>
      <c r="I42" s="269">
        <v>4484.0666666666666</v>
      </c>
      <c r="J42" s="269">
        <v>4523.5833333333348</v>
      </c>
      <c r="K42" s="268">
        <v>4444.55</v>
      </c>
      <c r="L42" s="268">
        <v>4365.2</v>
      </c>
      <c r="M42" s="268">
        <v>3.07009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272.39999999999998</v>
      </c>
      <c r="D43" s="269">
        <v>270.09999999999997</v>
      </c>
      <c r="E43" s="269">
        <v>266.84999999999991</v>
      </c>
      <c r="F43" s="269">
        <v>261.29999999999995</v>
      </c>
      <c r="G43" s="269">
        <v>258.0499999999999</v>
      </c>
      <c r="H43" s="269">
        <v>275.64999999999992</v>
      </c>
      <c r="I43" s="269">
        <v>278.90000000000003</v>
      </c>
      <c r="J43" s="269">
        <v>284.44999999999993</v>
      </c>
      <c r="K43" s="268">
        <v>273.35000000000002</v>
      </c>
      <c r="L43" s="268">
        <v>264.55</v>
      </c>
      <c r="M43" s="268">
        <v>57.856059999999999</v>
      </c>
      <c r="N43" s="1"/>
      <c r="O43" s="1"/>
    </row>
    <row r="44" spans="1:15" ht="12.75" customHeight="1">
      <c r="A44" s="30">
        <v>34</v>
      </c>
      <c r="B44" s="278" t="s">
        <v>835</v>
      </c>
      <c r="C44" s="268">
        <v>313.89999999999998</v>
      </c>
      <c r="D44" s="269">
        <v>314.24999999999994</v>
      </c>
      <c r="E44" s="269">
        <v>311.5499999999999</v>
      </c>
      <c r="F44" s="269">
        <v>309.19999999999993</v>
      </c>
      <c r="G44" s="269">
        <v>306.49999999999989</v>
      </c>
      <c r="H44" s="269">
        <v>316.59999999999991</v>
      </c>
      <c r="I44" s="269">
        <v>319.29999999999995</v>
      </c>
      <c r="J44" s="269">
        <v>321.64999999999992</v>
      </c>
      <c r="K44" s="268">
        <v>316.95</v>
      </c>
      <c r="L44" s="268">
        <v>311.89999999999998</v>
      </c>
      <c r="M44" s="268">
        <v>1.1227199999999999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648.75</v>
      </c>
      <c r="D45" s="269">
        <v>646.66666666666663</v>
      </c>
      <c r="E45" s="269">
        <v>643.33333333333326</v>
      </c>
      <c r="F45" s="269">
        <v>637.91666666666663</v>
      </c>
      <c r="G45" s="269">
        <v>634.58333333333326</v>
      </c>
      <c r="H45" s="269">
        <v>652.08333333333326</v>
      </c>
      <c r="I45" s="269">
        <v>655.41666666666652</v>
      </c>
      <c r="J45" s="269">
        <v>660.83333333333326</v>
      </c>
      <c r="K45" s="268">
        <v>650</v>
      </c>
      <c r="L45" s="268">
        <v>641.25</v>
      </c>
      <c r="M45" s="268">
        <v>2.2711399999999999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156.30000000000001</v>
      </c>
      <c r="D46" s="269">
        <v>155.48333333333332</v>
      </c>
      <c r="E46" s="269">
        <v>153.76666666666665</v>
      </c>
      <c r="F46" s="269">
        <v>151.23333333333332</v>
      </c>
      <c r="G46" s="269">
        <v>149.51666666666665</v>
      </c>
      <c r="H46" s="269">
        <v>158.01666666666665</v>
      </c>
      <c r="I46" s="269">
        <v>159.73333333333329</v>
      </c>
      <c r="J46" s="269">
        <v>162.26666666666665</v>
      </c>
      <c r="K46" s="268">
        <v>157.19999999999999</v>
      </c>
      <c r="L46" s="268">
        <v>152.94999999999999</v>
      </c>
      <c r="M46" s="268">
        <v>126.16276999999999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3337.75</v>
      </c>
      <c r="D47" s="269">
        <v>3339.3833333333337</v>
      </c>
      <c r="E47" s="269">
        <v>3310.4166666666674</v>
      </c>
      <c r="F47" s="269">
        <v>3283.0833333333339</v>
      </c>
      <c r="G47" s="269">
        <v>3254.1166666666677</v>
      </c>
      <c r="H47" s="269">
        <v>3366.7166666666672</v>
      </c>
      <c r="I47" s="269">
        <v>3395.6833333333334</v>
      </c>
      <c r="J47" s="269">
        <v>3423.0166666666669</v>
      </c>
      <c r="K47" s="268">
        <v>3368.35</v>
      </c>
      <c r="L47" s="268">
        <v>3312.05</v>
      </c>
      <c r="M47" s="268">
        <v>9.9438200000000005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248.25</v>
      </c>
      <c r="D48" s="269">
        <v>247.83333333333334</v>
      </c>
      <c r="E48" s="269">
        <v>245.2166666666667</v>
      </c>
      <c r="F48" s="269">
        <v>242.18333333333337</v>
      </c>
      <c r="G48" s="269">
        <v>239.56666666666672</v>
      </c>
      <c r="H48" s="269">
        <v>250.86666666666667</v>
      </c>
      <c r="I48" s="269">
        <v>253.48333333333329</v>
      </c>
      <c r="J48" s="269">
        <v>256.51666666666665</v>
      </c>
      <c r="K48" s="268">
        <v>250.45</v>
      </c>
      <c r="L48" s="268">
        <v>244.8</v>
      </c>
      <c r="M48" s="268">
        <v>3.99654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3110.7</v>
      </c>
      <c r="D49" s="269">
        <v>3115.2666666666664</v>
      </c>
      <c r="E49" s="269">
        <v>3076.583333333333</v>
      </c>
      <c r="F49" s="269">
        <v>3042.4666666666667</v>
      </c>
      <c r="G49" s="269">
        <v>3003.7833333333333</v>
      </c>
      <c r="H49" s="269">
        <v>3149.3833333333328</v>
      </c>
      <c r="I49" s="269">
        <v>3188.0666666666662</v>
      </c>
      <c r="J49" s="269">
        <v>3222.1833333333325</v>
      </c>
      <c r="K49" s="268">
        <v>3153.95</v>
      </c>
      <c r="L49" s="268">
        <v>3081.15</v>
      </c>
      <c r="M49" s="268">
        <v>4.666E-2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2243.0500000000002</v>
      </c>
      <c r="D50" s="269">
        <v>2256.25</v>
      </c>
      <c r="E50" s="269">
        <v>2208.8000000000002</v>
      </c>
      <c r="F50" s="269">
        <v>2174.5500000000002</v>
      </c>
      <c r="G50" s="269">
        <v>2127.1000000000004</v>
      </c>
      <c r="H50" s="269">
        <v>2290.5</v>
      </c>
      <c r="I50" s="269">
        <v>2337.9499999999998</v>
      </c>
      <c r="J50" s="269">
        <v>2372.1999999999998</v>
      </c>
      <c r="K50" s="268">
        <v>2303.6999999999998</v>
      </c>
      <c r="L50" s="268">
        <v>2222</v>
      </c>
      <c r="M50" s="268">
        <v>6.9358399999999998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9039.5499999999993</v>
      </c>
      <c r="D51" s="269">
        <v>9062.1833333333325</v>
      </c>
      <c r="E51" s="269">
        <v>8979.4666666666653</v>
      </c>
      <c r="F51" s="269">
        <v>8919.3833333333332</v>
      </c>
      <c r="G51" s="269">
        <v>8836.6666666666661</v>
      </c>
      <c r="H51" s="269">
        <v>9122.2666666666646</v>
      </c>
      <c r="I51" s="269">
        <v>9204.9833333333318</v>
      </c>
      <c r="J51" s="269">
        <v>9265.0666666666639</v>
      </c>
      <c r="K51" s="268">
        <v>9144.9</v>
      </c>
      <c r="L51" s="268">
        <v>9002.1</v>
      </c>
      <c r="M51" s="268">
        <v>0.28692000000000001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544.25</v>
      </c>
      <c r="D52" s="269">
        <v>540.98333333333335</v>
      </c>
      <c r="E52" s="269">
        <v>536.26666666666665</v>
      </c>
      <c r="F52" s="269">
        <v>528.2833333333333</v>
      </c>
      <c r="G52" s="269">
        <v>523.56666666666661</v>
      </c>
      <c r="H52" s="269">
        <v>548.9666666666667</v>
      </c>
      <c r="I52" s="269">
        <v>553.68333333333339</v>
      </c>
      <c r="J52" s="269">
        <v>561.66666666666674</v>
      </c>
      <c r="K52" s="268">
        <v>545.70000000000005</v>
      </c>
      <c r="L52" s="268">
        <v>533</v>
      </c>
      <c r="M52" s="268">
        <v>19.322369999999999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490.55</v>
      </c>
      <c r="D53" s="269">
        <v>488.66666666666669</v>
      </c>
      <c r="E53" s="269">
        <v>481.88333333333338</v>
      </c>
      <c r="F53" s="269">
        <v>473.2166666666667</v>
      </c>
      <c r="G53" s="269">
        <v>466.43333333333339</v>
      </c>
      <c r="H53" s="269">
        <v>497.33333333333337</v>
      </c>
      <c r="I53" s="269">
        <v>504.11666666666667</v>
      </c>
      <c r="J53" s="269">
        <v>512.7833333333333</v>
      </c>
      <c r="K53" s="268">
        <v>495.45</v>
      </c>
      <c r="L53" s="268">
        <v>480</v>
      </c>
      <c r="M53" s="268">
        <v>2.9895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4479.55</v>
      </c>
      <c r="D54" s="269">
        <v>4513.3666666666659</v>
      </c>
      <c r="E54" s="269">
        <v>4426.7333333333318</v>
      </c>
      <c r="F54" s="269">
        <v>4373.9166666666661</v>
      </c>
      <c r="G54" s="269">
        <v>4287.2833333333319</v>
      </c>
      <c r="H54" s="269">
        <v>4566.1833333333316</v>
      </c>
      <c r="I54" s="269">
        <v>4652.8166666666648</v>
      </c>
      <c r="J54" s="269">
        <v>4705.6333333333314</v>
      </c>
      <c r="K54" s="268">
        <v>4600</v>
      </c>
      <c r="L54" s="268">
        <v>4460.55</v>
      </c>
      <c r="M54" s="268">
        <v>6.0585699999999996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742.8</v>
      </c>
      <c r="D55" s="269">
        <v>739.76666666666677</v>
      </c>
      <c r="E55" s="269">
        <v>735.03333333333353</v>
      </c>
      <c r="F55" s="269">
        <v>727.26666666666677</v>
      </c>
      <c r="G55" s="269">
        <v>722.53333333333353</v>
      </c>
      <c r="H55" s="269">
        <v>747.53333333333353</v>
      </c>
      <c r="I55" s="269">
        <v>752.26666666666688</v>
      </c>
      <c r="J55" s="269">
        <v>760.03333333333353</v>
      </c>
      <c r="K55" s="268">
        <v>744.5</v>
      </c>
      <c r="L55" s="268">
        <v>732</v>
      </c>
      <c r="M55" s="268">
        <v>54.389339999999997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2951.25</v>
      </c>
      <c r="D56" s="269">
        <v>2967.3833333333332</v>
      </c>
      <c r="E56" s="269">
        <v>2919.7666666666664</v>
      </c>
      <c r="F56" s="269">
        <v>2888.2833333333333</v>
      </c>
      <c r="G56" s="269">
        <v>2840.6666666666665</v>
      </c>
      <c r="H56" s="269">
        <v>2998.8666666666663</v>
      </c>
      <c r="I56" s="269">
        <v>3046.4833333333331</v>
      </c>
      <c r="J56" s="269">
        <v>3077.9666666666662</v>
      </c>
      <c r="K56" s="268">
        <v>3015</v>
      </c>
      <c r="L56" s="268">
        <v>2935.9</v>
      </c>
      <c r="M56" s="268">
        <v>0.27518999999999999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611.54999999999995</v>
      </c>
      <c r="D57" s="269">
        <v>611.51666666666665</v>
      </c>
      <c r="E57" s="269">
        <v>608.0333333333333</v>
      </c>
      <c r="F57" s="269">
        <v>604.51666666666665</v>
      </c>
      <c r="G57" s="269">
        <v>601.0333333333333</v>
      </c>
      <c r="H57" s="269">
        <v>615.0333333333333</v>
      </c>
      <c r="I57" s="269">
        <v>618.51666666666665</v>
      </c>
      <c r="J57" s="269">
        <v>622.0333333333333</v>
      </c>
      <c r="K57" s="268">
        <v>615</v>
      </c>
      <c r="L57" s="268">
        <v>608</v>
      </c>
      <c r="M57" s="268">
        <v>4.2879300000000002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3579.6</v>
      </c>
      <c r="D58" s="269">
        <v>3572.9</v>
      </c>
      <c r="E58" s="269">
        <v>3545.9</v>
      </c>
      <c r="F58" s="269">
        <v>3512.2</v>
      </c>
      <c r="G58" s="269">
        <v>3485.2</v>
      </c>
      <c r="H58" s="269">
        <v>3606.6000000000004</v>
      </c>
      <c r="I58" s="269">
        <v>3633.6000000000004</v>
      </c>
      <c r="J58" s="269">
        <v>3667.3000000000006</v>
      </c>
      <c r="K58" s="268">
        <v>3599.9</v>
      </c>
      <c r="L58" s="268">
        <v>3539.2</v>
      </c>
      <c r="M58" s="268">
        <v>3.1755399999999998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1189.05</v>
      </c>
      <c r="D59" s="269">
        <v>1187.4666666666667</v>
      </c>
      <c r="E59" s="269">
        <v>1161.6833333333334</v>
      </c>
      <c r="F59" s="269">
        <v>1134.3166666666666</v>
      </c>
      <c r="G59" s="269">
        <v>1108.5333333333333</v>
      </c>
      <c r="H59" s="269">
        <v>1214.8333333333335</v>
      </c>
      <c r="I59" s="269">
        <v>1240.6166666666668</v>
      </c>
      <c r="J59" s="269">
        <v>1267.9833333333336</v>
      </c>
      <c r="K59" s="268">
        <v>1213.25</v>
      </c>
      <c r="L59" s="268">
        <v>1160.0999999999999</v>
      </c>
      <c r="M59" s="268">
        <v>1.4165700000000001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7488.7</v>
      </c>
      <c r="D60" s="269">
        <v>7433.3500000000013</v>
      </c>
      <c r="E60" s="269">
        <v>7361.7000000000025</v>
      </c>
      <c r="F60" s="269">
        <v>7234.7000000000016</v>
      </c>
      <c r="G60" s="269">
        <v>7163.0500000000029</v>
      </c>
      <c r="H60" s="269">
        <v>7560.3500000000022</v>
      </c>
      <c r="I60" s="269">
        <v>7632.0000000000018</v>
      </c>
      <c r="J60" s="269">
        <v>7759.0000000000018</v>
      </c>
      <c r="K60" s="268">
        <v>7505</v>
      </c>
      <c r="L60" s="268">
        <v>7306.35</v>
      </c>
      <c r="M60" s="268">
        <v>11.914949999999999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1701.15</v>
      </c>
      <c r="D61" s="269">
        <v>1692.0666666666666</v>
      </c>
      <c r="E61" s="269">
        <v>1679.1333333333332</v>
      </c>
      <c r="F61" s="269">
        <v>1657.1166666666666</v>
      </c>
      <c r="G61" s="269">
        <v>1644.1833333333332</v>
      </c>
      <c r="H61" s="269">
        <v>1714.0833333333333</v>
      </c>
      <c r="I61" s="269">
        <v>1727.0166666666667</v>
      </c>
      <c r="J61" s="269">
        <v>1749.0333333333333</v>
      </c>
      <c r="K61" s="268">
        <v>1705</v>
      </c>
      <c r="L61" s="268">
        <v>1670.05</v>
      </c>
      <c r="M61" s="268">
        <v>18.06381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6537.05</v>
      </c>
      <c r="D62" s="269">
        <v>6543.3833333333341</v>
      </c>
      <c r="E62" s="269">
        <v>6475.7666666666682</v>
      </c>
      <c r="F62" s="269">
        <v>6414.4833333333345</v>
      </c>
      <c r="G62" s="269">
        <v>6346.8666666666686</v>
      </c>
      <c r="H62" s="269">
        <v>6604.6666666666679</v>
      </c>
      <c r="I62" s="269">
        <v>6672.2833333333347</v>
      </c>
      <c r="J62" s="269">
        <v>6733.5666666666675</v>
      </c>
      <c r="K62" s="268">
        <v>6611</v>
      </c>
      <c r="L62" s="268">
        <v>6482.1</v>
      </c>
      <c r="M62" s="268">
        <v>0.67349000000000003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3183.5</v>
      </c>
      <c r="D63" s="269">
        <v>3192.65</v>
      </c>
      <c r="E63" s="269">
        <v>3162</v>
      </c>
      <c r="F63" s="269">
        <v>3140.5</v>
      </c>
      <c r="G63" s="269">
        <v>3109.85</v>
      </c>
      <c r="H63" s="269">
        <v>3214.15</v>
      </c>
      <c r="I63" s="269">
        <v>3244.8000000000006</v>
      </c>
      <c r="J63" s="269">
        <v>3266.3</v>
      </c>
      <c r="K63" s="268">
        <v>3223.3</v>
      </c>
      <c r="L63" s="268">
        <v>3171.15</v>
      </c>
      <c r="M63" s="268">
        <v>0.47616999999999998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1916.45</v>
      </c>
      <c r="D64" s="269">
        <v>1910.6499999999999</v>
      </c>
      <c r="E64" s="269">
        <v>1891.2999999999997</v>
      </c>
      <c r="F64" s="269">
        <v>1866.1499999999999</v>
      </c>
      <c r="G64" s="269">
        <v>1846.7999999999997</v>
      </c>
      <c r="H64" s="269">
        <v>1935.7999999999997</v>
      </c>
      <c r="I64" s="269">
        <v>1955.1499999999996</v>
      </c>
      <c r="J64" s="269">
        <v>1980.2999999999997</v>
      </c>
      <c r="K64" s="268">
        <v>1930</v>
      </c>
      <c r="L64" s="268">
        <v>1885.5</v>
      </c>
      <c r="M64" s="268">
        <v>3.4426100000000002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348.7</v>
      </c>
      <c r="D65" s="269">
        <v>348.90000000000003</v>
      </c>
      <c r="E65" s="269">
        <v>346.85000000000008</v>
      </c>
      <c r="F65" s="269">
        <v>345.00000000000006</v>
      </c>
      <c r="G65" s="269">
        <v>342.9500000000001</v>
      </c>
      <c r="H65" s="269">
        <v>350.75000000000006</v>
      </c>
      <c r="I65" s="269">
        <v>352.8</v>
      </c>
      <c r="J65" s="269">
        <v>354.65000000000003</v>
      </c>
      <c r="K65" s="268">
        <v>350.95</v>
      </c>
      <c r="L65" s="268">
        <v>347.05</v>
      </c>
      <c r="M65" s="268">
        <v>8.9911600000000007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270</v>
      </c>
      <c r="D66" s="269">
        <v>269.5</v>
      </c>
      <c r="E66" s="269">
        <v>265.5</v>
      </c>
      <c r="F66" s="269">
        <v>261</v>
      </c>
      <c r="G66" s="269">
        <v>257</v>
      </c>
      <c r="H66" s="269">
        <v>274</v>
      </c>
      <c r="I66" s="269">
        <v>278</v>
      </c>
      <c r="J66" s="269">
        <v>282.5</v>
      </c>
      <c r="K66" s="268">
        <v>273.5</v>
      </c>
      <c r="L66" s="268">
        <v>265</v>
      </c>
      <c r="M66" s="268">
        <v>82.453779999999995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133.80000000000001</v>
      </c>
      <c r="D67" s="269">
        <v>132.83333333333334</v>
      </c>
      <c r="E67" s="269">
        <v>131.4666666666667</v>
      </c>
      <c r="F67" s="269">
        <v>129.13333333333335</v>
      </c>
      <c r="G67" s="269">
        <v>127.76666666666671</v>
      </c>
      <c r="H67" s="269">
        <v>135.16666666666669</v>
      </c>
      <c r="I67" s="269">
        <v>136.5333333333333</v>
      </c>
      <c r="J67" s="269">
        <v>138.86666666666667</v>
      </c>
      <c r="K67" s="268">
        <v>134.19999999999999</v>
      </c>
      <c r="L67" s="268">
        <v>130.5</v>
      </c>
      <c r="M67" s="268">
        <v>206.96678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48</v>
      </c>
      <c r="D68" s="269">
        <v>47.933333333333337</v>
      </c>
      <c r="E68" s="269">
        <v>47.566666666666677</v>
      </c>
      <c r="F68" s="269">
        <v>47.13333333333334</v>
      </c>
      <c r="G68" s="269">
        <v>46.76666666666668</v>
      </c>
      <c r="H68" s="269">
        <v>48.366666666666674</v>
      </c>
      <c r="I68" s="269">
        <v>48.733333333333334</v>
      </c>
      <c r="J68" s="269">
        <v>49.166666666666671</v>
      </c>
      <c r="K68" s="268">
        <v>48.3</v>
      </c>
      <c r="L68" s="268">
        <v>47.5</v>
      </c>
      <c r="M68" s="268">
        <v>31.052520000000001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18</v>
      </c>
      <c r="D69" s="269">
        <v>18.083333333333332</v>
      </c>
      <c r="E69" s="269">
        <v>17.766666666666666</v>
      </c>
      <c r="F69" s="269">
        <v>17.533333333333335</v>
      </c>
      <c r="G69" s="269">
        <v>17.216666666666669</v>
      </c>
      <c r="H69" s="269">
        <v>18.316666666666663</v>
      </c>
      <c r="I69" s="269">
        <v>18.633333333333333</v>
      </c>
      <c r="J69" s="269">
        <v>18.86666666666666</v>
      </c>
      <c r="K69" s="268">
        <v>18.399999999999999</v>
      </c>
      <c r="L69" s="268">
        <v>17.850000000000001</v>
      </c>
      <c r="M69" s="268">
        <v>234.98544000000001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1817.55</v>
      </c>
      <c r="D70" s="269">
        <v>1811.45</v>
      </c>
      <c r="E70" s="269">
        <v>1798.9</v>
      </c>
      <c r="F70" s="269">
        <v>1780.25</v>
      </c>
      <c r="G70" s="269">
        <v>1767.7</v>
      </c>
      <c r="H70" s="269">
        <v>1830.1000000000001</v>
      </c>
      <c r="I70" s="269">
        <v>1842.6499999999999</v>
      </c>
      <c r="J70" s="269">
        <v>1861.3000000000002</v>
      </c>
      <c r="K70" s="268">
        <v>1824</v>
      </c>
      <c r="L70" s="268">
        <v>1792.8</v>
      </c>
      <c r="M70" s="268">
        <v>1.45939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4884.8500000000004</v>
      </c>
      <c r="D71" s="269">
        <v>4868.1333333333341</v>
      </c>
      <c r="E71" s="269">
        <v>4822.2666666666682</v>
      </c>
      <c r="F71" s="269">
        <v>4759.6833333333343</v>
      </c>
      <c r="G71" s="269">
        <v>4713.8166666666684</v>
      </c>
      <c r="H71" s="269">
        <v>4930.7166666666681</v>
      </c>
      <c r="I71" s="269">
        <v>4976.5833333333348</v>
      </c>
      <c r="J71" s="269">
        <v>5039.1666666666679</v>
      </c>
      <c r="K71" s="268">
        <v>4914</v>
      </c>
      <c r="L71" s="268">
        <v>4805.55</v>
      </c>
      <c r="M71" s="268">
        <v>5.5199999999999999E-2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615.15</v>
      </c>
      <c r="D72" s="269">
        <v>614.41666666666663</v>
      </c>
      <c r="E72" s="269">
        <v>610.08333333333326</v>
      </c>
      <c r="F72" s="269">
        <v>605.01666666666665</v>
      </c>
      <c r="G72" s="269">
        <v>600.68333333333328</v>
      </c>
      <c r="H72" s="269">
        <v>619.48333333333323</v>
      </c>
      <c r="I72" s="269">
        <v>623.81666666666649</v>
      </c>
      <c r="J72" s="269">
        <v>628.88333333333321</v>
      </c>
      <c r="K72" s="268">
        <v>618.75</v>
      </c>
      <c r="L72" s="268">
        <v>609.35</v>
      </c>
      <c r="M72" s="268">
        <v>6.7863899999999999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905.2</v>
      </c>
      <c r="D73" s="269">
        <v>903.0333333333333</v>
      </c>
      <c r="E73" s="269">
        <v>884.16666666666663</v>
      </c>
      <c r="F73" s="269">
        <v>863.13333333333333</v>
      </c>
      <c r="G73" s="269">
        <v>844.26666666666665</v>
      </c>
      <c r="H73" s="269">
        <v>924.06666666666661</v>
      </c>
      <c r="I73" s="269">
        <v>942.93333333333339</v>
      </c>
      <c r="J73" s="269">
        <v>963.96666666666658</v>
      </c>
      <c r="K73" s="268">
        <v>921.9</v>
      </c>
      <c r="L73" s="268">
        <v>882</v>
      </c>
      <c r="M73" s="268">
        <v>16.829809999999998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102.05</v>
      </c>
      <c r="D74" s="269">
        <v>101.45</v>
      </c>
      <c r="E74" s="269">
        <v>100.45</v>
      </c>
      <c r="F74" s="269">
        <v>98.85</v>
      </c>
      <c r="G74" s="269">
        <v>97.85</v>
      </c>
      <c r="H74" s="269">
        <v>103.05000000000001</v>
      </c>
      <c r="I74" s="269">
        <v>104.05000000000001</v>
      </c>
      <c r="J74" s="269">
        <v>105.65000000000002</v>
      </c>
      <c r="K74" s="268">
        <v>102.45</v>
      </c>
      <c r="L74" s="268">
        <v>99.85</v>
      </c>
      <c r="M74" s="268">
        <v>147.68227999999999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707</v>
      </c>
      <c r="D75" s="269">
        <v>705.35</v>
      </c>
      <c r="E75" s="269">
        <v>696.75</v>
      </c>
      <c r="F75" s="269">
        <v>686.5</v>
      </c>
      <c r="G75" s="269">
        <v>677.9</v>
      </c>
      <c r="H75" s="269">
        <v>715.6</v>
      </c>
      <c r="I75" s="269">
        <v>724.20000000000016</v>
      </c>
      <c r="J75" s="269">
        <v>734.45</v>
      </c>
      <c r="K75" s="268">
        <v>713.95</v>
      </c>
      <c r="L75" s="268">
        <v>695.1</v>
      </c>
      <c r="M75" s="268">
        <v>9.0795100000000009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62</v>
      </c>
      <c r="D76" s="269">
        <v>61.833333333333336</v>
      </c>
      <c r="E76" s="269">
        <v>61.266666666666673</v>
      </c>
      <c r="F76" s="269">
        <v>60.533333333333339</v>
      </c>
      <c r="G76" s="269">
        <v>59.966666666666676</v>
      </c>
      <c r="H76" s="269">
        <v>62.56666666666667</v>
      </c>
      <c r="I76" s="269">
        <v>63.133333333333333</v>
      </c>
      <c r="J76" s="269">
        <v>63.866666666666667</v>
      </c>
      <c r="K76" s="268">
        <v>62.4</v>
      </c>
      <c r="L76" s="268">
        <v>61.1</v>
      </c>
      <c r="M76" s="268">
        <v>194.88969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311.45</v>
      </c>
      <c r="D77" s="269">
        <v>311.96666666666664</v>
      </c>
      <c r="E77" s="269">
        <v>309.73333333333329</v>
      </c>
      <c r="F77" s="269">
        <v>308.01666666666665</v>
      </c>
      <c r="G77" s="269">
        <v>305.7833333333333</v>
      </c>
      <c r="H77" s="269">
        <v>313.68333333333328</v>
      </c>
      <c r="I77" s="269">
        <v>315.91666666666663</v>
      </c>
      <c r="J77" s="269">
        <v>317.63333333333327</v>
      </c>
      <c r="K77" s="268">
        <v>314.2</v>
      </c>
      <c r="L77" s="268">
        <v>310.25</v>
      </c>
      <c r="M77" s="268">
        <v>21.332599999999999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808.7</v>
      </c>
      <c r="D78" s="269">
        <v>810.98333333333323</v>
      </c>
      <c r="E78" s="269">
        <v>805.21666666666647</v>
      </c>
      <c r="F78" s="269">
        <v>801.73333333333323</v>
      </c>
      <c r="G78" s="269">
        <v>795.96666666666647</v>
      </c>
      <c r="H78" s="269">
        <v>814.46666666666647</v>
      </c>
      <c r="I78" s="269">
        <v>820.23333333333312</v>
      </c>
      <c r="J78" s="269">
        <v>823.71666666666647</v>
      </c>
      <c r="K78" s="268">
        <v>816.75</v>
      </c>
      <c r="L78" s="268">
        <v>807.5</v>
      </c>
      <c r="M78" s="268">
        <v>57.721400000000003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298.55</v>
      </c>
      <c r="D79" s="269">
        <v>296.90000000000003</v>
      </c>
      <c r="E79" s="269">
        <v>294.65000000000009</v>
      </c>
      <c r="F79" s="269">
        <v>290.75000000000006</v>
      </c>
      <c r="G79" s="269">
        <v>288.50000000000011</v>
      </c>
      <c r="H79" s="269">
        <v>300.80000000000007</v>
      </c>
      <c r="I79" s="269">
        <v>303.04999999999995</v>
      </c>
      <c r="J79" s="269">
        <v>306.95000000000005</v>
      </c>
      <c r="K79" s="268">
        <v>299.14999999999998</v>
      </c>
      <c r="L79" s="268">
        <v>293</v>
      </c>
      <c r="M79" s="268">
        <v>22.440770000000001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946.7</v>
      </c>
      <c r="D80" s="269">
        <v>945.63333333333333</v>
      </c>
      <c r="E80" s="269">
        <v>939.2166666666667</v>
      </c>
      <c r="F80" s="269">
        <v>931.73333333333335</v>
      </c>
      <c r="G80" s="269">
        <v>925.31666666666672</v>
      </c>
      <c r="H80" s="269">
        <v>953.11666666666667</v>
      </c>
      <c r="I80" s="269">
        <v>959.53333333333342</v>
      </c>
      <c r="J80" s="269">
        <v>967.01666666666665</v>
      </c>
      <c r="K80" s="268">
        <v>952.05</v>
      </c>
      <c r="L80" s="268">
        <v>938.15</v>
      </c>
      <c r="M80" s="268">
        <v>0.64620999999999995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286.95</v>
      </c>
      <c r="D81" s="269">
        <v>286.39999999999998</v>
      </c>
      <c r="E81" s="269">
        <v>281.94999999999993</v>
      </c>
      <c r="F81" s="269">
        <v>276.94999999999993</v>
      </c>
      <c r="G81" s="269">
        <v>272.49999999999989</v>
      </c>
      <c r="H81" s="269">
        <v>291.39999999999998</v>
      </c>
      <c r="I81" s="269">
        <v>295.85000000000002</v>
      </c>
      <c r="J81" s="269">
        <v>300.85000000000002</v>
      </c>
      <c r="K81" s="268">
        <v>290.85000000000002</v>
      </c>
      <c r="L81" s="268">
        <v>281.39999999999998</v>
      </c>
      <c r="M81" s="268">
        <v>30.129259999999999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9369.4500000000007</v>
      </c>
      <c r="D82" s="269">
        <v>9353.15</v>
      </c>
      <c r="E82" s="269">
        <v>9066.2999999999993</v>
      </c>
      <c r="F82" s="269">
        <v>8763.15</v>
      </c>
      <c r="G82" s="269">
        <v>8476.2999999999993</v>
      </c>
      <c r="H82" s="269">
        <v>9656.2999999999993</v>
      </c>
      <c r="I82" s="269">
        <v>9943.1500000000015</v>
      </c>
      <c r="J82" s="269">
        <v>10246.299999999999</v>
      </c>
      <c r="K82" s="268">
        <v>9640</v>
      </c>
      <c r="L82" s="268">
        <v>9050</v>
      </c>
      <c r="M82" s="268">
        <v>0.80232000000000003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1122.5999999999999</v>
      </c>
      <c r="D83" s="269">
        <v>1127.3666666666666</v>
      </c>
      <c r="E83" s="269">
        <v>1114.1833333333332</v>
      </c>
      <c r="F83" s="269">
        <v>1105.7666666666667</v>
      </c>
      <c r="G83" s="269">
        <v>1092.5833333333333</v>
      </c>
      <c r="H83" s="269">
        <v>1135.7833333333331</v>
      </c>
      <c r="I83" s="269">
        <v>1148.9666666666665</v>
      </c>
      <c r="J83" s="269">
        <v>1157.383333333333</v>
      </c>
      <c r="K83" s="268">
        <v>1140.55</v>
      </c>
      <c r="L83" s="268">
        <v>1118.95</v>
      </c>
      <c r="M83" s="268">
        <v>0.39867999999999998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921.35</v>
      </c>
      <c r="D84" s="269">
        <v>922.44999999999993</v>
      </c>
      <c r="E84" s="269">
        <v>915.89999999999986</v>
      </c>
      <c r="F84" s="269">
        <v>910.44999999999993</v>
      </c>
      <c r="G84" s="269">
        <v>903.89999999999986</v>
      </c>
      <c r="H84" s="269">
        <v>927.89999999999986</v>
      </c>
      <c r="I84" s="269">
        <v>934.44999999999982</v>
      </c>
      <c r="J84" s="269">
        <v>939.89999999999986</v>
      </c>
      <c r="K84" s="268">
        <v>929</v>
      </c>
      <c r="L84" s="268">
        <v>917</v>
      </c>
      <c r="M84" s="268">
        <v>0.26740999999999998</v>
      </c>
      <c r="N84" s="1"/>
      <c r="O84" s="1"/>
    </row>
    <row r="85" spans="1:15" ht="12.75" customHeight="1">
      <c r="A85" s="30">
        <v>75</v>
      </c>
      <c r="B85" s="278" t="s">
        <v>836</v>
      </c>
      <c r="C85" s="268">
        <v>584.95000000000005</v>
      </c>
      <c r="D85" s="269">
        <v>586.15</v>
      </c>
      <c r="E85" s="269">
        <v>579.04999999999995</v>
      </c>
      <c r="F85" s="269">
        <v>573.15</v>
      </c>
      <c r="G85" s="269">
        <v>566.04999999999995</v>
      </c>
      <c r="H85" s="269">
        <v>592.04999999999995</v>
      </c>
      <c r="I85" s="269">
        <v>599.15000000000009</v>
      </c>
      <c r="J85" s="269">
        <v>605.04999999999995</v>
      </c>
      <c r="K85" s="268">
        <v>593.25</v>
      </c>
      <c r="L85" s="268">
        <v>580.25</v>
      </c>
      <c r="M85" s="268">
        <v>1.4686600000000001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15905.05</v>
      </c>
      <c r="D86" s="269">
        <v>15847.683333333334</v>
      </c>
      <c r="E86" s="269">
        <v>15757.366666666669</v>
      </c>
      <c r="F86" s="269">
        <v>15609.683333333334</v>
      </c>
      <c r="G86" s="269">
        <v>15519.366666666669</v>
      </c>
      <c r="H86" s="269">
        <v>15995.366666666669</v>
      </c>
      <c r="I86" s="269">
        <v>16085.683333333334</v>
      </c>
      <c r="J86" s="269">
        <v>16233.366666666669</v>
      </c>
      <c r="K86" s="268">
        <v>15938</v>
      </c>
      <c r="L86" s="268">
        <v>15700</v>
      </c>
      <c r="M86" s="268">
        <v>0.12884000000000001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508.3</v>
      </c>
      <c r="D87" s="269">
        <v>513.4</v>
      </c>
      <c r="E87" s="269">
        <v>500.4</v>
      </c>
      <c r="F87" s="269">
        <v>492.5</v>
      </c>
      <c r="G87" s="269">
        <v>479.5</v>
      </c>
      <c r="H87" s="269">
        <v>521.29999999999995</v>
      </c>
      <c r="I87" s="269">
        <v>534.29999999999995</v>
      </c>
      <c r="J87" s="269">
        <v>542.19999999999993</v>
      </c>
      <c r="K87" s="268">
        <v>526.4</v>
      </c>
      <c r="L87" s="268">
        <v>505.5</v>
      </c>
      <c r="M87" s="268">
        <v>3.82361</v>
      </c>
      <c r="N87" s="1"/>
      <c r="O87" s="1"/>
    </row>
    <row r="88" spans="1:15" ht="12.75" customHeight="1">
      <c r="A88" s="30">
        <v>78</v>
      </c>
      <c r="B88" s="278" t="s">
        <v>837</v>
      </c>
      <c r="C88" s="268">
        <v>37</v>
      </c>
      <c r="D88" s="269">
        <v>36.43333333333333</v>
      </c>
      <c r="E88" s="269">
        <v>35.766666666666659</v>
      </c>
      <c r="F88" s="269">
        <v>34.533333333333331</v>
      </c>
      <c r="G88" s="269">
        <v>33.86666666666666</v>
      </c>
      <c r="H88" s="269">
        <v>37.666666666666657</v>
      </c>
      <c r="I88" s="269">
        <v>38.333333333333329</v>
      </c>
      <c r="J88" s="269">
        <v>39.566666666666656</v>
      </c>
      <c r="K88" s="268">
        <v>37.1</v>
      </c>
      <c r="L88" s="268">
        <v>35.200000000000003</v>
      </c>
      <c r="M88" s="268">
        <v>107.00283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3818.15</v>
      </c>
      <c r="D89" s="269">
        <v>3806.7833333333333</v>
      </c>
      <c r="E89" s="269">
        <v>3786.9166666666665</v>
      </c>
      <c r="F89" s="269">
        <v>3755.6833333333334</v>
      </c>
      <c r="G89" s="269">
        <v>3735.8166666666666</v>
      </c>
      <c r="H89" s="269">
        <v>3838.0166666666664</v>
      </c>
      <c r="I89" s="269">
        <v>3857.8833333333332</v>
      </c>
      <c r="J89" s="269">
        <v>3889.1166666666663</v>
      </c>
      <c r="K89" s="268">
        <v>3826.65</v>
      </c>
      <c r="L89" s="268">
        <v>3775.55</v>
      </c>
      <c r="M89" s="268">
        <v>1.5383500000000001</v>
      </c>
      <c r="N89" s="1"/>
      <c r="O89" s="1"/>
    </row>
    <row r="90" spans="1:15" ht="12.75" customHeight="1">
      <c r="A90" s="30">
        <v>80</v>
      </c>
      <c r="B90" s="278" t="s">
        <v>838</v>
      </c>
      <c r="C90" s="268">
        <v>1393.25</v>
      </c>
      <c r="D90" s="269">
        <v>1400.3166666666666</v>
      </c>
      <c r="E90" s="269">
        <v>1383.1333333333332</v>
      </c>
      <c r="F90" s="269">
        <v>1373.0166666666667</v>
      </c>
      <c r="G90" s="269">
        <v>1355.8333333333333</v>
      </c>
      <c r="H90" s="269">
        <v>1410.4333333333332</v>
      </c>
      <c r="I90" s="269">
        <v>1427.6166666666666</v>
      </c>
      <c r="J90" s="269">
        <v>1437.7333333333331</v>
      </c>
      <c r="K90" s="268">
        <v>1417.5</v>
      </c>
      <c r="L90" s="268">
        <v>1390.2</v>
      </c>
      <c r="M90" s="268">
        <v>0.40529999999999999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505.35</v>
      </c>
      <c r="D91" s="269">
        <v>507.75</v>
      </c>
      <c r="E91" s="269">
        <v>500.6</v>
      </c>
      <c r="F91" s="269">
        <v>495.85</v>
      </c>
      <c r="G91" s="269">
        <v>488.70000000000005</v>
      </c>
      <c r="H91" s="269">
        <v>512.5</v>
      </c>
      <c r="I91" s="269">
        <v>519.65</v>
      </c>
      <c r="J91" s="269">
        <v>524.4</v>
      </c>
      <c r="K91" s="268">
        <v>514.9</v>
      </c>
      <c r="L91" s="268">
        <v>503</v>
      </c>
      <c r="M91" s="268">
        <v>0.84167000000000003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78.900000000000006</v>
      </c>
      <c r="D92" s="269">
        <v>78.983333333333334</v>
      </c>
      <c r="E92" s="269">
        <v>78.066666666666663</v>
      </c>
      <c r="F92" s="269">
        <v>77.233333333333334</v>
      </c>
      <c r="G92" s="269">
        <v>76.316666666666663</v>
      </c>
      <c r="H92" s="269">
        <v>79.816666666666663</v>
      </c>
      <c r="I92" s="269">
        <v>80.73333333333332</v>
      </c>
      <c r="J92" s="269">
        <v>81.566666666666663</v>
      </c>
      <c r="K92" s="268">
        <v>79.900000000000006</v>
      </c>
      <c r="L92" s="268">
        <v>78.150000000000006</v>
      </c>
      <c r="M92" s="268">
        <v>11.600250000000001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231.85</v>
      </c>
      <c r="D93" s="269">
        <v>231.85</v>
      </c>
      <c r="E93" s="269">
        <v>228.25</v>
      </c>
      <c r="F93" s="269">
        <v>224.65</v>
      </c>
      <c r="G93" s="269">
        <v>221.05</v>
      </c>
      <c r="H93" s="269">
        <v>235.45</v>
      </c>
      <c r="I93" s="269">
        <v>239.04999999999995</v>
      </c>
      <c r="J93" s="269">
        <v>242.64999999999998</v>
      </c>
      <c r="K93" s="268">
        <v>235.45</v>
      </c>
      <c r="L93" s="268">
        <v>228.25</v>
      </c>
      <c r="M93" s="268">
        <v>23.639279999999999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3195.55</v>
      </c>
      <c r="D94" s="269">
        <v>3210.2833333333333</v>
      </c>
      <c r="E94" s="269">
        <v>3170.7666666666664</v>
      </c>
      <c r="F94" s="269">
        <v>3145.9833333333331</v>
      </c>
      <c r="G94" s="269">
        <v>3106.4666666666662</v>
      </c>
      <c r="H94" s="269">
        <v>3235.0666666666666</v>
      </c>
      <c r="I94" s="269">
        <v>3274.5833333333339</v>
      </c>
      <c r="J94" s="269">
        <v>3299.3666666666668</v>
      </c>
      <c r="K94" s="268">
        <v>3249.8</v>
      </c>
      <c r="L94" s="268">
        <v>3185.5</v>
      </c>
      <c r="M94" s="268">
        <v>0.13947000000000001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246.5</v>
      </c>
      <c r="D95" s="269">
        <v>244.18333333333331</v>
      </c>
      <c r="E95" s="269">
        <v>240.36666666666662</v>
      </c>
      <c r="F95" s="269">
        <v>234.23333333333332</v>
      </c>
      <c r="G95" s="269">
        <v>230.41666666666663</v>
      </c>
      <c r="H95" s="269">
        <v>250.31666666666661</v>
      </c>
      <c r="I95" s="269">
        <v>254.13333333333327</v>
      </c>
      <c r="J95" s="269">
        <v>260.26666666666659</v>
      </c>
      <c r="K95" s="268">
        <v>248</v>
      </c>
      <c r="L95" s="268">
        <v>238.05</v>
      </c>
      <c r="M95" s="268">
        <v>6.6274600000000001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495.3</v>
      </c>
      <c r="D96" s="269">
        <v>494.0333333333333</v>
      </c>
      <c r="E96" s="269">
        <v>488.81666666666661</v>
      </c>
      <c r="F96" s="269">
        <v>482.33333333333331</v>
      </c>
      <c r="G96" s="269">
        <v>477.11666666666662</v>
      </c>
      <c r="H96" s="269">
        <v>500.51666666666659</v>
      </c>
      <c r="I96" s="269">
        <v>505.73333333333329</v>
      </c>
      <c r="J96" s="269">
        <v>512.21666666666658</v>
      </c>
      <c r="K96" s="268">
        <v>499.25</v>
      </c>
      <c r="L96" s="268">
        <v>487.55</v>
      </c>
      <c r="M96" s="268">
        <v>20.690819999999999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227.2</v>
      </c>
      <c r="D97" s="269">
        <v>227.68333333333331</v>
      </c>
      <c r="E97" s="269">
        <v>224.36666666666662</v>
      </c>
      <c r="F97" s="269">
        <v>221.5333333333333</v>
      </c>
      <c r="G97" s="269">
        <v>218.21666666666661</v>
      </c>
      <c r="H97" s="269">
        <v>230.51666666666662</v>
      </c>
      <c r="I97" s="269">
        <v>233.83333333333329</v>
      </c>
      <c r="J97" s="269">
        <v>236.66666666666663</v>
      </c>
      <c r="K97" s="268">
        <v>231</v>
      </c>
      <c r="L97" s="268">
        <v>224.85</v>
      </c>
      <c r="M97" s="268">
        <v>109.58217999999999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746.35</v>
      </c>
      <c r="D98" s="269">
        <v>747.44999999999993</v>
      </c>
      <c r="E98" s="269">
        <v>735.49999999999989</v>
      </c>
      <c r="F98" s="269">
        <v>724.65</v>
      </c>
      <c r="G98" s="269">
        <v>712.69999999999993</v>
      </c>
      <c r="H98" s="269">
        <v>758.29999999999984</v>
      </c>
      <c r="I98" s="269">
        <v>770.24999999999989</v>
      </c>
      <c r="J98" s="269">
        <v>781.0999999999998</v>
      </c>
      <c r="K98" s="268">
        <v>759.4</v>
      </c>
      <c r="L98" s="268">
        <v>736.6</v>
      </c>
      <c r="M98" s="268">
        <v>0.36981000000000003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737.85</v>
      </c>
      <c r="D99" s="269">
        <v>736.76666666666677</v>
      </c>
      <c r="E99" s="269">
        <v>729.58333333333348</v>
      </c>
      <c r="F99" s="269">
        <v>721.31666666666672</v>
      </c>
      <c r="G99" s="269">
        <v>714.13333333333344</v>
      </c>
      <c r="H99" s="269">
        <v>745.03333333333353</v>
      </c>
      <c r="I99" s="269">
        <v>752.2166666666667</v>
      </c>
      <c r="J99" s="269">
        <v>760.48333333333358</v>
      </c>
      <c r="K99" s="268">
        <v>743.95</v>
      </c>
      <c r="L99" s="268">
        <v>728.5</v>
      </c>
      <c r="M99" s="268">
        <v>1.5275000000000001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880.55</v>
      </c>
      <c r="D100" s="269">
        <v>888.16666666666663</v>
      </c>
      <c r="E100" s="269">
        <v>871.5333333333333</v>
      </c>
      <c r="F100" s="269">
        <v>862.51666666666665</v>
      </c>
      <c r="G100" s="269">
        <v>845.88333333333333</v>
      </c>
      <c r="H100" s="269">
        <v>897.18333333333328</v>
      </c>
      <c r="I100" s="269">
        <v>913.81666666666672</v>
      </c>
      <c r="J100" s="269">
        <v>922.83333333333326</v>
      </c>
      <c r="K100" s="268">
        <v>904.8</v>
      </c>
      <c r="L100" s="268">
        <v>879.15</v>
      </c>
      <c r="M100" s="268">
        <v>0.90580000000000005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111.8</v>
      </c>
      <c r="D101" s="269">
        <v>112.2</v>
      </c>
      <c r="E101" s="269">
        <v>111.25</v>
      </c>
      <c r="F101" s="269">
        <v>110.7</v>
      </c>
      <c r="G101" s="269">
        <v>109.75</v>
      </c>
      <c r="H101" s="269">
        <v>112.75</v>
      </c>
      <c r="I101" s="269">
        <v>113.70000000000002</v>
      </c>
      <c r="J101" s="269">
        <v>114.25</v>
      </c>
      <c r="K101" s="268">
        <v>113.15</v>
      </c>
      <c r="L101" s="268">
        <v>111.65</v>
      </c>
      <c r="M101" s="268">
        <v>10.38288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1579.2</v>
      </c>
      <c r="D102" s="269">
        <v>1579.3833333333334</v>
      </c>
      <c r="E102" s="269">
        <v>1543.8666666666668</v>
      </c>
      <c r="F102" s="269">
        <v>1508.5333333333333</v>
      </c>
      <c r="G102" s="269">
        <v>1473.0166666666667</v>
      </c>
      <c r="H102" s="269">
        <v>1614.7166666666669</v>
      </c>
      <c r="I102" s="269">
        <v>1650.2333333333338</v>
      </c>
      <c r="J102" s="269">
        <v>1685.5666666666671</v>
      </c>
      <c r="K102" s="268">
        <v>1614.9</v>
      </c>
      <c r="L102" s="268">
        <v>1544.05</v>
      </c>
      <c r="M102" s="268">
        <v>2.52474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19.899999999999999</v>
      </c>
      <c r="D103" s="269">
        <v>19.966666666666665</v>
      </c>
      <c r="E103" s="269">
        <v>19.733333333333331</v>
      </c>
      <c r="F103" s="269">
        <v>19.566666666666666</v>
      </c>
      <c r="G103" s="269">
        <v>19.333333333333332</v>
      </c>
      <c r="H103" s="269">
        <v>20.133333333333329</v>
      </c>
      <c r="I103" s="269">
        <v>20.366666666666664</v>
      </c>
      <c r="J103" s="269">
        <v>20.533333333333328</v>
      </c>
      <c r="K103" s="268">
        <v>20.2</v>
      </c>
      <c r="L103" s="268">
        <v>19.8</v>
      </c>
      <c r="M103" s="268">
        <v>40.261780000000002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1256.25</v>
      </c>
      <c r="D104" s="269">
        <v>1252.95</v>
      </c>
      <c r="E104" s="269">
        <v>1246.1500000000001</v>
      </c>
      <c r="F104" s="269">
        <v>1236.05</v>
      </c>
      <c r="G104" s="269">
        <v>1229.25</v>
      </c>
      <c r="H104" s="269">
        <v>1263.0500000000002</v>
      </c>
      <c r="I104" s="269">
        <v>1269.8499999999999</v>
      </c>
      <c r="J104" s="269">
        <v>1279.9500000000003</v>
      </c>
      <c r="K104" s="268">
        <v>1259.75</v>
      </c>
      <c r="L104" s="268">
        <v>1242.8499999999999</v>
      </c>
      <c r="M104" s="268">
        <v>2.4397099999999998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625.45000000000005</v>
      </c>
      <c r="D105" s="269">
        <v>628.56666666666672</v>
      </c>
      <c r="E105" s="269">
        <v>616.28333333333342</v>
      </c>
      <c r="F105" s="269">
        <v>607.11666666666667</v>
      </c>
      <c r="G105" s="269">
        <v>594.83333333333337</v>
      </c>
      <c r="H105" s="269">
        <v>637.73333333333346</v>
      </c>
      <c r="I105" s="269">
        <v>650.01666666666677</v>
      </c>
      <c r="J105" s="269">
        <v>659.18333333333351</v>
      </c>
      <c r="K105" s="268">
        <v>640.85</v>
      </c>
      <c r="L105" s="268">
        <v>619.4</v>
      </c>
      <c r="M105" s="268">
        <v>1.9537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806.15</v>
      </c>
      <c r="D106" s="269">
        <v>807.59999999999991</v>
      </c>
      <c r="E106" s="269">
        <v>799.64999999999986</v>
      </c>
      <c r="F106" s="269">
        <v>793.15</v>
      </c>
      <c r="G106" s="269">
        <v>785.19999999999993</v>
      </c>
      <c r="H106" s="269">
        <v>814.0999999999998</v>
      </c>
      <c r="I106" s="269">
        <v>822.04999999999984</v>
      </c>
      <c r="J106" s="269">
        <v>828.54999999999973</v>
      </c>
      <c r="K106" s="268">
        <v>815.55</v>
      </c>
      <c r="L106" s="268">
        <v>801.1</v>
      </c>
      <c r="M106" s="268">
        <v>1.0360100000000001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5386.4</v>
      </c>
      <c r="D107" s="269">
        <v>5422.1333333333332</v>
      </c>
      <c r="E107" s="269">
        <v>5315.2666666666664</v>
      </c>
      <c r="F107" s="269">
        <v>5244.1333333333332</v>
      </c>
      <c r="G107" s="269">
        <v>5137.2666666666664</v>
      </c>
      <c r="H107" s="269">
        <v>5493.2666666666664</v>
      </c>
      <c r="I107" s="269">
        <v>5600.1333333333332</v>
      </c>
      <c r="J107" s="269">
        <v>5671.2666666666664</v>
      </c>
      <c r="K107" s="268">
        <v>5529</v>
      </c>
      <c r="L107" s="268">
        <v>5351</v>
      </c>
      <c r="M107" s="268">
        <v>8.7739999999999999E-2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372.8</v>
      </c>
      <c r="D108" s="269">
        <v>371.88333333333338</v>
      </c>
      <c r="E108" s="269">
        <v>363.91666666666674</v>
      </c>
      <c r="F108" s="269">
        <v>355.03333333333336</v>
      </c>
      <c r="G108" s="269">
        <v>347.06666666666672</v>
      </c>
      <c r="H108" s="269">
        <v>380.76666666666677</v>
      </c>
      <c r="I108" s="269">
        <v>388.73333333333335</v>
      </c>
      <c r="J108" s="269">
        <v>397.61666666666679</v>
      </c>
      <c r="K108" s="268">
        <v>379.85</v>
      </c>
      <c r="L108" s="268">
        <v>363</v>
      </c>
      <c r="M108" s="268">
        <v>4.56752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320.45</v>
      </c>
      <c r="D109" s="269">
        <v>319.60000000000002</v>
      </c>
      <c r="E109" s="269">
        <v>317.20000000000005</v>
      </c>
      <c r="F109" s="269">
        <v>313.95000000000005</v>
      </c>
      <c r="G109" s="269">
        <v>311.55000000000007</v>
      </c>
      <c r="H109" s="269">
        <v>322.85000000000002</v>
      </c>
      <c r="I109" s="269">
        <v>325.25</v>
      </c>
      <c r="J109" s="269">
        <v>328.5</v>
      </c>
      <c r="K109" s="268">
        <v>322</v>
      </c>
      <c r="L109" s="268">
        <v>316.35000000000002</v>
      </c>
      <c r="M109" s="268">
        <v>7.3783899999999996</v>
      </c>
      <c r="N109" s="1"/>
      <c r="O109" s="1"/>
    </row>
    <row r="110" spans="1:15" ht="12.75" customHeight="1">
      <c r="A110" s="30">
        <v>100</v>
      </c>
      <c r="B110" s="278" t="s">
        <v>839</v>
      </c>
      <c r="C110" s="268">
        <v>414.15</v>
      </c>
      <c r="D110" s="269">
        <v>415.56666666666666</v>
      </c>
      <c r="E110" s="269">
        <v>410.38333333333333</v>
      </c>
      <c r="F110" s="269">
        <v>406.61666666666667</v>
      </c>
      <c r="G110" s="269">
        <v>401.43333333333334</v>
      </c>
      <c r="H110" s="269">
        <v>419.33333333333331</v>
      </c>
      <c r="I110" s="269">
        <v>424.51666666666659</v>
      </c>
      <c r="J110" s="269">
        <v>428.2833333333333</v>
      </c>
      <c r="K110" s="268">
        <v>420.75</v>
      </c>
      <c r="L110" s="268">
        <v>411.8</v>
      </c>
      <c r="M110" s="268">
        <v>0.61285000000000001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642.35</v>
      </c>
      <c r="D111" s="269">
        <v>649.13333333333333</v>
      </c>
      <c r="E111" s="269">
        <v>633.31666666666661</v>
      </c>
      <c r="F111" s="269">
        <v>624.2833333333333</v>
      </c>
      <c r="G111" s="269">
        <v>608.46666666666658</v>
      </c>
      <c r="H111" s="269">
        <v>658.16666666666663</v>
      </c>
      <c r="I111" s="269">
        <v>673.98333333333346</v>
      </c>
      <c r="J111" s="269">
        <v>683.01666666666665</v>
      </c>
      <c r="K111" s="268">
        <v>664.95</v>
      </c>
      <c r="L111" s="268">
        <v>640.1</v>
      </c>
      <c r="M111" s="268">
        <v>0.37805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737.75</v>
      </c>
      <c r="D112" s="269">
        <v>732.73333333333323</v>
      </c>
      <c r="E112" s="269">
        <v>721.01666666666642</v>
      </c>
      <c r="F112" s="269">
        <v>704.28333333333319</v>
      </c>
      <c r="G112" s="269">
        <v>692.56666666666638</v>
      </c>
      <c r="H112" s="269">
        <v>749.46666666666647</v>
      </c>
      <c r="I112" s="269">
        <v>761.18333333333339</v>
      </c>
      <c r="J112" s="269">
        <v>777.91666666666652</v>
      </c>
      <c r="K112" s="268">
        <v>744.45</v>
      </c>
      <c r="L112" s="268">
        <v>716</v>
      </c>
      <c r="M112" s="268">
        <v>28.555820000000001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1144.6500000000001</v>
      </c>
      <c r="D113" s="269">
        <v>1141.7166666666667</v>
      </c>
      <c r="E113" s="269">
        <v>1135.9333333333334</v>
      </c>
      <c r="F113" s="269">
        <v>1127.2166666666667</v>
      </c>
      <c r="G113" s="269">
        <v>1121.4333333333334</v>
      </c>
      <c r="H113" s="269">
        <v>1150.4333333333334</v>
      </c>
      <c r="I113" s="269">
        <v>1156.2166666666667</v>
      </c>
      <c r="J113" s="269">
        <v>1164.9333333333334</v>
      </c>
      <c r="K113" s="268">
        <v>1147.5</v>
      </c>
      <c r="L113" s="268">
        <v>1133</v>
      </c>
      <c r="M113" s="268">
        <v>19.114129999999999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172.9</v>
      </c>
      <c r="D114" s="269">
        <v>172.9</v>
      </c>
      <c r="E114" s="269">
        <v>170.9</v>
      </c>
      <c r="F114" s="269">
        <v>168.9</v>
      </c>
      <c r="G114" s="269">
        <v>166.9</v>
      </c>
      <c r="H114" s="269">
        <v>174.9</v>
      </c>
      <c r="I114" s="269">
        <v>176.9</v>
      </c>
      <c r="J114" s="269">
        <v>178.9</v>
      </c>
      <c r="K114" s="268">
        <v>174.9</v>
      </c>
      <c r="L114" s="268">
        <v>170.9</v>
      </c>
      <c r="M114" s="268">
        <v>31.098739999999999</v>
      </c>
      <c r="N114" s="1"/>
      <c r="O114" s="1"/>
    </row>
    <row r="115" spans="1:15" ht="12.75" customHeight="1">
      <c r="A115" s="30">
        <v>105</v>
      </c>
      <c r="B115" s="278" t="s">
        <v>829</v>
      </c>
      <c r="C115" s="268">
        <v>1707.55</v>
      </c>
      <c r="D115" s="269">
        <v>1715.1833333333334</v>
      </c>
      <c r="E115" s="269">
        <v>1687.3666666666668</v>
      </c>
      <c r="F115" s="269">
        <v>1667.1833333333334</v>
      </c>
      <c r="G115" s="269">
        <v>1639.3666666666668</v>
      </c>
      <c r="H115" s="269">
        <v>1735.3666666666668</v>
      </c>
      <c r="I115" s="269">
        <v>1763.1833333333334</v>
      </c>
      <c r="J115" s="269">
        <v>1783.3666666666668</v>
      </c>
      <c r="K115" s="268">
        <v>1743</v>
      </c>
      <c r="L115" s="268">
        <v>1695</v>
      </c>
      <c r="M115" s="268">
        <v>0.65866999999999998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223.25</v>
      </c>
      <c r="D116" s="269">
        <v>221.78333333333333</v>
      </c>
      <c r="E116" s="269">
        <v>219.56666666666666</v>
      </c>
      <c r="F116" s="269">
        <v>215.88333333333333</v>
      </c>
      <c r="G116" s="269">
        <v>213.66666666666666</v>
      </c>
      <c r="H116" s="269">
        <v>225.46666666666667</v>
      </c>
      <c r="I116" s="269">
        <v>227.68333333333331</v>
      </c>
      <c r="J116" s="269">
        <v>231.36666666666667</v>
      </c>
      <c r="K116" s="268">
        <v>224</v>
      </c>
      <c r="L116" s="268">
        <v>218.1</v>
      </c>
      <c r="M116" s="268">
        <v>108.62094999999999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496.65</v>
      </c>
      <c r="D117" s="269">
        <v>491.25</v>
      </c>
      <c r="E117" s="269">
        <v>481.8</v>
      </c>
      <c r="F117" s="269">
        <v>466.95</v>
      </c>
      <c r="G117" s="269">
        <v>457.5</v>
      </c>
      <c r="H117" s="269">
        <v>506.1</v>
      </c>
      <c r="I117" s="269">
        <v>515.55000000000007</v>
      </c>
      <c r="J117" s="269">
        <v>530.40000000000009</v>
      </c>
      <c r="K117" s="268">
        <v>500.7</v>
      </c>
      <c r="L117" s="268">
        <v>476.4</v>
      </c>
      <c r="M117" s="268">
        <v>40.256250000000001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3479.5</v>
      </c>
      <c r="D118" s="269">
        <v>3446.7666666666664</v>
      </c>
      <c r="E118" s="269">
        <v>3403.583333333333</v>
      </c>
      <c r="F118" s="269">
        <v>3327.6666666666665</v>
      </c>
      <c r="G118" s="269">
        <v>3284.4833333333331</v>
      </c>
      <c r="H118" s="269">
        <v>3522.6833333333329</v>
      </c>
      <c r="I118" s="269">
        <v>3565.8666666666663</v>
      </c>
      <c r="J118" s="269">
        <v>3641.7833333333328</v>
      </c>
      <c r="K118" s="268">
        <v>3489.95</v>
      </c>
      <c r="L118" s="268">
        <v>3370.85</v>
      </c>
      <c r="M118" s="268">
        <v>3.4931899999999998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1600.6</v>
      </c>
      <c r="D119" s="269">
        <v>1603.1333333333332</v>
      </c>
      <c r="E119" s="269">
        <v>1581.2666666666664</v>
      </c>
      <c r="F119" s="269">
        <v>1561.9333333333332</v>
      </c>
      <c r="G119" s="269">
        <v>1540.0666666666664</v>
      </c>
      <c r="H119" s="269">
        <v>1622.4666666666665</v>
      </c>
      <c r="I119" s="269">
        <v>1644.3333333333333</v>
      </c>
      <c r="J119" s="269">
        <v>1663.6666666666665</v>
      </c>
      <c r="K119" s="268">
        <v>1625</v>
      </c>
      <c r="L119" s="268">
        <v>1583.8</v>
      </c>
      <c r="M119" s="268">
        <v>2.68268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2478.9</v>
      </c>
      <c r="D120" s="269">
        <v>2489.6333333333332</v>
      </c>
      <c r="E120" s="269">
        <v>2459.2666666666664</v>
      </c>
      <c r="F120" s="269">
        <v>2439.6333333333332</v>
      </c>
      <c r="G120" s="269">
        <v>2409.2666666666664</v>
      </c>
      <c r="H120" s="269">
        <v>2509.2666666666664</v>
      </c>
      <c r="I120" s="269">
        <v>2539.6333333333332</v>
      </c>
      <c r="J120" s="269">
        <v>2559.2666666666664</v>
      </c>
      <c r="K120" s="268">
        <v>2520</v>
      </c>
      <c r="L120" s="268">
        <v>2470</v>
      </c>
      <c r="M120" s="268">
        <v>0.57196000000000002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710.15</v>
      </c>
      <c r="D121" s="269">
        <v>708.70000000000016</v>
      </c>
      <c r="E121" s="269">
        <v>701.40000000000032</v>
      </c>
      <c r="F121" s="269">
        <v>692.6500000000002</v>
      </c>
      <c r="G121" s="269">
        <v>685.35000000000036</v>
      </c>
      <c r="H121" s="269">
        <v>717.45000000000027</v>
      </c>
      <c r="I121" s="269">
        <v>724.75000000000023</v>
      </c>
      <c r="J121" s="269">
        <v>733.50000000000023</v>
      </c>
      <c r="K121" s="268">
        <v>716</v>
      </c>
      <c r="L121" s="268">
        <v>699.95</v>
      </c>
      <c r="M121" s="268">
        <v>9.6628100000000003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998.55</v>
      </c>
      <c r="D122" s="269">
        <v>998.85</v>
      </c>
      <c r="E122" s="269">
        <v>989.7</v>
      </c>
      <c r="F122" s="269">
        <v>980.85</v>
      </c>
      <c r="G122" s="269">
        <v>971.7</v>
      </c>
      <c r="H122" s="269">
        <v>1007.7</v>
      </c>
      <c r="I122" s="269">
        <v>1016.8499999999999</v>
      </c>
      <c r="J122" s="269">
        <v>1025.7</v>
      </c>
      <c r="K122" s="268">
        <v>1008</v>
      </c>
      <c r="L122" s="268">
        <v>990</v>
      </c>
      <c r="M122" s="268">
        <v>3.4988199999999998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996.5</v>
      </c>
      <c r="D123" s="269">
        <v>999.4666666666667</v>
      </c>
      <c r="E123" s="269">
        <v>987.03333333333342</v>
      </c>
      <c r="F123" s="269">
        <v>977.56666666666672</v>
      </c>
      <c r="G123" s="269">
        <v>965.13333333333344</v>
      </c>
      <c r="H123" s="269">
        <v>1008.9333333333334</v>
      </c>
      <c r="I123" s="269">
        <v>1021.3666666666668</v>
      </c>
      <c r="J123" s="269">
        <v>1030.8333333333335</v>
      </c>
      <c r="K123" s="268">
        <v>1011.9</v>
      </c>
      <c r="L123" s="268">
        <v>990</v>
      </c>
      <c r="M123" s="268">
        <v>0.58664000000000005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399.7</v>
      </c>
      <c r="D124" s="269">
        <v>402.15000000000003</v>
      </c>
      <c r="E124" s="269">
        <v>396.30000000000007</v>
      </c>
      <c r="F124" s="269">
        <v>392.90000000000003</v>
      </c>
      <c r="G124" s="269">
        <v>387.05000000000007</v>
      </c>
      <c r="H124" s="269">
        <v>405.55000000000007</v>
      </c>
      <c r="I124" s="269">
        <v>411.40000000000009</v>
      </c>
      <c r="J124" s="269">
        <v>414.80000000000007</v>
      </c>
      <c r="K124" s="268">
        <v>408</v>
      </c>
      <c r="L124" s="268">
        <v>398.75</v>
      </c>
      <c r="M124" s="268">
        <v>9.3601100000000006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1215.9000000000001</v>
      </c>
      <c r="D125" s="269">
        <v>1216.6500000000001</v>
      </c>
      <c r="E125" s="269">
        <v>1199.3500000000001</v>
      </c>
      <c r="F125" s="269">
        <v>1182.8</v>
      </c>
      <c r="G125" s="269">
        <v>1165.5</v>
      </c>
      <c r="H125" s="269">
        <v>1233.2000000000003</v>
      </c>
      <c r="I125" s="269">
        <v>1250.5000000000005</v>
      </c>
      <c r="J125" s="269">
        <v>1267.0500000000004</v>
      </c>
      <c r="K125" s="268">
        <v>1233.95</v>
      </c>
      <c r="L125" s="268">
        <v>1200.0999999999999</v>
      </c>
      <c r="M125" s="268">
        <v>5.86517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785</v>
      </c>
      <c r="D126" s="269">
        <v>786.61666666666667</v>
      </c>
      <c r="E126" s="269">
        <v>778.5333333333333</v>
      </c>
      <c r="F126" s="269">
        <v>772.06666666666661</v>
      </c>
      <c r="G126" s="269">
        <v>763.98333333333323</v>
      </c>
      <c r="H126" s="269">
        <v>793.08333333333337</v>
      </c>
      <c r="I126" s="269">
        <v>801.16666666666663</v>
      </c>
      <c r="J126" s="269">
        <v>807.63333333333344</v>
      </c>
      <c r="K126" s="268">
        <v>794.7</v>
      </c>
      <c r="L126" s="268">
        <v>780.15</v>
      </c>
      <c r="M126" s="268">
        <v>1.1351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1018.95</v>
      </c>
      <c r="D127" s="269">
        <v>1016.1833333333334</v>
      </c>
      <c r="E127" s="269">
        <v>1007.7666666666669</v>
      </c>
      <c r="F127" s="269">
        <v>996.58333333333348</v>
      </c>
      <c r="G127" s="269">
        <v>988.16666666666697</v>
      </c>
      <c r="H127" s="269">
        <v>1027.3666666666668</v>
      </c>
      <c r="I127" s="269">
        <v>1035.7833333333333</v>
      </c>
      <c r="J127" s="269">
        <v>1046.9666666666667</v>
      </c>
      <c r="K127" s="268">
        <v>1024.5999999999999</v>
      </c>
      <c r="L127" s="268">
        <v>1005</v>
      </c>
      <c r="M127" s="268">
        <v>0.49403999999999998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359.1</v>
      </c>
      <c r="D128" s="269">
        <v>358.0333333333333</v>
      </c>
      <c r="E128" s="269">
        <v>355.06666666666661</v>
      </c>
      <c r="F128" s="269">
        <v>351.0333333333333</v>
      </c>
      <c r="G128" s="269">
        <v>348.06666666666661</v>
      </c>
      <c r="H128" s="269">
        <v>362.06666666666661</v>
      </c>
      <c r="I128" s="269">
        <v>365.0333333333333</v>
      </c>
      <c r="J128" s="269">
        <v>369.06666666666661</v>
      </c>
      <c r="K128" s="268">
        <v>361</v>
      </c>
      <c r="L128" s="268">
        <v>354</v>
      </c>
      <c r="M128" s="268">
        <v>46.603090000000002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553.79999999999995</v>
      </c>
      <c r="D129" s="269">
        <v>558.06666666666672</v>
      </c>
      <c r="E129" s="269">
        <v>547.93333333333339</v>
      </c>
      <c r="F129" s="269">
        <v>542.06666666666672</v>
      </c>
      <c r="G129" s="269">
        <v>531.93333333333339</v>
      </c>
      <c r="H129" s="269">
        <v>563.93333333333339</v>
      </c>
      <c r="I129" s="269">
        <v>574.06666666666683</v>
      </c>
      <c r="J129" s="269">
        <v>579.93333333333339</v>
      </c>
      <c r="K129" s="268">
        <v>568.20000000000005</v>
      </c>
      <c r="L129" s="268">
        <v>552.20000000000005</v>
      </c>
      <c r="M129" s="268">
        <v>29.484739999999999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1595.95</v>
      </c>
      <c r="D130" s="269">
        <v>1585.3666666666668</v>
      </c>
      <c r="E130" s="269">
        <v>1570.7333333333336</v>
      </c>
      <c r="F130" s="269">
        <v>1545.5166666666669</v>
      </c>
      <c r="G130" s="269">
        <v>1530.8833333333337</v>
      </c>
      <c r="H130" s="269">
        <v>1610.5833333333335</v>
      </c>
      <c r="I130" s="269">
        <v>1625.2166666666667</v>
      </c>
      <c r="J130" s="269">
        <v>1650.4333333333334</v>
      </c>
      <c r="K130" s="268">
        <v>1600</v>
      </c>
      <c r="L130" s="268">
        <v>1560.15</v>
      </c>
      <c r="M130" s="268">
        <v>0.69596000000000002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2107.4499999999998</v>
      </c>
      <c r="D131" s="269">
        <v>2099.8166666666666</v>
      </c>
      <c r="E131" s="269">
        <v>2079.6333333333332</v>
      </c>
      <c r="F131" s="269">
        <v>2051.8166666666666</v>
      </c>
      <c r="G131" s="269">
        <v>2031.6333333333332</v>
      </c>
      <c r="H131" s="269">
        <v>2127.6333333333332</v>
      </c>
      <c r="I131" s="269">
        <v>2147.8166666666666</v>
      </c>
      <c r="J131" s="269">
        <v>2175.6333333333332</v>
      </c>
      <c r="K131" s="268">
        <v>2120</v>
      </c>
      <c r="L131" s="268">
        <v>2072</v>
      </c>
      <c r="M131" s="268">
        <v>4.9895500000000004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213.2</v>
      </c>
      <c r="D132" s="269">
        <v>211.35</v>
      </c>
      <c r="E132" s="269">
        <v>206.29999999999998</v>
      </c>
      <c r="F132" s="269">
        <v>199.39999999999998</v>
      </c>
      <c r="G132" s="269">
        <v>194.34999999999997</v>
      </c>
      <c r="H132" s="269">
        <v>218.25</v>
      </c>
      <c r="I132" s="269">
        <v>223.3</v>
      </c>
      <c r="J132" s="269">
        <v>230.20000000000002</v>
      </c>
      <c r="K132" s="268">
        <v>216.4</v>
      </c>
      <c r="L132" s="268">
        <v>204.45</v>
      </c>
      <c r="M132" s="268">
        <v>96.702449999999999</v>
      </c>
      <c r="N132" s="1"/>
      <c r="O132" s="1"/>
    </row>
    <row r="133" spans="1:15" ht="12.75" customHeight="1">
      <c r="A133" s="30">
        <v>123</v>
      </c>
      <c r="B133" s="278" t="s">
        <v>840</v>
      </c>
      <c r="C133" s="268">
        <v>194.6</v>
      </c>
      <c r="D133" s="269">
        <v>195.45000000000002</v>
      </c>
      <c r="E133" s="269">
        <v>192.65000000000003</v>
      </c>
      <c r="F133" s="269">
        <v>190.70000000000002</v>
      </c>
      <c r="G133" s="269">
        <v>187.90000000000003</v>
      </c>
      <c r="H133" s="269">
        <v>197.40000000000003</v>
      </c>
      <c r="I133" s="269">
        <v>200.20000000000005</v>
      </c>
      <c r="J133" s="269">
        <v>202.15000000000003</v>
      </c>
      <c r="K133" s="268">
        <v>198.25</v>
      </c>
      <c r="L133" s="268">
        <v>193.5</v>
      </c>
      <c r="M133" s="268">
        <v>16.482600000000001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47.8</v>
      </c>
      <c r="D134" s="269">
        <v>47.833333333333336</v>
      </c>
      <c r="E134" s="269">
        <v>47.216666666666669</v>
      </c>
      <c r="F134" s="269">
        <v>46.633333333333333</v>
      </c>
      <c r="G134" s="269">
        <v>46.016666666666666</v>
      </c>
      <c r="H134" s="269">
        <v>48.416666666666671</v>
      </c>
      <c r="I134" s="269">
        <v>49.033333333333331</v>
      </c>
      <c r="J134" s="269">
        <v>49.616666666666674</v>
      </c>
      <c r="K134" s="268">
        <v>48.45</v>
      </c>
      <c r="L134" s="268">
        <v>47.25</v>
      </c>
      <c r="M134" s="268">
        <v>4.6244699999999996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219.95</v>
      </c>
      <c r="D135" s="269">
        <v>227.45000000000002</v>
      </c>
      <c r="E135" s="269">
        <v>210.90000000000003</v>
      </c>
      <c r="F135" s="269">
        <v>201.85000000000002</v>
      </c>
      <c r="G135" s="269">
        <v>185.30000000000004</v>
      </c>
      <c r="H135" s="269">
        <v>236.50000000000003</v>
      </c>
      <c r="I135" s="269">
        <v>253.05000000000004</v>
      </c>
      <c r="J135" s="269">
        <v>262.10000000000002</v>
      </c>
      <c r="K135" s="268">
        <v>244</v>
      </c>
      <c r="L135" s="268">
        <v>218.4</v>
      </c>
      <c r="M135" s="268">
        <v>8.7923500000000008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3780.1</v>
      </c>
      <c r="D136" s="269">
        <v>3770.9666666666672</v>
      </c>
      <c r="E136" s="269">
        <v>3746.9333333333343</v>
      </c>
      <c r="F136" s="269">
        <v>3713.7666666666673</v>
      </c>
      <c r="G136" s="269">
        <v>3689.7333333333345</v>
      </c>
      <c r="H136" s="269">
        <v>3804.1333333333341</v>
      </c>
      <c r="I136" s="269">
        <v>3828.166666666667</v>
      </c>
      <c r="J136" s="269">
        <v>3861.3333333333339</v>
      </c>
      <c r="K136" s="268">
        <v>3795</v>
      </c>
      <c r="L136" s="268">
        <v>3737.8</v>
      </c>
      <c r="M136" s="268">
        <v>2.8702100000000002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4335.5</v>
      </c>
      <c r="D137" s="269">
        <v>4339.8833333333332</v>
      </c>
      <c r="E137" s="269">
        <v>4295.6166666666668</v>
      </c>
      <c r="F137" s="269">
        <v>4255.7333333333336</v>
      </c>
      <c r="G137" s="269">
        <v>4211.4666666666672</v>
      </c>
      <c r="H137" s="269">
        <v>4379.7666666666664</v>
      </c>
      <c r="I137" s="269">
        <v>4424.0333333333328</v>
      </c>
      <c r="J137" s="269">
        <v>4463.9166666666661</v>
      </c>
      <c r="K137" s="268">
        <v>4384.1499999999996</v>
      </c>
      <c r="L137" s="268">
        <v>4300</v>
      </c>
      <c r="M137" s="268">
        <v>1.4541500000000001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2417.5</v>
      </c>
      <c r="D138" s="269">
        <v>2406.5</v>
      </c>
      <c r="E138" s="269">
        <v>2383</v>
      </c>
      <c r="F138" s="269">
        <v>2348.5</v>
      </c>
      <c r="G138" s="269">
        <v>2325</v>
      </c>
      <c r="H138" s="269">
        <v>2441</v>
      </c>
      <c r="I138" s="269">
        <v>2464.5</v>
      </c>
      <c r="J138" s="269">
        <v>2499</v>
      </c>
      <c r="K138" s="268">
        <v>2430</v>
      </c>
      <c r="L138" s="268">
        <v>2372</v>
      </c>
      <c r="M138" s="268">
        <v>3.2285300000000001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4413.95</v>
      </c>
      <c r="D139" s="269">
        <v>4413.2999999999993</v>
      </c>
      <c r="E139" s="269">
        <v>4376.6999999999989</v>
      </c>
      <c r="F139" s="269">
        <v>4339.45</v>
      </c>
      <c r="G139" s="269">
        <v>4302.8499999999995</v>
      </c>
      <c r="H139" s="269">
        <v>4450.5499999999984</v>
      </c>
      <c r="I139" s="269">
        <v>4487.1499999999987</v>
      </c>
      <c r="J139" s="269">
        <v>4524.3999999999978</v>
      </c>
      <c r="K139" s="268">
        <v>4449.8999999999996</v>
      </c>
      <c r="L139" s="268">
        <v>4376.05</v>
      </c>
      <c r="M139" s="268">
        <v>3.0865399999999998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589.6</v>
      </c>
      <c r="D140" s="269">
        <v>590.86666666666667</v>
      </c>
      <c r="E140" s="269">
        <v>584.73333333333335</v>
      </c>
      <c r="F140" s="269">
        <v>579.86666666666667</v>
      </c>
      <c r="G140" s="269">
        <v>573.73333333333335</v>
      </c>
      <c r="H140" s="269">
        <v>595.73333333333335</v>
      </c>
      <c r="I140" s="269">
        <v>601.86666666666679</v>
      </c>
      <c r="J140" s="269">
        <v>606.73333333333335</v>
      </c>
      <c r="K140" s="268">
        <v>597</v>
      </c>
      <c r="L140" s="268">
        <v>586</v>
      </c>
      <c r="M140" s="268">
        <v>1.30271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193.5</v>
      </c>
      <c r="D141" s="269">
        <v>195.71666666666667</v>
      </c>
      <c r="E141" s="269">
        <v>189.98333333333335</v>
      </c>
      <c r="F141" s="269">
        <v>186.46666666666667</v>
      </c>
      <c r="G141" s="269">
        <v>180.73333333333335</v>
      </c>
      <c r="H141" s="269">
        <v>199.23333333333335</v>
      </c>
      <c r="I141" s="269">
        <v>204.96666666666664</v>
      </c>
      <c r="J141" s="269">
        <v>208.48333333333335</v>
      </c>
      <c r="K141" s="268">
        <v>201.45</v>
      </c>
      <c r="L141" s="268">
        <v>192.2</v>
      </c>
      <c r="M141" s="268">
        <v>8.5434900000000003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166.2</v>
      </c>
      <c r="D142" s="269">
        <v>166.25</v>
      </c>
      <c r="E142" s="269">
        <v>156.94999999999999</v>
      </c>
      <c r="F142" s="269">
        <v>147.69999999999999</v>
      </c>
      <c r="G142" s="269">
        <v>138.39999999999998</v>
      </c>
      <c r="H142" s="269">
        <v>175.5</v>
      </c>
      <c r="I142" s="269">
        <v>184.8</v>
      </c>
      <c r="J142" s="269">
        <v>194.05</v>
      </c>
      <c r="K142" s="268">
        <v>175.55</v>
      </c>
      <c r="L142" s="268">
        <v>157</v>
      </c>
      <c r="M142" s="268">
        <v>2.5547</v>
      </c>
      <c r="N142" s="1"/>
      <c r="O142" s="1"/>
    </row>
    <row r="143" spans="1:15" ht="12.75" customHeight="1">
      <c r="A143" s="30">
        <v>133</v>
      </c>
      <c r="B143" s="278" t="s">
        <v>841</v>
      </c>
      <c r="C143" s="268">
        <v>409.3</v>
      </c>
      <c r="D143" s="269">
        <v>405.93333333333339</v>
      </c>
      <c r="E143" s="269">
        <v>393.51666666666677</v>
      </c>
      <c r="F143" s="269">
        <v>377.73333333333335</v>
      </c>
      <c r="G143" s="269">
        <v>365.31666666666672</v>
      </c>
      <c r="H143" s="269">
        <v>421.71666666666681</v>
      </c>
      <c r="I143" s="269">
        <v>434.13333333333344</v>
      </c>
      <c r="J143" s="269">
        <v>449.91666666666686</v>
      </c>
      <c r="K143" s="268">
        <v>418.35</v>
      </c>
      <c r="L143" s="268">
        <v>390.15</v>
      </c>
      <c r="M143" s="268">
        <v>78.798450000000003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61.65</v>
      </c>
      <c r="D144" s="269">
        <v>61.93333333333333</v>
      </c>
      <c r="E144" s="269">
        <v>60.316666666666663</v>
      </c>
      <c r="F144" s="269">
        <v>58.983333333333334</v>
      </c>
      <c r="G144" s="269">
        <v>57.366666666666667</v>
      </c>
      <c r="H144" s="269">
        <v>63.266666666666659</v>
      </c>
      <c r="I144" s="269">
        <v>64.883333333333326</v>
      </c>
      <c r="J144" s="269">
        <v>66.216666666666654</v>
      </c>
      <c r="K144" s="268">
        <v>63.55</v>
      </c>
      <c r="L144" s="268">
        <v>60.6</v>
      </c>
      <c r="M144" s="268">
        <v>13.345700000000001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3555</v>
      </c>
      <c r="D145" s="269">
        <v>3550.5166666666664</v>
      </c>
      <c r="E145" s="269">
        <v>3521.1333333333328</v>
      </c>
      <c r="F145" s="269">
        <v>3487.2666666666664</v>
      </c>
      <c r="G145" s="269">
        <v>3457.8833333333328</v>
      </c>
      <c r="H145" s="269">
        <v>3584.3833333333328</v>
      </c>
      <c r="I145" s="269">
        <v>3613.766666666666</v>
      </c>
      <c r="J145" s="269">
        <v>3647.6333333333328</v>
      </c>
      <c r="K145" s="268">
        <v>3579.9</v>
      </c>
      <c r="L145" s="268">
        <v>3516.65</v>
      </c>
      <c r="M145" s="268">
        <v>9.6112900000000003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426.9</v>
      </c>
      <c r="D146" s="269">
        <v>428.9666666666667</v>
      </c>
      <c r="E146" s="269">
        <v>422.93333333333339</v>
      </c>
      <c r="F146" s="269">
        <v>418.9666666666667</v>
      </c>
      <c r="G146" s="269">
        <v>412.93333333333339</v>
      </c>
      <c r="H146" s="269">
        <v>432.93333333333339</v>
      </c>
      <c r="I146" s="269">
        <v>438.9666666666667</v>
      </c>
      <c r="J146" s="269">
        <v>442.93333333333339</v>
      </c>
      <c r="K146" s="268">
        <v>435</v>
      </c>
      <c r="L146" s="268">
        <v>425</v>
      </c>
      <c r="M146" s="268">
        <v>2.6055899999999999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505.45</v>
      </c>
      <c r="D147" s="269">
        <v>503.23333333333335</v>
      </c>
      <c r="E147" s="269">
        <v>496.7166666666667</v>
      </c>
      <c r="F147" s="269">
        <v>487.98333333333335</v>
      </c>
      <c r="G147" s="269">
        <v>481.4666666666667</v>
      </c>
      <c r="H147" s="269">
        <v>511.9666666666667</v>
      </c>
      <c r="I147" s="269">
        <v>518.48333333333335</v>
      </c>
      <c r="J147" s="269">
        <v>527.2166666666667</v>
      </c>
      <c r="K147" s="268">
        <v>509.75</v>
      </c>
      <c r="L147" s="268">
        <v>494.5</v>
      </c>
      <c r="M147" s="268">
        <v>1.6214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1411.35</v>
      </c>
      <c r="D148" s="269">
        <v>1407.3</v>
      </c>
      <c r="E148" s="269">
        <v>1394.05</v>
      </c>
      <c r="F148" s="269">
        <v>1376.75</v>
      </c>
      <c r="G148" s="269">
        <v>1363.5</v>
      </c>
      <c r="H148" s="269">
        <v>1424.6</v>
      </c>
      <c r="I148" s="269">
        <v>1437.85</v>
      </c>
      <c r="J148" s="269">
        <v>1455.1499999999999</v>
      </c>
      <c r="K148" s="268">
        <v>1420.55</v>
      </c>
      <c r="L148" s="268">
        <v>1390</v>
      </c>
      <c r="M148" s="268">
        <v>0.45363999999999999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64.900000000000006</v>
      </c>
      <c r="D149" s="269">
        <v>64.933333333333337</v>
      </c>
      <c r="E149" s="269">
        <v>64.51666666666668</v>
      </c>
      <c r="F149" s="269">
        <v>64.13333333333334</v>
      </c>
      <c r="G149" s="269">
        <v>63.716666666666683</v>
      </c>
      <c r="H149" s="269">
        <v>65.316666666666677</v>
      </c>
      <c r="I149" s="269">
        <v>65.733333333333334</v>
      </c>
      <c r="J149" s="269">
        <v>66.116666666666674</v>
      </c>
      <c r="K149" s="268">
        <v>65.349999999999994</v>
      </c>
      <c r="L149" s="268">
        <v>64.55</v>
      </c>
      <c r="M149" s="268">
        <v>5.2831099999999998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102.15</v>
      </c>
      <c r="D150" s="269">
        <v>101.75</v>
      </c>
      <c r="E150" s="269">
        <v>100.4</v>
      </c>
      <c r="F150" s="269">
        <v>98.65</v>
      </c>
      <c r="G150" s="269">
        <v>97.300000000000011</v>
      </c>
      <c r="H150" s="269">
        <v>103.5</v>
      </c>
      <c r="I150" s="269">
        <v>104.85</v>
      </c>
      <c r="J150" s="269">
        <v>106.6</v>
      </c>
      <c r="K150" s="268">
        <v>103.1</v>
      </c>
      <c r="L150" s="268">
        <v>100</v>
      </c>
      <c r="M150" s="268">
        <v>6.9054799999999998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49.85</v>
      </c>
      <c r="D151" s="269">
        <v>49.933333333333337</v>
      </c>
      <c r="E151" s="269">
        <v>49.516666666666673</v>
      </c>
      <c r="F151" s="269">
        <v>49.183333333333337</v>
      </c>
      <c r="G151" s="269">
        <v>48.766666666666673</v>
      </c>
      <c r="H151" s="269">
        <v>50.266666666666673</v>
      </c>
      <c r="I151" s="269">
        <v>50.68333333333333</v>
      </c>
      <c r="J151" s="269">
        <v>51.016666666666673</v>
      </c>
      <c r="K151" s="268">
        <v>50.35</v>
      </c>
      <c r="L151" s="268">
        <v>49.6</v>
      </c>
      <c r="M151" s="268">
        <v>5.0498900000000004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740.7</v>
      </c>
      <c r="D152" s="269">
        <v>741.83333333333337</v>
      </c>
      <c r="E152" s="269">
        <v>733.86666666666679</v>
      </c>
      <c r="F152" s="269">
        <v>727.03333333333342</v>
      </c>
      <c r="G152" s="269">
        <v>719.06666666666683</v>
      </c>
      <c r="H152" s="269">
        <v>748.66666666666674</v>
      </c>
      <c r="I152" s="269">
        <v>756.63333333333321</v>
      </c>
      <c r="J152" s="269">
        <v>763.4666666666667</v>
      </c>
      <c r="K152" s="268">
        <v>749.8</v>
      </c>
      <c r="L152" s="268">
        <v>735</v>
      </c>
      <c r="M152" s="268">
        <v>1.50379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2127.3000000000002</v>
      </c>
      <c r="D153" s="269">
        <v>2117.4166666666665</v>
      </c>
      <c r="E153" s="269">
        <v>2102.6333333333332</v>
      </c>
      <c r="F153" s="269">
        <v>2077.9666666666667</v>
      </c>
      <c r="G153" s="269">
        <v>2063.1833333333334</v>
      </c>
      <c r="H153" s="269">
        <v>2142.083333333333</v>
      </c>
      <c r="I153" s="269">
        <v>2156.8666666666668</v>
      </c>
      <c r="J153" s="269">
        <v>2181.5333333333328</v>
      </c>
      <c r="K153" s="268">
        <v>2132.1999999999998</v>
      </c>
      <c r="L153" s="268">
        <v>2092.75</v>
      </c>
      <c r="M153" s="268">
        <v>3.2692600000000001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156.5</v>
      </c>
      <c r="D154" s="269">
        <v>156.33333333333334</v>
      </c>
      <c r="E154" s="269">
        <v>155.41666666666669</v>
      </c>
      <c r="F154" s="269">
        <v>154.33333333333334</v>
      </c>
      <c r="G154" s="269">
        <v>153.41666666666669</v>
      </c>
      <c r="H154" s="269">
        <v>157.41666666666669</v>
      </c>
      <c r="I154" s="269">
        <v>158.33333333333337</v>
      </c>
      <c r="J154" s="269">
        <v>159.41666666666669</v>
      </c>
      <c r="K154" s="268">
        <v>157.25</v>
      </c>
      <c r="L154" s="268">
        <v>155.25</v>
      </c>
      <c r="M154" s="268">
        <v>16.629149999999999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282.05</v>
      </c>
      <c r="D155" s="269">
        <v>279.59999999999997</v>
      </c>
      <c r="E155" s="269">
        <v>273.19999999999993</v>
      </c>
      <c r="F155" s="269">
        <v>264.34999999999997</v>
      </c>
      <c r="G155" s="269">
        <v>257.94999999999993</v>
      </c>
      <c r="H155" s="269">
        <v>288.44999999999993</v>
      </c>
      <c r="I155" s="269">
        <v>294.84999999999991</v>
      </c>
      <c r="J155" s="269">
        <v>303.69999999999993</v>
      </c>
      <c r="K155" s="268">
        <v>286</v>
      </c>
      <c r="L155" s="268">
        <v>270.75</v>
      </c>
      <c r="M155" s="268">
        <v>1.9336100000000001</v>
      </c>
      <c r="N155" s="1"/>
      <c r="O155" s="1"/>
    </row>
    <row r="156" spans="1:15" ht="12.75" customHeight="1">
      <c r="A156" s="30">
        <v>146</v>
      </c>
      <c r="B156" s="278" t="s">
        <v>830</v>
      </c>
      <c r="C156" s="268">
        <v>1307.45</v>
      </c>
      <c r="D156" s="269">
        <v>1319.4333333333334</v>
      </c>
      <c r="E156" s="269">
        <v>1289.9166666666667</v>
      </c>
      <c r="F156" s="269">
        <v>1272.3833333333334</v>
      </c>
      <c r="G156" s="269">
        <v>1242.8666666666668</v>
      </c>
      <c r="H156" s="269">
        <v>1336.9666666666667</v>
      </c>
      <c r="I156" s="269">
        <v>1366.4833333333331</v>
      </c>
      <c r="J156" s="269">
        <v>1384.0166666666667</v>
      </c>
      <c r="K156" s="268">
        <v>1348.95</v>
      </c>
      <c r="L156" s="268">
        <v>1301.9000000000001</v>
      </c>
      <c r="M156" s="268">
        <v>9.2871199999999998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120.85</v>
      </c>
      <c r="D157" s="269">
        <v>120.25</v>
      </c>
      <c r="E157" s="269">
        <v>119.35</v>
      </c>
      <c r="F157" s="269">
        <v>117.85</v>
      </c>
      <c r="G157" s="269">
        <v>116.94999999999999</v>
      </c>
      <c r="H157" s="269">
        <v>121.75</v>
      </c>
      <c r="I157" s="269">
        <v>122.65</v>
      </c>
      <c r="J157" s="269">
        <v>124.15</v>
      </c>
      <c r="K157" s="268">
        <v>121.15</v>
      </c>
      <c r="L157" s="268">
        <v>118.75</v>
      </c>
      <c r="M157" s="268">
        <v>105.09831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109.6</v>
      </c>
      <c r="D158" s="269">
        <v>110.23333333333333</v>
      </c>
      <c r="E158" s="269">
        <v>108.06666666666666</v>
      </c>
      <c r="F158" s="269">
        <v>106.53333333333333</v>
      </c>
      <c r="G158" s="269">
        <v>104.36666666666666</v>
      </c>
      <c r="H158" s="269">
        <v>111.76666666666667</v>
      </c>
      <c r="I158" s="269">
        <v>113.93333333333332</v>
      </c>
      <c r="J158" s="269">
        <v>115.46666666666667</v>
      </c>
      <c r="K158" s="268">
        <v>112.4</v>
      </c>
      <c r="L158" s="268">
        <v>108.7</v>
      </c>
      <c r="M158" s="268">
        <v>1.5325500000000001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6641.1</v>
      </c>
      <c r="D159" s="269">
        <v>6689.7333333333336</v>
      </c>
      <c r="E159" s="269">
        <v>6511.4666666666672</v>
      </c>
      <c r="F159" s="269">
        <v>6381.8333333333339</v>
      </c>
      <c r="G159" s="269">
        <v>6203.5666666666675</v>
      </c>
      <c r="H159" s="269">
        <v>6819.3666666666668</v>
      </c>
      <c r="I159" s="269">
        <v>6997.6333333333332</v>
      </c>
      <c r="J159" s="269">
        <v>7127.2666666666664</v>
      </c>
      <c r="K159" s="268">
        <v>6868</v>
      </c>
      <c r="L159" s="268">
        <v>6560.1</v>
      </c>
      <c r="M159" s="268">
        <v>0.73546999999999996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462.7</v>
      </c>
      <c r="D160" s="269">
        <v>465.35000000000008</v>
      </c>
      <c r="E160" s="269">
        <v>455.70000000000016</v>
      </c>
      <c r="F160" s="269">
        <v>448.7000000000001</v>
      </c>
      <c r="G160" s="269">
        <v>439.05000000000018</v>
      </c>
      <c r="H160" s="269">
        <v>472.35000000000014</v>
      </c>
      <c r="I160" s="269">
        <v>482.00000000000011</v>
      </c>
      <c r="J160" s="269">
        <v>489.00000000000011</v>
      </c>
      <c r="K160" s="268">
        <v>475</v>
      </c>
      <c r="L160" s="268">
        <v>458.35</v>
      </c>
      <c r="M160" s="268">
        <v>1.4577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143.35</v>
      </c>
      <c r="D161" s="269">
        <v>142.81666666666666</v>
      </c>
      <c r="E161" s="269">
        <v>141.83333333333331</v>
      </c>
      <c r="F161" s="269">
        <v>140.31666666666666</v>
      </c>
      <c r="G161" s="269">
        <v>139.33333333333331</v>
      </c>
      <c r="H161" s="269">
        <v>144.33333333333331</v>
      </c>
      <c r="I161" s="269">
        <v>145.31666666666666</v>
      </c>
      <c r="J161" s="269">
        <v>146.83333333333331</v>
      </c>
      <c r="K161" s="268">
        <v>143.80000000000001</v>
      </c>
      <c r="L161" s="268">
        <v>141.30000000000001</v>
      </c>
      <c r="M161" s="268">
        <v>4.0966899999999997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105.15</v>
      </c>
      <c r="D162" s="269">
        <v>105.03333333333335</v>
      </c>
      <c r="E162" s="269">
        <v>104.26666666666669</v>
      </c>
      <c r="F162" s="269">
        <v>103.38333333333335</v>
      </c>
      <c r="G162" s="269">
        <v>102.6166666666667</v>
      </c>
      <c r="H162" s="269">
        <v>105.91666666666669</v>
      </c>
      <c r="I162" s="269">
        <v>106.68333333333334</v>
      </c>
      <c r="J162" s="269">
        <v>107.56666666666668</v>
      </c>
      <c r="K162" s="268">
        <v>105.8</v>
      </c>
      <c r="L162" s="268">
        <v>104.15</v>
      </c>
      <c r="M162" s="268">
        <v>15.724460000000001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267.60000000000002</v>
      </c>
      <c r="D163" s="269">
        <v>266.3</v>
      </c>
      <c r="E163" s="269">
        <v>263.60000000000002</v>
      </c>
      <c r="F163" s="269">
        <v>259.60000000000002</v>
      </c>
      <c r="G163" s="269">
        <v>256.90000000000003</v>
      </c>
      <c r="H163" s="269">
        <v>270.3</v>
      </c>
      <c r="I163" s="269">
        <v>272.99999999999994</v>
      </c>
      <c r="J163" s="269">
        <v>277</v>
      </c>
      <c r="K163" s="268">
        <v>269</v>
      </c>
      <c r="L163" s="268">
        <v>262.3</v>
      </c>
      <c r="M163" s="268">
        <v>16.02525</v>
      </c>
      <c r="N163" s="1"/>
      <c r="O163" s="1"/>
    </row>
    <row r="164" spans="1:15" ht="12.75" customHeight="1">
      <c r="A164" s="30">
        <v>154</v>
      </c>
      <c r="B164" s="278" t="s">
        <v>842</v>
      </c>
      <c r="C164" s="268">
        <v>1225.7</v>
      </c>
      <c r="D164" s="269">
        <v>1229.95</v>
      </c>
      <c r="E164" s="269">
        <v>1209.9000000000001</v>
      </c>
      <c r="F164" s="269">
        <v>1194.1000000000001</v>
      </c>
      <c r="G164" s="269">
        <v>1174.0500000000002</v>
      </c>
      <c r="H164" s="269">
        <v>1245.75</v>
      </c>
      <c r="I164" s="269">
        <v>1265.7999999999997</v>
      </c>
      <c r="J164" s="269">
        <v>1281.5999999999999</v>
      </c>
      <c r="K164" s="268">
        <v>1250</v>
      </c>
      <c r="L164" s="268">
        <v>1214.1500000000001</v>
      </c>
      <c r="M164" s="268">
        <v>0.23508999999999999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87.25</v>
      </c>
      <c r="D165" s="269">
        <v>86.850000000000009</v>
      </c>
      <c r="E165" s="269">
        <v>85.90000000000002</v>
      </c>
      <c r="F165" s="269">
        <v>84.550000000000011</v>
      </c>
      <c r="G165" s="269">
        <v>83.600000000000023</v>
      </c>
      <c r="H165" s="269">
        <v>88.200000000000017</v>
      </c>
      <c r="I165" s="269">
        <v>89.15</v>
      </c>
      <c r="J165" s="269">
        <v>90.500000000000014</v>
      </c>
      <c r="K165" s="268">
        <v>87.8</v>
      </c>
      <c r="L165" s="268">
        <v>85.5</v>
      </c>
      <c r="M165" s="268">
        <v>103.40685999999999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1930.4</v>
      </c>
      <c r="D166" s="269">
        <v>1934.9333333333334</v>
      </c>
      <c r="E166" s="269">
        <v>1907.4666666666667</v>
      </c>
      <c r="F166" s="269">
        <v>1884.5333333333333</v>
      </c>
      <c r="G166" s="269">
        <v>1857.0666666666666</v>
      </c>
      <c r="H166" s="269">
        <v>1957.8666666666668</v>
      </c>
      <c r="I166" s="269">
        <v>1985.3333333333335</v>
      </c>
      <c r="J166" s="269">
        <v>2008.2666666666669</v>
      </c>
      <c r="K166" s="268">
        <v>1962.4</v>
      </c>
      <c r="L166" s="268">
        <v>1912</v>
      </c>
      <c r="M166" s="268">
        <v>1.03057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35.65</v>
      </c>
      <c r="D167" s="269">
        <v>35.466666666666669</v>
      </c>
      <c r="E167" s="269">
        <v>35.183333333333337</v>
      </c>
      <c r="F167" s="269">
        <v>34.716666666666669</v>
      </c>
      <c r="G167" s="269">
        <v>34.433333333333337</v>
      </c>
      <c r="H167" s="269">
        <v>35.933333333333337</v>
      </c>
      <c r="I167" s="269">
        <v>36.216666666666669</v>
      </c>
      <c r="J167" s="269">
        <v>36.683333333333337</v>
      </c>
      <c r="K167" s="268">
        <v>35.75</v>
      </c>
      <c r="L167" s="268">
        <v>35</v>
      </c>
      <c r="M167" s="268">
        <v>48.730089999999997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3005</v>
      </c>
      <c r="D168" s="269">
        <v>3004.25</v>
      </c>
      <c r="E168" s="269">
        <v>2977.75</v>
      </c>
      <c r="F168" s="269">
        <v>2950.5</v>
      </c>
      <c r="G168" s="269">
        <v>2924</v>
      </c>
      <c r="H168" s="269">
        <v>3031.5</v>
      </c>
      <c r="I168" s="269">
        <v>3058</v>
      </c>
      <c r="J168" s="269">
        <v>3085.25</v>
      </c>
      <c r="K168" s="268">
        <v>3030.75</v>
      </c>
      <c r="L168" s="268">
        <v>2977</v>
      </c>
      <c r="M168" s="268">
        <v>8.3299999999999999E-2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3485.4</v>
      </c>
      <c r="D169" s="269">
        <v>3482.4333333333329</v>
      </c>
      <c r="E169" s="269">
        <v>3452.9666666666658</v>
      </c>
      <c r="F169" s="269">
        <v>3420.5333333333328</v>
      </c>
      <c r="G169" s="269">
        <v>3391.0666666666657</v>
      </c>
      <c r="H169" s="269">
        <v>3514.8666666666659</v>
      </c>
      <c r="I169" s="269">
        <v>3544.333333333333</v>
      </c>
      <c r="J169" s="269">
        <v>3576.766666666666</v>
      </c>
      <c r="K169" s="268">
        <v>3511.9</v>
      </c>
      <c r="L169" s="268">
        <v>3450</v>
      </c>
      <c r="M169" s="268">
        <v>6.1060000000000003E-2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126.7</v>
      </c>
      <c r="D170" s="269">
        <v>126.3</v>
      </c>
      <c r="E170" s="269">
        <v>124.6</v>
      </c>
      <c r="F170" s="269">
        <v>122.5</v>
      </c>
      <c r="G170" s="269">
        <v>120.8</v>
      </c>
      <c r="H170" s="269">
        <v>128.39999999999998</v>
      </c>
      <c r="I170" s="269">
        <v>130.10000000000002</v>
      </c>
      <c r="J170" s="269">
        <v>132.19999999999999</v>
      </c>
      <c r="K170" s="268">
        <v>128</v>
      </c>
      <c r="L170" s="268">
        <v>124.2</v>
      </c>
      <c r="M170" s="268">
        <v>3.6932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2131.9</v>
      </c>
      <c r="D171" s="269">
        <v>2137.6333333333332</v>
      </c>
      <c r="E171" s="269">
        <v>2115.2666666666664</v>
      </c>
      <c r="F171" s="269">
        <v>2098.6333333333332</v>
      </c>
      <c r="G171" s="269">
        <v>2076.2666666666664</v>
      </c>
      <c r="H171" s="269">
        <v>2154.2666666666664</v>
      </c>
      <c r="I171" s="269">
        <v>2176.6333333333332</v>
      </c>
      <c r="J171" s="269">
        <v>2193.2666666666664</v>
      </c>
      <c r="K171" s="268">
        <v>2160</v>
      </c>
      <c r="L171" s="268">
        <v>2121</v>
      </c>
      <c r="M171" s="268">
        <v>1.6032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1405.1</v>
      </c>
      <c r="D172" s="269">
        <v>1413.1499999999999</v>
      </c>
      <c r="E172" s="269">
        <v>1392.9499999999998</v>
      </c>
      <c r="F172" s="269">
        <v>1380.8</v>
      </c>
      <c r="G172" s="269">
        <v>1360.6</v>
      </c>
      <c r="H172" s="269">
        <v>1425.2999999999997</v>
      </c>
      <c r="I172" s="269">
        <v>1445.5</v>
      </c>
      <c r="J172" s="269">
        <v>1457.6499999999996</v>
      </c>
      <c r="K172" s="268">
        <v>1433.35</v>
      </c>
      <c r="L172" s="268">
        <v>1401</v>
      </c>
      <c r="M172" s="268">
        <v>0.94803000000000004</v>
      </c>
      <c r="N172" s="1"/>
      <c r="O172" s="1"/>
    </row>
    <row r="173" spans="1:15" ht="12.75" customHeight="1">
      <c r="A173" s="30">
        <v>163</v>
      </c>
      <c r="B173" s="278" t="s">
        <v>843</v>
      </c>
      <c r="C173" s="268">
        <v>381.35</v>
      </c>
      <c r="D173" s="269">
        <v>383.13333333333338</v>
      </c>
      <c r="E173" s="269">
        <v>378.26666666666677</v>
      </c>
      <c r="F173" s="269">
        <v>375.18333333333339</v>
      </c>
      <c r="G173" s="269">
        <v>370.31666666666678</v>
      </c>
      <c r="H173" s="269">
        <v>386.21666666666675</v>
      </c>
      <c r="I173" s="269">
        <v>391.08333333333343</v>
      </c>
      <c r="J173" s="269">
        <v>394.16666666666674</v>
      </c>
      <c r="K173" s="268">
        <v>388</v>
      </c>
      <c r="L173" s="268">
        <v>380.05</v>
      </c>
      <c r="M173" s="268">
        <v>1.1092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404.1</v>
      </c>
      <c r="D174" s="269">
        <v>402.8</v>
      </c>
      <c r="E174" s="269">
        <v>396.6</v>
      </c>
      <c r="F174" s="269">
        <v>389.1</v>
      </c>
      <c r="G174" s="269">
        <v>382.90000000000003</v>
      </c>
      <c r="H174" s="269">
        <v>410.3</v>
      </c>
      <c r="I174" s="269">
        <v>416.49999999999994</v>
      </c>
      <c r="J174" s="269">
        <v>424</v>
      </c>
      <c r="K174" s="268">
        <v>409</v>
      </c>
      <c r="L174" s="268">
        <v>395.3</v>
      </c>
      <c r="M174" s="268">
        <v>13.83797</v>
      </c>
      <c r="N174" s="1"/>
      <c r="O174" s="1"/>
    </row>
    <row r="175" spans="1:15" ht="12.75" customHeight="1">
      <c r="A175" s="30">
        <v>165</v>
      </c>
      <c r="B175" s="278" t="s">
        <v>844</v>
      </c>
      <c r="C175" s="268">
        <v>1366.1</v>
      </c>
      <c r="D175" s="269">
        <v>1360.3333333333333</v>
      </c>
      <c r="E175" s="269">
        <v>1339.5666666666666</v>
      </c>
      <c r="F175" s="269">
        <v>1313.0333333333333</v>
      </c>
      <c r="G175" s="269">
        <v>1292.2666666666667</v>
      </c>
      <c r="H175" s="269">
        <v>1386.8666666666666</v>
      </c>
      <c r="I175" s="269">
        <v>1407.6333333333334</v>
      </c>
      <c r="J175" s="269">
        <v>1434.1666666666665</v>
      </c>
      <c r="K175" s="268">
        <v>1381.1</v>
      </c>
      <c r="L175" s="268">
        <v>1333.8</v>
      </c>
      <c r="M175" s="268">
        <v>0.87241999999999997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1197.3499999999999</v>
      </c>
      <c r="D176" s="269">
        <v>1185.5833333333333</v>
      </c>
      <c r="E176" s="269">
        <v>1156.7666666666664</v>
      </c>
      <c r="F176" s="269">
        <v>1116.1833333333332</v>
      </c>
      <c r="G176" s="269">
        <v>1087.3666666666663</v>
      </c>
      <c r="H176" s="269">
        <v>1226.1666666666665</v>
      </c>
      <c r="I176" s="269">
        <v>1254.9833333333336</v>
      </c>
      <c r="J176" s="269">
        <v>1295.5666666666666</v>
      </c>
      <c r="K176" s="268">
        <v>1214.4000000000001</v>
      </c>
      <c r="L176" s="268">
        <v>1145</v>
      </c>
      <c r="M176" s="268">
        <v>2.3514300000000001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516.9</v>
      </c>
      <c r="D177" s="269">
        <v>520.13333333333333</v>
      </c>
      <c r="E177" s="269">
        <v>510.26666666666665</v>
      </c>
      <c r="F177" s="269">
        <v>503.63333333333333</v>
      </c>
      <c r="G177" s="269">
        <v>493.76666666666665</v>
      </c>
      <c r="H177" s="269">
        <v>526.76666666666665</v>
      </c>
      <c r="I177" s="269">
        <v>536.63333333333321</v>
      </c>
      <c r="J177" s="269">
        <v>543.26666666666665</v>
      </c>
      <c r="K177" s="268">
        <v>530</v>
      </c>
      <c r="L177" s="268">
        <v>513.5</v>
      </c>
      <c r="M177" s="268">
        <v>2.0079699999999998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896.6</v>
      </c>
      <c r="D178" s="269">
        <v>896.88333333333333</v>
      </c>
      <c r="E178" s="269">
        <v>886.7166666666667</v>
      </c>
      <c r="F178" s="269">
        <v>876.83333333333337</v>
      </c>
      <c r="G178" s="269">
        <v>866.66666666666674</v>
      </c>
      <c r="H178" s="269">
        <v>906.76666666666665</v>
      </c>
      <c r="I178" s="269">
        <v>916.93333333333339</v>
      </c>
      <c r="J178" s="269">
        <v>926.81666666666661</v>
      </c>
      <c r="K178" s="268">
        <v>907.05</v>
      </c>
      <c r="L178" s="268">
        <v>887</v>
      </c>
      <c r="M178" s="268">
        <v>5.3087499999999999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435.55</v>
      </c>
      <c r="D179" s="269">
        <v>435.41666666666669</v>
      </c>
      <c r="E179" s="269">
        <v>433.18333333333339</v>
      </c>
      <c r="F179" s="269">
        <v>430.81666666666672</v>
      </c>
      <c r="G179" s="269">
        <v>428.58333333333343</v>
      </c>
      <c r="H179" s="269">
        <v>437.78333333333336</v>
      </c>
      <c r="I179" s="269">
        <v>440.01666666666659</v>
      </c>
      <c r="J179" s="269">
        <v>442.38333333333333</v>
      </c>
      <c r="K179" s="268">
        <v>437.65</v>
      </c>
      <c r="L179" s="268">
        <v>433.05</v>
      </c>
      <c r="M179" s="268">
        <v>0.96426999999999996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1208.0999999999999</v>
      </c>
      <c r="D180" s="269">
        <v>1200.5999999999999</v>
      </c>
      <c r="E180" s="269">
        <v>1187.6499999999999</v>
      </c>
      <c r="F180" s="269">
        <v>1167.2</v>
      </c>
      <c r="G180" s="269">
        <v>1154.25</v>
      </c>
      <c r="H180" s="269">
        <v>1221.0499999999997</v>
      </c>
      <c r="I180" s="269">
        <v>1233.9999999999995</v>
      </c>
      <c r="J180" s="269">
        <v>1254.4499999999996</v>
      </c>
      <c r="K180" s="268">
        <v>1213.55</v>
      </c>
      <c r="L180" s="268">
        <v>1180.1500000000001</v>
      </c>
      <c r="M180" s="268">
        <v>5.58704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357.3</v>
      </c>
      <c r="D181" s="269">
        <v>354.45</v>
      </c>
      <c r="E181" s="269">
        <v>350.34999999999997</v>
      </c>
      <c r="F181" s="269">
        <v>343.4</v>
      </c>
      <c r="G181" s="269">
        <v>339.29999999999995</v>
      </c>
      <c r="H181" s="269">
        <v>361.4</v>
      </c>
      <c r="I181" s="269">
        <v>365.5</v>
      </c>
      <c r="J181" s="269">
        <v>372.45</v>
      </c>
      <c r="K181" s="268">
        <v>358.55</v>
      </c>
      <c r="L181" s="268">
        <v>347.5</v>
      </c>
      <c r="M181" s="268">
        <v>27.49343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362.9</v>
      </c>
      <c r="D182" s="269">
        <v>363.88333333333327</v>
      </c>
      <c r="E182" s="269">
        <v>360.06666666666655</v>
      </c>
      <c r="F182" s="269">
        <v>357.23333333333329</v>
      </c>
      <c r="G182" s="269">
        <v>353.41666666666657</v>
      </c>
      <c r="H182" s="269">
        <v>366.71666666666653</v>
      </c>
      <c r="I182" s="269">
        <v>370.53333333333325</v>
      </c>
      <c r="J182" s="269">
        <v>373.3666666666665</v>
      </c>
      <c r="K182" s="268">
        <v>367.7</v>
      </c>
      <c r="L182" s="268">
        <v>361.05</v>
      </c>
      <c r="M182" s="268">
        <v>1.7995000000000001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1683.9</v>
      </c>
      <c r="D183" s="269">
        <v>1674.6333333333332</v>
      </c>
      <c r="E183" s="269">
        <v>1660.6666666666665</v>
      </c>
      <c r="F183" s="269">
        <v>1637.4333333333334</v>
      </c>
      <c r="G183" s="269">
        <v>1623.4666666666667</v>
      </c>
      <c r="H183" s="269">
        <v>1697.8666666666663</v>
      </c>
      <c r="I183" s="269">
        <v>1711.833333333333</v>
      </c>
      <c r="J183" s="269">
        <v>1735.0666666666662</v>
      </c>
      <c r="K183" s="268">
        <v>1688.6</v>
      </c>
      <c r="L183" s="268">
        <v>1651.4</v>
      </c>
      <c r="M183" s="268">
        <v>5.1362100000000002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539.65</v>
      </c>
      <c r="D184" s="269">
        <v>543.31666666666661</v>
      </c>
      <c r="E184" s="269">
        <v>532.18333333333317</v>
      </c>
      <c r="F184" s="269">
        <v>524.71666666666658</v>
      </c>
      <c r="G184" s="269">
        <v>513.58333333333314</v>
      </c>
      <c r="H184" s="269">
        <v>550.78333333333319</v>
      </c>
      <c r="I184" s="269">
        <v>561.91666666666663</v>
      </c>
      <c r="J184" s="269">
        <v>569.38333333333321</v>
      </c>
      <c r="K184" s="268">
        <v>554.45000000000005</v>
      </c>
      <c r="L184" s="268">
        <v>535.85</v>
      </c>
      <c r="M184" s="268">
        <v>2.0070999999999999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2068.5</v>
      </c>
      <c r="D185" s="269">
        <v>2079.5</v>
      </c>
      <c r="E185" s="269">
        <v>2049</v>
      </c>
      <c r="F185" s="269">
        <v>2029.5</v>
      </c>
      <c r="G185" s="269">
        <v>1999</v>
      </c>
      <c r="H185" s="269">
        <v>2099</v>
      </c>
      <c r="I185" s="269">
        <v>2129.5</v>
      </c>
      <c r="J185" s="269">
        <v>2149</v>
      </c>
      <c r="K185" s="268">
        <v>2110</v>
      </c>
      <c r="L185" s="268">
        <v>2060</v>
      </c>
      <c r="M185" s="268">
        <v>0.30198999999999998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855.15</v>
      </c>
      <c r="D186" s="269">
        <v>851.83333333333337</v>
      </c>
      <c r="E186" s="269">
        <v>842.61666666666679</v>
      </c>
      <c r="F186" s="269">
        <v>830.08333333333337</v>
      </c>
      <c r="G186" s="269">
        <v>820.86666666666679</v>
      </c>
      <c r="H186" s="269">
        <v>864.36666666666679</v>
      </c>
      <c r="I186" s="269">
        <v>873.58333333333326</v>
      </c>
      <c r="J186" s="269">
        <v>886.11666666666679</v>
      </c>
      <c r="K186" s="268">
        <v>861.05</v>
      </c>
      <c r="L186" s="268">
        <v>839.3</v>
      </c>
      <c r="M186" s="268">
        <v>2.0581399999999999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271.64999999999998</v>
      </c>
      <c r="D187" s="269">
        <v>272.21666666666664</v>
      </c>
      <c r="E187" s="269">
        <v>269.43333333333328</v>
      </c>
      <c r="F187" s="269">
        <v>267.21666666666664</v>
      </c>
      <c r="G187" s="269">
        <v>264.43333333333328</v>
      </c>
      <c r="H187" s="269">
        <v>274.43333333333328</v>
      </c>
      <c r="I187" s="269">
        <v>277.2166666666667</v>
      </c>
      <c r="J187" s="269">
        <v>279.43333333333328</v>
      </c>
      <c r="K187" s="268">
        <v>275</v>
      </c>
      <c r="L187" s="268">
        <v>270</v>
      </c>
      <c r="M187" s="268">
        <v>2.8310900000000001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3994.7</v>
      </c>
      <c r="D188" s="269">
        <v>4002.4</v>
      </c>
      <c r="E188" s="269">
        <v>3956.1000000000004</v>
      </c>
      <c r="F188" s="269">
        <v>3917.5000000000005</v>
      </c>
      <c r="G188" s="269">
        <v>3871.2000000000007</v>
      </c>
      <c r="H188" s="269">
        <v>4041</v>
      </c>
      <c r="I188" s="269">
        <v>4087.3</v>
      </c>
      <c r="J188" s="269">
        <v>4125.8999999999996</v>
      </c>
      <c r="K188" s="268">
        <v>4048.7</v>
      </c>
      <c r="L188" s="268">
        <v>3963.8</v>
      </c>
      <c r="M188" s="268">
        <v>1.02481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490.2</v>
      </c>
      <c r="D189" s="269">
        <v>493.86666666666662</v>
      </c>
      <c r="E189" s="269">
        <v>484.38333333333321</v>
      </c>
      <c r="F189" s="269">
        <v>478.56666666666661</v>
      </c>
      <c r="G189" s="269">
        <v>469.0833333333332</v>
      </c>
      <c r="H189" s="269">
        <v>499.68333333333322</v>
      </c>
      <c r="I189" s="269">
        <v>509.16666666666669</v>
      </c>
      <c r="J189" s="269">
        <v>514.98333333333323</v>
      </c>
      <c r="K189" s="268">
        <v>503.35</v>
      </c>
      <c r="L189" s="268">
        <v>488.05</v>
      </c>
      <c r="M189" s="268">
        <v>10.180619999999999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648.4</v>
      </c>
      <c r="D190" s="269">
        <v>646.30000000000007</v>
      </c>
      <c r="E190" s="269">
        <v>641.45000000000016</v>
      </c>
      <c r="F190" s="269">
        <v>634.50000000000011</v>
      </c>
      <c r="G190" s="269">
        <v>629.6500000000002</v>
      </c>
      <c r="H190" s="269">
        <v>653.25000000000011</v>
      </c>
      <c r="I190" s="269">
        <v>658.1</v>
      </c>
      <c r="J190" s="269">
        <v>665.05000000000007</v>
      </c>
      <c r="K190" s="268">
        <v>651.15</v>
      </c>
      <c r="L190" s="268">
        <v>639.35</v>
      </c>
      <c r="M190" s="268">
        <v>9.7848299999999995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88.5</v>
      </c>
      <c r="D191" s="269">
        <v>88.3</v>
      </c>
      <c r="E191" s="269">
        <v>87.5</v>
      </c>
      <c r="F191" s="269">
        <v>86.5</v>
      </c>
      <c r="G191" s="269">
        <v>85.7</v>
      </c>
      <c r="H191" s="269">
        <v>89.3</v>
      </c>
      <c r="I191" s="269">
        <v>90.09999999999998</v>
      </c>
      <c r="J191" s="269">
        <v>91.1</v>
      </c>
      <c r="K191" s="268">
        <v>89.1</v>
      </c>
      <c r="L191" s="268">
        <v>87.3</v>
      </c>
      <c r="M191" s="268">
        <v>8.0071899999999996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129</v>
      </c>
      <c r="D192" s="269">
        <v>129.85</v>
      </c>
      <c r="E192" s="269">
        <v>127.94999999999999</v>
      </c>
      <c r="F192" s="269">
        <v>126.9</v>
      </c>
      <c r="G192" s="269">
        <v>125</v>
      </c>
      <c r="H192" s="269">
        <v>130.89999999999998</v>
      </c>
      <c r="I192" s="269">
        <v>132.80000000000001</v>
      </c>
      <c r="J192" s="269">
        <v>133.84999999999997</v>
      </c>
      <c r="K192" s="268">
        <v>131.75</v>
      </c>
      <c r="L192" s="268">
        <v>128.80000000000001</v>
      </c>
      <c r="M192" s="268">
        <v>11.23789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223.3</v>
      </c>
      <c r="D193" s="269">
        <v>225.85</v>
      </c>
      <c r="E193" s="269">
        <v>219.95</v>
      </c>
      <c r="F193" s="269">
        <v>216.6</v>
      </c>
      <c r="G193" s="269">
        <v>210.7</v>
      </c>
      <c r="H193" s="269">
        <v>229.2</v>
      </c>
      <c r="I193" s="269">
        <v>235.10000000000002</v>
      </c>
      <c r="J193" s="269">
        <v>238.45</v>
      </c>
      <c r="K193" s="268">
        <v>231.75</v>
      </c>
      <c r="L193" s="268">
        <v>222.5</v>
      </c>
      <c r="M193" s="268">
        <v>26.262170000000001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1068.75</v>
      </c>
      <c r="D194" s="269">
        <v>1069.1833333333334</v>
      </c>
      <c r="E194" s="269">
        <v>1061.1166666666668</v>
      </c>
      <c r="F194" s="269">
        <v>1053.4833333333333</v>
      </c>
      <c r="G194" s="269">
        <v>1045.4166666666667</v>
      </c>
      <c r="H194" s="269">
        <v>1076.8166666666668</v>
      </c>
      <c r="I194" s="269">
        <v>1084.8833333333334</v>
      </c>
      <c r="J194" s="269">
        <v>1092.5166666666669</v>
      </c>
      <c r="K194" s="268">
        <v>1077.25</v>
      </c>
      <c r="L194" s="268">
        <v>1061.55</v>
      </c>
      <c r="M194" s="268">
        <v>0.69486999999999999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946</v>
      </c>
      <c r="D195" s="269">
        <v>944.68333333333339</v>
      </c>
      <c r="E195" s="269">
        <v>938.36666666666679</v>
      </c>
      <c r="F195" s="269">
        <v>930.73333333333335</v>
      </c>
      <c r="G195" s="269">
        <v>924.41666666666674</v>
      </c>
      <c r="H195" s="269">
        <v>952.31666666666683</v>
      </c>
      <c r="I195" s="269">
        <v>958.63333333333344</v>
      </c>
      <c r="J195" s="269">
        <v>966.26666666666688</v>
      </c>
      <c r="K195" s="268">
        <v>951</v>
      </c>
      <c r="L195" s="268">
        <v>937.05</v>
      </c>
      <c r="M195" s="268">
        <v>23.313510000000001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1892.4</v>
      </c>
      <c r="D196" s="269">
        <v>1888.8333333333333</v>
      </c>
      <c r="E196" s="269">
        <v>1861.2666666666664</v>
      </c>
      <c r="F196" s="269">
        <v>1830.1333333333332</v>
      </c>
      <c r="G196" s="269">
        <v>1802.5666666666664</v>
      </c>
      <c r="H196" s="269">
        <v>1919.9666666666665</v>
      </c>
      <c r="I196" s="269">
        <v>1947.5333333333335</v>
      </c>
      <c r="J196" s="269">
        <v>1978.6666666666665</v>
      </c>
      <c r="K196" s="268">
        <v>1916.4</v>
      </c>
      <c r="L196" s="268">
        <v>1857.7</v>
      </c>
      <c r="M196" s="268">
        <v>1.8070299999999999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1453</v>
      </c>
      <c r="D197" s="269">
        <v>1445.7166666666665</v>
      </c>
      <c r="E197" s="269">
        <v>1433.4333333333329</v>
      </c>
      <c r="F197" s="269">
        <v>1413.8666666666666</v>
      </c>
      <c r="G197" s="269">
        <v>1401.583333333333</v>
      </c>
      <c r="H197" s="269">
        <v>1465.2833333333328</v>
      </c>
      <c r="I197" s="269">
        <v>1477.5666666666662</v>
      </c>
      <c r="J197" s="269">
        <v>1497.1333333333328</v>
      </c>
      <c r="K197" s="268">
        <v>1458</v>
      </c>
      <c r="L197" s="268">
        <v>1426.15</v>
      </c>
      <c r="M197" s="268">
        <v>57.692630000000001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531.95000000000005</v>
      </c>
      <c r="D198" s="269">
        <v>529.08333333333337</v>
      </c>
      <c r="E198" s="269">
        <v>525.06666666666672</v>
      </c>
      <c r="F198" s="269">
        <v>518.18333333333339</v>
      </c>
      <c r="G198" s="269">
        <v>514.16666666666674</v>
      </c>
      <c r="H198" s="269">
        <v>535.9666666666667</v>
      </c>
      <c r="I198" s="269">
        <v>539.98333333333335</v>
      </c>
      <c r="J198" s="269">
        <v>546.86666666666667</v>
      </c>
      <c r="K198" s="268">
        <v>533.1</v>
      </c>
      <c r="L198" s="268">
        <v>522.20000000000005</v>
      </c>
      <c r="M198" s="268">
        <v>22.5764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74.5</v>
      </c>
      <c r="D199" s="269">
        <v>74.833333333333329</v>
      </c>
      <c r="E199" s="269">
        <v>73.766666666666652</v>
      </c>
      <c r="F199" s="269">
        <v>73.033333333333317</v>
      </c>
      <c r="G199" s="269">
        <v>71.96666666666664</v>
      </c>
      <c r="H199" s="269">
        <v>75.566666666666663</v>
      </c>
      <c r="I199" s="269">
        <v>76.633333333333354</v>
      </c>
      <c r="J199" s="269">
        <v>77.366666666666674</v>
      </c>
      <c r="K199" s="268">
        <v>75.900000000000006</v>
      </c>
      <c r="L199" s="268">
        <v>74.099999999999994</v>
      </c>
      <c r="M199" s="268">
        <v>51.736490000000003</v>
      </c>
      <c r="N199" s="1"/>
      <c r="O199" s="1"/>
    </row>
    <row r="200" spans="1:15" ht="12.75" customHeight="1">
      <c r="A200" s="30">
        <v>190</v>
      </c>
      <c r="B200" s="278" t="s">
        <v>845</v>
      </c>
      <c r="C200" s="268">
        <v>3366.95</v>
      </c>
      <c r="D200" s="269">
        <v>3372.9666666666667</v>
      </c>
      <c r="E200" s="269">
        <v>3313.9833333333336</v>
      </c>
      <c r="F200" s="269">
        <v>3261.0166666666669</v>
      </c>
      <c r="G200" s="269">
        <v>3202.0333333333338</v>
      </c>
      <c r="H200" s="269">
        <v>3425.9333333333334</v>
      </c>
      <c r="I200" s="269">
        <v>3484.9166666666661</v>
      </c>
      <c r="J200" s="269">
        <v>3537.8833333333332</v>
      </c>
      <c r="K200" s="268">
        <v>3431.95</v>
      </c>
      <c r="L200" s="268">
        <v>3320</v>
      </c>
      <c r="M200" s="268">
        <v>0.12997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997.55</v>
      </c>
      <c r="D201" s="269">
        <v>1001.5166666666668</v>
      </c>
      <c r="E201" s="269">
        <v>989.08333333333348</v>
      </c>
      <c r="F201" s="269">
        <v>980.61666666666667</v>
      </c>
      <c r="G201" s="269">
        <v>968.18333333333339</v>
      </c>
      <c r="H201" s="269">
        <v>1009.9833333333336</v>
      </c>
      <c r="I201" s="269">
        <v>1022.4166666666667</v>
      </c>
      <c r="J201" s="269">
        <v>1030.8833333333337</v>
      </c>
      <c r="K201" s="268">
        <v>1013.95</v>
      </c>
      <c r="L201" s="268">
        <v>993.05</v>
      </c>
      <c r="M201" s="268">
        <v>1.99864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16.2</v>
      </c>
      <c r="D202" s="269">
        <v>16.216666666666665</v>
      </c>
      <c r="E202" s="269">
        <v>16.083333333333329</v>
      </c>
      <c r="F202" s="269">
        <v>15.966666666666665</v>
      </c>
      <c r="G202" s="269">
        <v>15.833333333333329</v>
      </c>
      <c r="H202" s="269">
        <v>16.333333333333329</v>
      </c>
      <c r="I202" s="269">
        <v>16.466666666666661</v>
      </c>
      <c r="J202" s="269">
        <v>16.583333333333329</v>
      </c>
      <c r="K202" s="268">
        <v>16.350000000000001</v>
      </c>
      <c r="L202" s="268">
        <v>16.100000000000001</v>
      </c>
      <c r="M202" s="268">
        <v>12.938789999999999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1061.6500000000001</v>
      </c>
      <c r="D203" s="269">
        <v>1065.7166666666667</v>
      </c>
      <c r="E203" s="269">
        <v>1051.4333333333334</v>
      </c>
      <c r="F203" s="269">
        <v>1041.2166666666667</v>
      </c>
      <c r="G203" s="269">
        <v>1026.9333333333334</v>
      </c>
      <c r="H203" s="269">
        <v>1075.9333333333334</v>
      </c>
      <c r="I203" s="269">
        <v>1090.2166666666667</v>
      </c>
      <c r="J203" s="269">
        <v>1100.4333333333334</v>
      </c>
      <c r="K203" s="268">
        <v>1080</v>
      </c>
      <c r="L203" s="268">
        <v>1055.5</v>
      </c>
      <c r="M203" s="268">
        <v>0.13106999999999999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1343.3</v>
      </c>
      <c r="D204" s="269">
        <v>1349.3833333333332</v>
      </c>
      <c r="E204" s="269">
        <v>1330.3666666666663</v>
      </c>
      <c r="F204" s="269">
        <v>1317.4333333333332</v>
      </c>
      <c r="G204" s="269">
        <v>1298.4166666666663</v>
      </c>
      <c r="H204" s="269">
        <v>1362.3166666666664</v>
      </c>
      <c r="I204" s="269">
        <v>1381.3333333333333</v>
      </c>
      <c r="J204" s="269">
        <v>1394.2666666666664</v>
      </c>
      <c r="K204" s="268">
        <v>1368.4</v>
      </c>
      <c r="L204" s="268">
        <v>1336.45</v>
      </c>
      <c r="M204" s="268">
        <v>7.9926899999999996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93.55</v>
      </c>
      <c r="D205" s="269">
        <v>93.699999999999989</v>
      </c>
      <c r="E205" s="269">
        <v>92.549999999999983</v>
      </c>
      <c r="F205" s="269">
        <v>91.55</v>
      </c>
      <c r="G205" s="269">
        <v>90.399999999999991</v>
      </c>
      <c r="H205" s="269">
        <v>94.699999999999974</v>
      </c>
      <c r="I205" s="269">
        <v>95.84999999999998</v>
      </c>
      <c r="J205" s="269">
        <v>96.849999999999966</v>
      </c>
      <c r="K205" s="268">
        <v>94.85</v>
      </c>
      <c r="L205" s="268">
        <v>92.7</v>
      </c>
      <c r="M205" s="268">
        <v>4.0250399999999997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2621.8</v>
      </c>
      <c r="D206" s="269">
        <v>2603.6000000000004</v>
      </c>
      <c r="E206" s="269">
        <v>2579.3000000000006</v>
      </c>
      <c r="F206" s="269">
        <v>2536.8000000000002</v>
      </c>
      <c r="G206" s="269">
        <v>2512.5000000000005</v>
      </c>
      <c r="H206" s="269">
        <v>2646.1000000000008</v>
      </c>
      <c r="I206" s="269">
        <v>2670.4</v>
      </c>
      <c r="J206" s="269">
        <v>2712.900000000001</v>
      </c>
      <c r="K206" s="268">
        <v>2627.9</v>
      </c>
      <c r="L206" s="268">
        <v>2561.1</v>
      </c>
      <c r="M206" s="268">
        <v>3.9112800000000001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332.9</v>
      </c>
      <c r="D207" s="269">
        <v>332.09999999999997</v>
      </c>
      <c r="E207" s="269">
        <v>327.79999999999995</v>
      </c>
      <c r="F207" s="269">
        <v>322.7</v>
      </c>
      <c r="G207" s="269">
        <v>318.39999999999998</v>
      </c>
      <c r="H207" s="269">
        <v>337.19999999999993</v>
      </c>
      <c r="I207" s="269">
        <v>341.5</v>
      </c>
      <c r="J207" s="269">
        <v>346.59999999999991</v>
      </c>
      <c r="K207" s="268">
        <v>336.4</v>
      </c>
      <c r="L207" s="268">
        <v>327</v>
      </c>
      <c r="M207" s="268">
        <v>1.48828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394.05</v>
      </c>
      <c r="D208" s="269">
        <v>395.08333333333331</v>
      </c>
      <c r="E208" s="269">
        <v>389.26666666666665</v>
      </c>
      <c r="F208" s="269">
        <v>384.48333333333335</v>
      </c>
      <c r="G208" s="269">
        <v>378.66666666666669</v>
      </c>
      <c r="H208" s="269">
        <v>399.86666666666662</v>
      </c>
      <c r="I208" s="269">
        <v>405.68333333333334</v>
      </c>
      <c r="J208" s="269">
        <v>410.46666666666658</v>
      </c>
      <c r="K208" s="268">
        <v>400.9</v>
      </c>
      <c r="L208" s="268">
        <v>390.3</v>
      </c>
      <c r="M208" s="268">
        <v>90.174459999999996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1329.55</v>
      </c>
      <c r="D209" s="269">
        <v>1328.7833333333333</v>
      </c>
      <c r="E209" s="269">
        <v>1318.7666666666667</v>
      </c>
      <c r="F209" s="269">
        <v>1307.9833333333333</v>
      </c>
      <c r="G209" s="269">
        <v>1297.9666666666667</v>
      </c>
      <c r="H209" s="269">
        <v>1339.5666666666666</v>
      </c>
      <c r="I209" s="269">
        <v>1349.583333333333</v>
      </c>
      <c r="J209" s="269">
        <v>1360.3666666666666</v>
      </c>
      <c r="K209" s="268">
        <v>1338.8</v>
      </c>
      <c r="L209" s="268">
        <v>1318</v>
      </c>
      <c r="M209" s="268">
        <v>0.31748999999999999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2368</v>
      </c>
      <c r="D210" s="269">
        <v>2354.0666666666666</v>
      </c>
      <c r="E210" s="269">
        <v>2333.9333333333334</v>
      </c>
      <c r="F210" s="269">
        <v>2299.8666666666668</v>
      </c>
      <c r="G210" s="269">
        <v>2279.7333333333336</v>
      </c>
      <c r="H210" s="269">
        <v>2388.1333333333332</v>
      </c>
      <c r="I210" s="269">
        <v>2408.2666666666664</v>
      </c>
      <c r="J210" s="269">
        <v>2442.333333333333</v>
      </c>
      <c r="K210" s="268">
        <v>2374.1999999999998</v>
      </c>
      <c r="L210" s="268">
        <v>2320</v>
      </c>
      <c r="M210" s="268">
        <v>8.2435299999999998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108.15</v>
      </c>
      <c r="D211" s="269">
        <v>107.78333333333335</v>
      </c>
      <c r="E211" s="269">
        <v>107.11666666666669</v>
      </c>
      <c r="F211" s="269">
        <v>106.08333333333334</v>
      </c>
      <c r="G211" s="269">
        <v>105.41666666666669</v>
      </c>
      <c r="H211" s="269">
        <v>108.81666666666669</v>
      </c>
      <c r="I211" s="269">
        <v>109.48333333333335</v>
      </c>
      <c r="J211" s="269">
        <v>110.51666666666669</v>
      </c>
      <c r="K211" s="268">
        <v>108.45</v>
      </c>
      <c r="L211" s="268">
        <v>106.75</v>
      </c>
      <c r="M211" s="268">
        <v>17.11694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218.75</v>
      </c>
      <c r="D212" s="269">
        <v>219.46666666666667</v>
      </c>
      <c r="E212" s="269">
        <v>217.48333333333335</v>
      </c>
      <c r="F212" s="269">
        <v>216.21666666666667</v>
      </c>
      <c r="G212" s="269">
        <v>214.23333333333335</v>
      </c>
      <c r="H212" s="269">
        <v>220.73333333333335</v>
      </c>
      <c r="I212" s="269">
        <v>222.71666666666664</v>
      </c>
      <c r="J212" s="269">
        <v>223.98333333333335</v>
      </c>
      <c r="K212" s="268">
        <v>221.45</v>
      </c>
      <c r="L212" s="268">
        <v>218.2</v>
      </c>
      <c r="M212" s="268">
        <v>25.300249999999998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2667.95</v>
      </c>
      <c r="D213" s="269">
        <v>2659.5333333333333</v>
      </c>
      <c r="E213" s="269">
        <v>2642.5666666666666</v>
      </c>
      <c r="F213" s="269">
        <v>2617.1833333333334</v>
      </c>
      <c r="G213" s="269">
        <v>2600.2166666666667</v>
      </c>
      <c r="H213" s="269">
        <v>2684.9166666666665</v>
      </c>
      <c r="I213" s="269">
        <v>2701.8833333333328</v>
      </c>
      <c r="J213" s="269">
        <v>2727.2666666666664</v>
      </c>
      <c r="K213" s="268">
        <v>2676.5</v>
      </c>
      <c r="L213" s="268">
        <v>2634.15</v>
      </c>
      <c r="M213" s="268">
        <v>13.279389999999999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272.35000000000002</v>
      </c>
      <c r="D214" s="269">
        <v>271.16666666666669</v>
      </c>
      <c r="E214" s="269">
        <v>267.33333333333337</v>
      </c>
      <c r="F214" s="269">
        <v>262.31666666666666</v>
      </c>
      <c r="G214" s="269">
        <v>258.48333333333335</v>
      </c>
      <c r="H214" s="269">
        <v>276.18333333333339</v>
      </c>
      <c r="I214" s="269">
        <v>280.01666666666677</v>
      </c>
      <c r="J214" s="269">
        <v>285.03333333333342</v>
      </c>
      <c r="K214" s="268">
        <v>275</v>
      </c>
      <c r="L214" s="268">
        <v>266.14999999999998</v>
      </c>
      <c r="M214" s="268">
        <v>11.36013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3496.4</v>
      </c>
      <c r="D215" s="269">
        <v>3492.9500000000003</v>
      </c>
      <c r="E215" s="269">
        <v>3459.4500000000007</v>
      </c>
      <c r="F215" s="269">
        <v>3422.5000000000005</v>
      </c>
      <c r="G215" s="269">
        <v>3389.0000000000009</v>
      </c>
      <c r="H215" s="269">
        <v>3529.9000000000005</v>
      </c>
      <c r="I215" s="269">
        <v>3563.3999999999996</v>
      </c>
      <c r="J215" s="269">
        <v>3600.3500000000004</v>
      </c>
      <c r="K215" s="268">
        <v>3526.45</v>
      </c>
      <c r="L215" s="268">
        <v>3456</v>
      </c>
      <c r="M215" s="268">
        <v>0.17211000000000001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880.9</v>
      </c>
      <c r="D216" s="269">
        <v>881.33333333333337</v>
      </c>
      <c r="E216" s="269">
        <v>869.56666666666672</v>
      </c>
      <c r="F216" s="269">
        <v>858.23333333333335</v>
      </c>
      <c r="G216" s="269">
        <v>846.4666666666667</v>
      </c>
      <c r="H216" s="269">
        <v>892.66666666666674</v>
      </c>
      <c r="I216" s="269">
        <v>904.43333333333339</v>
      </c>
      <c r="J216" s="269">
        <v>915.76666666666677</v>
      </c>
      <c r="K216" s="268">
        <v>893.1</v>
      </c>
      <c r="L216" s="268">
        <v>870</v>
      </c>
      <c r="M216" s="268">
        <v>0.46390999999999999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39778.9</v>
      </c>
      <c r="D217" s="269">
        <v>39862.016666666663</v>
      </c>
      <c r="E217" s="269">
        <v>39425.033333333326</v>
      </c>
      <c r="F217" s="269">
        <v>39071.166666666664</v>
      </c>
      <c r="G217" s="269">
        <v>38634.183333333327</v>
      </c>
      <c r="H217" s="269">
        <v>40215.883333333324</v>
      </c>
      <c r="I217" s="269">
        <v>40652.866666666661</v>
      </c>
      <c r="J217" s="269">
        <v>41006.733333333323</v>
      </c>
      <c r="K217" s="268">
        <v>40299</v>
      </c>
      <c r="L217" s="268">
        <v>39508.15</v>
      </c>
      <c r="M217" s="268">
        <v>1.6459999999999999E-2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36.1</v>
      </c>
      <c r="D218" s="269">
        <v>36.033333333333339</v>
      </c>
      <c r="E218" s="269">
        <v>35.76666666666668</v>
      </c>
      <c r="F218" s="269">
        <v>35.433333333333344</v>
      </c>
      <c r="G218" s="269">
        <v>35.166666666666686</v>
      </c>
      <c r="H218" s="269">
        <v>36.366666666666674</v>
      </c>
      <c r="I218" s="269">
        <v>36.63333333333334</v>
      </c>
      <c r="J218" s="269">
        <v>36.966666666666669</v>
      </c>
      <c r="K218" s="268">
        <v>36.299999999999997</v>
      </c>
      <c r="L218" s="268">
        <v>35.700000000000003</v>
      </c>
      <c r="M218" s="268">
        <v>7.0866899999999999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2349.4499999999998</v>
      </c>
      <c r="D219" s="269">
        <v>2339.5333333333333</v>
      </c>
      <c r="E219" s="269">
        <v>2325.1666666666665</v>
      </c>
      <c r="F219" s="269">
        <v>2300.8833333333332</v>
      </c>
      <c r="G219" s="269">
        <v>2286.5166666666664</v>
      </c>
      <c r="H219" s="269">
        <v>2363.8166666666666</v>
      </c>
      <c r="I219" s="269">
        <v>2378.1833333333334</v>
      </c>
      <c r="J219" s="269">
        <v>2402.4666666666667</v>
      </c>
      <c r="K219" s="268">
        <v>2353.9</v>
      </c>
      <c r="L219" s="268">
        <v>2315.25</v>
      </c>
      <c r="M219" s="268">
        <v>23.56681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867.65</v>
      </c>
      <c r="D220" s="269">
        <v>866.80000000000007</v>
      </c>
      <c r="E220" s="269">
        <v>860.95000000000016</v>
      </c>
      <c r="F220" s="269">
        <v>854.25000000000011</v>
      </c>
      <c r="G220" s="269">
        <v>848.4000000000002</v>
      </c>
      <c r="H220" s="269">
        <v>873.50000000000011</v>
      </c>
      <c r="I220" s="269">
        <v>879.35</v>
      </c>
      <c r="J220" s="269">
        <v>886.05000000000007</v>
      </c>
      <c r="K220" s="268">
        <v>872.65</v>
      </c>
      <c r="L220" s="268">
        <v>860.1</v>
      </c>
      <c r="M220" s="268">
        <v>89.750950000000003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1149.95</v>
      </c>
      <c r="D221" s="269">
        <v>1146.2666666666667</v>
      </c>
      <c r="E221" s="269">
        <v>1138.6833333333334</v>
      </c>
      <c r="F221" s="269">
        <v>1127.4166666666667</v>
      </c>
      <c r="G221" s="269">
        <v>1119.8333333333335</v>
      </c>
      <c r="H221" s="269">
        <v>1157.5333333333333</v>
      </c>
      <c r="I221" s="269">
        <v>1165.1166666666668</v>
      </c>
      <c r="J221" s="269">
        <v>1176.3833333333332</v>
      </c>
      <c r="K221" s="268">
        <v>1153.8499999999999</v>
      </c>
      <c r="L221" s="268">
        <v>1135</v>
      </c>
      <c r="M221" s="268">
        <v>5.2364699999999997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526.9</v>
      </c>
      <c r="D222" s="269">
        <v>522.98333333333323</v>
      </c>
      <c r="E222" s="269">
        <v>517.51666666666642</v>
      </c>
      <c r="F222" s="269">
        <v>508.13333333333321</v>
      </c>
      <c r="G222" s="269">
        <v>502.6666666666664</v>
      </c>
      <c r="H222" s="269">
        <v>532.36666666666645</v>
      </c>
      <c r="I222" s="269">
        <v>537.83333333333337</v>
      </c>
      <c r="J222" s="269">
        <v>547.21666666666647</v>
      </c>
      <c r="K222" s="268">
        <v>528.45000000000005</v>
      </c>
      <c r="L222" s="268">
        <v>513.6</v>
      </c>
      <c r="M222" s="268">
        <v>10.908289999999999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516.25</v>
      </c>
      <c r="D223" s="269">
        <v>516</v>
      </c>
      <c r="E223" s="269">
        <v>512.25</v>
      </c>
      <c r="F223" s="269">
        <v>508.25</v>
      </c>
      <c r="G223" s="269">
        <v>504.5</v>
      </c>
      <c r="H223" s="269">
        <v>520</v>
      </c>
      <c r="I223" s="269">
        <v>523.75</v>
      </c>
      <c r="J223" s="269">
        <v>527.75</v>
      </c>
      <c r="K223" s="268">
        <v>519.75</v>
      </c>
      <c r="L223" s="268">
        <v>512</v>
      </c>
      <c r="M223" s="268">
        <v>1.61043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42.7</v>
      </c>
      <c r="D224" s="269">
        <v>42.466666666666669</v>
      </c>
      <c r="E224" s="269">
        <v>41.983333333333334</v>
      </c>
      <c r="F224" s="269">
        <v>41.266666666666666</v>
      </c>
      <c r="G224" s="269">
        <v>40.783333333333331</v>
      </c>
      <c r="H224" s="269">
        <v>43.183333333333337</v>
      </c>
      <c r="I224" s="269">
        <v>43.666666666666671</v>
      </c>
      <c r="J224" s="269">
        <v>44.38333333333334</v>
      </c>
      <c r="K224" s="268">
        <v>42.95</v>
      </c>
      <c r="L224" s="268">
        <v>41.75</v>
      </c>
      <c r="M224" s="268">
        <v>49.62406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53.2</v>
      </c>
      <c r="D225" s="269">
        <v>52.766666666666673</v>
      </c>
      <c r="E225" s="269">
        <v>51.383333333333347</v>
      </c>
      <c r="F225" s="269">
        <v>49.566666666666677</v>
      </c>
      <c r="G225" s="269">
        <v>48.183333333333351</v>
      </c>
      <c r="H225" s="269">
        <v>54.583333333333343</v>
      </c>
      <c r="I225" s="269">
        <v>55.966666666666669</v>
      </c>
      <c r="J225" s="269">
        <v>57.783333333333339</v>
      </c>
      <c r="K225" s="268">
        <v>54.15</v>
      </c>
      <c r="L225" s="268">
        <v>50.95</v>
      </c>
      <c r="M225" s="268">
        <v>1266.4755399999999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69.849999999999994</v>
      </c>
      <c r="D226" s="269">
        <v>69.283333333333346</v>
      </c>
      <c r="E226" s="269">
        <v>67.366666666666688</v>
      </c>
      <c r="F226" s="269">
        <v>64.88333333333334</v>
      </c>
      <c r="G226" s="269">
        <v>62.966666666666683</v>
      </c>
      <c r="H226" s="269">
        <v>71.766666666666694</v>
      </c>
      <c r="I226" s="269">
        <v>73.683333333333351</v>
      </c>
      <c r="J226" s="269">
        <v>76.1666666666667</v>
      </c>
      <c r="K226" s="268">
        <v>71.2</v>
      </c>
      <c r="L226" s="268">
        <v>66.8</v>
      </c>
      <c r="M226" s="268">
        <v>197.05611999999999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904.9</v>
      </c>
      <c r="D227" s="269">
        <v>907.23333333333323</v>
      </c>
      <c r="E227" s="269">
        <v>895.46666666666647</v>
      </c>
      <c r="F227" s="269">
        <v>886.03333333333319</v>
      </c>
      <c r="G227" s="269">
        <v>874.26666666666642</v>
      </c>
      <c r="H227" s="269">
        <v>916.66666666666652</v>
      </c>
      <c r="I227" s="269">
        <v>928.43333333333317</v>
      </c>
      <c r="J227" s="269">
        <v>937.86666666666656</v>
      </c>
      <c r="K227" s="268">
        <v>919</v>
      </c>
      <c r="L227" s="268">
        <v>897.8</v>
      </c>
      <c r="M227" s="268">
        <v>8.3669999999999994E-2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355.35</v>
      </c>
      <c r="D228" s="269">
        <v>357.91666666666669</v>
      </c>
      <c r="E228" s="269">
        <v>350.93333333333339</v>
      </c>
      <c r="F228" s="269">
        <v>346.51666666666671</v>
      </c>
      <c r="G228" s="269">
        <v>339.53333333333342</v>
      </c>
      <c r="H228" s="269">
        <v>362.33333333333337</v>
      </c>
      <c r="I228" s="269">
        <v>369.31666666666661</v>
      </c>
      <c r="J228" s="269">
        <v>373.73333333333335</v>
      </c>
      <c r="K228" s="268">
        <v>364.9</v>
      </c>
      <c r="L228" s="268">
        <v>353.5</v>
      </c>
      <c r="M228" s="268">
        <v>3.29033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1846.2</v>
      </c>
      <c r="D229" s="269">
        <v>1858.2333333333333</v>
      </c>
      <c r="E229" s="269">
        <v>1816.4666666666667</v>
      </c>
      <c r="F229" s="269">
        <v>1786.7333333333333</v>
      </c>
      <c r="G229" s="269">
        <v>1744.9666666666667</v>
      </c>
      <c r="H229" s="269">
        <v>1887.9666666666667</v>
      </c>
      <c r="I229" s="269">
        <v>1929.7333333333336</v>
      </c>
      <c r="J229" s="269">
        <v>1959.4666666666667</v>
      </c>
      <c r="K229" s="268">
        <v>1900</v>
      </c>
      <c r="L229" s="268">
        <v>1828.5</v>
      </c>
      <c r="M229" s="268">
        <v>0.24826999999999999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215.05</v>
      </c>
      <c r="D230" s="269">
        <v>214.06666666666669</v>
      </c>
      <c r="E230" s="269">
        <v>211.78333333333339</v>
      </c>
      <c r="F230" s="269">
        <v>208.51666666666671</v>
      </c>
      <c r="G230" s="269">
        <v>206.23333333333341</v>
      </c>
      <c r="H230" s="269">
        <v>217.33333333333337</v>
      </c>
      <c r="I230" s="269">
        <v>219.61666666666667</v>
      </c>
      <c r="J230" s="269">
        <v>222.88333333333335</v>
      </c>
      <c r="K230" s="268">
        <v>216.35</v>
      </c>
      <c r="L230" s="268">
        <v>210.8</v>
      </c>
      <c r="M230" s="268">
        <v>12.6204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40.549999999999997</v>
      </c>
      <c r="D231" s="269">
        <v>40.833333333333336</v>
      </c>
      <c r="E231" s="269">
        <v>40.116666666666674</v>
      </c>
      <c r="F231" s="269">
        <v>39.683333333333337</v>
      </c>
      <c r="G231" s="269">
        <v>38.966666666666676</v>
      </c>
      <c r="H231" s="269">
        <v>41.266666666666673</v>
      </c>
      <c r="I231" s="269">
        <v>41.983333333333327</v>
      </c>
      <c r="J231" s="269">
        <v>42.416666666666671</v>
      </c>
      <c r="K231" s="268">
        <v>41.55</v>
      </c>
      <c r="L231" s="268">
        <v>40.4</v>
      </c>
      <c r="M231" s="268">
        <v>10.510339999999999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332.85</v>
      </c>
      <c r="D232" s="269">
        <v>331.61666666666667</v>
      </c>
      <c r="E232" s="269">
        <v>329.23333333333335</v>
      </c>
      <c r="F232" s="269">
        <v>325.61666666666667</v>
      </c>
      <c r="G232" s="269">
        <v>323.23333333333335</v>
      </c>
      <c r="H232" s="269">
        <v>335.23333333333335</v>
      </c>
      <c r="I232" s="269">
        <v>337.61666666666667</v>
      </c>
      <c r="J232" s="269">
        <v>341.23333333333335</v>
      </c>
      <c r="K232" s="268">
        <v>334</v>
      </c>
      <c r="L232" s="268">
        <v>328</v>
      </c>
      <c r="M232" s="268">
        <v>88.032550000000001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108.5</v>
      </c>
      <c r="D233" s="269">
        <v>108.73333333333333</v>
      </c>
      <c r="E233" s="269">
        <v>107.31666666666666</v>
      </c>
      <c r="F233" s="269">
        <v>106.13333333333333</v>
      </c>
      <c r="G233" s="269">
        <v>104.71666666666665</v>
      </c>
      <c r="H233" s="269">
        <v>109.91666666666667</v>
      </c>
      <c r="I233" s="269">
        <v>111.33333333333333</v>
      </c>
      <c r="J233" s="269">
        <v>112.51666666666668</v>
      </c>
      <c r="K233" s="268">
        <v>110.15</v>
      </c>
      <c r="L233" s="268">
        <v>107.55</v>
      </c>
      <c r="M233" s="268">
        <v>5.2674399999999997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260.95</v>
      </c>
      <c r="D234" s="269">
        <v>259.96666666666664</v>
      </c>
      <c r="E234" s="269">
        <v>255.48333333333329</v>
      </c>
      <c r="F234" s="269">
        <v>250.01666666666665</v>
      </c>
      <c r="G234" s="269">
        <v>245.5333333333333</v>
      </c>
      <c r="H234" s="269">
        <v>265.43333333333328</v>
      </c>
      <c r="I234" s="269">
        <v>269.91666666666663</v>
      </c>
      <c r="J234" s="269">
        <v>275.38333333333327</v>
      </c>
      <c r="K234" s="268">
        <v>264.45</v>
      </c>
      <c r="L234" s="268">
        <v>254.5</v>
      </c>
      <c r="M234" s="268">
        <v>107.07284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124.7</v>
      </c>
      <c r="D235" s="269">
        <v>123</v>
      </c>
      <c r="E235" s="269">
        <v>121</v>
      </c>
      <c r="F235" s="269">
        <v>117.3</v>
      </c>
      <c r="G235" s="269">
        <v>115.3</v>
      </c>
      <c r="H235" s="269">
        <v>126.7</v>
      </c>
      <c r="I235" s="269">
        <v>128.69999999999999</v>
      </c>
      <c r="J235" s="269">
        <v>132.4</v>
      </c>
      <c r="K235" s="268">
        <v>125</v>
      </c>
      <c r="L235" s="268">
        <v>119.3</v>
      </c>
      <c r="M235" s="268">
        <v>125.9551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78.900000000000006</v>
      </c>
      <c r="D236" s="269">
        <v>77.850000000000009</v>
      </c>
      <c r="E236" s="269">
        <v>76.300000000000011</v>
      </c>
      <c r="F236" s="269">
        <v>73.7</v>
      </c>
      <c r="G236" s="269">
        <v>72.150000000000006</v>
      </c>
      <c r="H236" s="269">
        <v>80.450000000000017</v>
      </c>
      <c r="I236" s="269">
        <v>82</v>
      </c>
      <c r="J236" s="269">
        <v>84.600000000000023</v>
      </c>
      <c r="K236" s="268">
        <v>79.400000000000006</v>
      </c>
      <c r="L236" s="268">
        <v>75.25</v>
      </c>
      <c r="M236" s="268">
        <v>105.10169999999999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4511.6000000000004</v>
      </c>
      <c r="D237" s="269">
        <v>4515.4333333333334</v>
      </c>
      <c r="E237" s="269">
        <v>4462.8666666666668</v>
      </c>
      <c r="F237" s="269">
        <v>4414.1333333333332</v>
      </c>
      <c r="G237" s="269">
        <v>4361.5666666666666</v>
      </c>
      <c r="H237" s="269">
        <v>4564.166666666667</v>
      </c>
      <c r="I237" s="269">
        <v>4616.7333333333345</v>
      </c>
      <c r="J237" s="269">
        <v>4665.4666666666672</v>
      </c>
      <c r="K237" s="268">
        <v>4568</v>
      </c>
      <c r="L237" s="268">
        <v>4466.7</v>
      </c>
      <c r="M237" s="268">
        <v>0.64141999999999999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197.9</v>
      </c>
      <c r="D238" s="269">
        <v>196.45000000000002</v>
      </c>
      <c r="E238" s="269">
        <v>194.25000000000003</v>
      </c>
      <c r="F238" s="269">
        <v>190.60000000000002</v>
      </c>
      <c r="G238" s="269">
        <v>188.40000000000003</v>
      </c>
      <c r="H238" s="269">
        <v>200.10000000000002</v>
      </c>
      <c r="I238" s="269">
        <v>202.3</v>
      </c>
      <c r="J238" s="269">
        <v>205.95000000000002</v>
      </c>
      <c r="K238" s="268">
        <v>198.65</v>
      </c>
      <c r="L238" s="268">
        <v>192.8</v>
      </c>
      <c r="M238" s="268">
        <v>9.4614200000000004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143.5</v>
      </c>
      <c r="D239" s="269">
        <v>142.91666666666666</v>
      </c>
      <c r="E239" s="269">
        <v>142.0333333333333</v>
      </c>
      <c r="F239" s="269">
        <v>140.56666666666663</v>
      </c>
      <c r="G239" s="269">
        <v>139.68333333333328</v>
      </c>
      <c r="H239" s="269">
        <v>144.38333333333333</v>
      </c>
      <c r="I239" s="269">
        <v>145.26666666666671</v>
      </c>
      <c r="J239" s="269">
        <v>146.73333333333335</v>
      </c>
      <c r="K239" s="268">
        <v>143.80000000000001</v>
      </c>
      <c r="L239" s="268">
        <v>141.44999999999999</v>
      </c>
      <c r="M239" s="268">
        <v>37.003869999999999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344.25</v>
      </c>
      <c r="D240" s="269">
        <v>343.15000000000003</v>
      </c>
      <c r="E240" s="269">
        <v>340.10000000000008</v>
      </c>
      <c r="F240" s="269">
        <v>335.95000000000005</v>
      </c>
      <c r="G240" s="269">
        <v>332.90000000000009</v>
      </c>
      <c r="H240" s="269">
        <v>347.30000000000007</v>
      </c>
      <c r="I240" s="269">
        <v>350.35</v>
      </c>
      <c r="J240" s="269">
        <v>354.50000000000006</v>
      </c>
      <c r="K240" s="268">
        <v>346.2</v>
      </c>
      <c r="L240" s="268">
        <v>339</v>
      </c>
      <c r="M240" s="268">
        <v>67.205060000000003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67.3</v>
      </c>
      <c r="D241" s="269">
        <v>67.466666666666669</v>
      </c>
      <c r="E241" s="269">
        <v>66.933333333333337</v>
      </c>
      <c r="F241" s="269">
        <v>66.566666666666663</v>
      </c>
      <c r="G241" s="269">
        <v>66.033333333333331</v>
      </c>
      <c r="H241" s="269">
        <v>67.833333333333343</v>
      </c>
      <c r="I241" s="269">
        <v>68.366666666666674</v>
      </c>
      <c r="J241" s="269">
        <v>68.733333333333348</v>
      </c>
      <c r="K241" s="268">
        <v>68</v>
      </c>
      <c r="L241" s="268">
        <v>67.099999999999994</v>
      </c>
      <c r="M241" s="268">
        <v>105.13995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17.649999999999999</v>
      </c>
      <c r="D242" s="269">
        <v>17.683333333333334</v>
      </c>
      <c r="E242" s="269">
        <v>17.566666666666666</v>
      </c>
      <c r="F242" s="269">
        <v>17.483333333333334</v>
      </c>
      <c r="G242" s="269">
        <v>17.366666666666667</v>
      </c>
      <c r="H242" s="269">
        <v>17.766666666666666</v>
      </c>
      <c r="I242" s="269">
        <v>17.883333333333333</v>
      </c>
      <c r="J242" s="269">
        <v>17.966666666666665</v>
      </c>
      <c r="K242" s="268">
        <v>17.8</v>
      </c>
      <c r="L242" s="268">
        <v>17.600000000000001</v>
      </c>
      <c r="M242" s="268">
        <v>21.260770000000001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719.25</v>
      </c>
      <c r="D243" s="269">
        <v>715.98333333333323</v>
      </c>
      <c r="E243" s="269">
        <v>711.96666666666647</v>
      </c>
      <c r="F243" s="269">
        <v>704.68333333333328</v>
      </c>
      <c r="G243" s="269">
        <v>700.66666666666652</v>
      </c>
      <c r="H243" s="269">
        <v>723.26666666666642</v>
      </c>
      <c r="I243" s="269">
        <v>727.28333333333308</v>
      </c>
      <c r="J243" s="269">
        <v>734.56666666666638</v>
      </c>
      <c r="K243" s="268">
        <v>720</v>
      </c>
      <c r="L243" s="268">
        <v>708.7</v>
      </c>
      <c r="M243" s="268">
        <v>24.43139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21.35</v>
      </c>
      <c r="D244" s="269">
        <v>21.366666666666664</v>
      </c>
      <c r="E244" s="269">
        <v>21.283333333333328</v>
      </c>
      <c r="F244" s="269">
        <v>21.216666666666665</v>
      </c>
      <c r="G244" s="269">
        <v>21.133333333333329</v>
      </c>
      <c r="H244" s="269">
        <v>21.433333333333326</v>
      </c>
      <c r="I244" s="269">
        <v>21.516666666666662</v>
      </c>
      <c r="J244" s="269">
        <v>21.583333333333325</v>
      </c>
      <c r="K244" s="268">
        <v>21.45</v>
      </c>
      <c r="L244" s="268">
        <v>21.3</v>
      </c>
      <c r="M244" s="268">
        <v>26.548200000000001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1497.3</v>
      </c>
      <c r="D245" s="269">
        <v>1501.4166666666667</v>
      </c>
      <c r="E245" s="269">
        <v>1487.9333333333334</v>
      </c>
      <c r="F245" s="269">
        <v>1478.5666666666666</v>
      </c>
      <c r="G245" s="269">
        <v>1465.0833333333333</v>
      </c>
      <c r="H245" s="269">
        <v>1510.7833333333335</v>
      </c>
      <c r="I245" s="269">
        <v>1524.2666666666667</v>
      </c>
      <c r="J245" s="269">
        <v>1533.6333333333337</v>
      </c>
      <c r="K245" s="268">
        <v>1514.9</v>
      </c>
      <c r="L245" s="268">
        <v>1492.05</v>
      </c>
      <c r="M245" s="268">
        <v>9.8890000000000006E-2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137.65</v>
      </c>
      <c r="D246" s="269">
        <v>137.18333333333334</v>
      </c>
      <c r="E246" s="269">
        <v>135.66666666666669</v>
      </c>
      <c r="F246" s="269">
        <v>133.68333333333334</v>
      </c>
      <c r="G246" s="269">
        <v>132.16666666666669</v>
      </c>
      <c r="H246" s="269">
        <v>139.16666666666669</v>
      </c>
      <c r="I246" s="269">
        <v>140.68333333333334</v>
      </c>
      <c r="J246" s="269">
        <v>142.66666666666669</v>
      </c>
      <c r="K246" s="268">
        <v>138.69999999999999</v>
      </c>
      <c r="L246" s="268">
        <v>135.19999999999999</v>
      </c>
      <c r="M246" s="268">
        <v>1.4571700000000001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339.75</v>
      </c>
      <c r="D247" s="269">
        <v>338.91666666666669</v>
      </c>
      <c r="E247" s="269">
        <v>333.88333333333338</v>
      </c>
      <c r="F247" s="269">
        <v>328.01666666666671</v>
      </c>
      <c r="G247" s="269">
        <v>322.98333333333341</v>
      </c>
      <c r="H247" s="269">
        <v>344.78333333333336</v>
      </c>
      <c r="I247" s="269">
        <v>349.81666666666666</v>
      </c>
      <c r="J247" s="269">
        <v>355.68333333333334</v>
      </c>
      <c r="K247" s="268">
        <v>343.95</v>
      </c>
      <c r="L247" s="268">
        <v>333.05</v>
      </c>
      <c r="M247" s="268">
        <v>0.64407999999999999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390.55</v>
      </c>
      <c r="D248" s="269">
        <v>390.98333333333335</v>
      </c>
      <c r="E248" s="269">
        <v>387.01666666666671</v>
      </c>
      <c r="F248" s="269">
        <v>383.48333333333335</v>
      </c>
      <c r="G248" s="269">
        <v>379.51666666666671</v>
      </c>
      <c r="H248" s="269">
        <v>394.51666666666671</v>
      </c>
      <c r="I248" s="269">
        <v>398.48333333333341</v>
      </c>
      <c r="J248" s="269">
        <v>402.01666666666671</v>
      </c>
      <c r="K248" s="268">
        <v>394.95</v>
      </c>
      <c r="L248" s="268">
        <v>387.45</v>
      </c>
      <c r="M248" s="268">
        <v>12.576079999999999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201.4</v>
      </c>
      <c r="D249" s="269">
        <v>201.2166666666667</v>
      </c>
      <c r="E249" s="269">
        <v>199.23333333333341</v>
      </c>
      <c r="F249" s="269">
        <v>197.06666666666672</v>
      </c>
      <c r="G249" s="269">
        <v>195.08333333333343</v>
      </c>
      <c r="H249" s="269">
        <v>203.38333333333338</v>
      </c>
      <c r="I249" s="269">
        <v>205.36666666666667</v>
      </c>
      <c r="J249" s="269">
        <v>207.53333333333336</v>
      </c>
      <c r="K249" s="268">
        <v>203.2</v>
      </c>
      <c r="L249" s="268">
        <v>199.05</v>
      </c>
      <c r="M249" s="268">
        <v>21.263059999999999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1219.25</v>
      </c>
      <c r="D250" s="269">
        <v>1205.8</v>
      </c>
      <c r="E250" s="269">
        <v>1189.5999999999999</v>
      </c>
      <c r="F250" s="269">
        <v>1159.95</v>
      </c>
      <c r="G250" s="269">
        <v>1143.75</v>
      </c>
      <c r="H250" s="269">
        <v>1235.4499999999998</v>
      </c>
      <c r="I250" s="269">
        <v>1251.6500000000001</v>
      </c>
      <c r="J250" s="269">
        <v>1281.2999999999997</v>
      </c>
      <c r="K250" s="268">
        <v>1222</v>
      </c>
      <c r="L250" s="268">
        <v>1176.1500000000001</v>
      </c>
      <c r="M250" s="268">
        <v>44.465890000000002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15.1</v>
      </c>
      <c r="D251" s="269">
        <v>15.033333333333333</v>
      </c>
      <c r="E251" s="269">
        <v>14.816666666666666</v>
      </c>
      <c r="F251" s="269">
        <v>14.533333333333333</v>
      </c>
      <c r="G251" s="269">
        <v>14.316666666666666</v>
      </c>
      <c r="H251" s="269">
        <v>15.316666666666666</v>
      </c>
      <c r="I251" s="269">
        <v>15.533333333333331</v>
      </c>
      <c r="J251" s="269">
        <v>15.816666666666666</v>
      </c>
      <c r="K251" s="268">
        <v>15.25</v>
      </c>
      <c r="L251" s="268">
        <v>14.75</v>
      </c>
      <c r="M251" s="268">
        <v>35.918170000000003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3947.45</v>
      </c>
      <c r="D252" s="269">
        <v>3923.9333333333329</v>
      </c>
      <c r="E252" s="269">
        <v>3889.8666666666659</v>
      </c>
      <c r="F252" s="269">
        <v>3832.2833333333328</v>
      </c>
      <c r="G252" s="269">
        <v>3798.2166666666658</v>
      </c>
      <c r="H252" s="269">
        <v>3981.516666666666</v>
      </c>
      <c r="I252" s="269">
        <v>4015.5833333333326</v>
      </c>
      <c r="J252" s="269">
        <v>4073.1666666666661</v>
      </c>
      <c r="K252" s="268">
        <v>3958</v>
      </c>
      <c r="L252" s="268">
        <v>3866.35</v>
      </c>
      <c r="M252" s="268">
        <v>3.6250900000000001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1429.4</v>
      </c>
      <c r="D253" s="269">
        <v>1425.2166666666665</v>
      </c>
      <c r="E253" s="269">
        <v>1418.1833333333329</v>
      </c>
      <c r="F253" s="269">
        <v>1406.9666666666665</v>
      </c>
      <c r="G253" s="269">
        <v>1399.9333333333329</v>
      </c>
      <c r="H253" s="269">
        <v>1436.4333333333329</v>
      </c>
      <c r="I253" s="269">
        <v>1443.4666666666662</v>
      </c>
      <c r="J253" s="269">
        <v>1454.6833333333329</v>
      </c>
      <c r="K253" s="268">
        <v>1432.25</v>
      </c>
      <c r="L253" s="268">
        <v>1414</v>
      </c>
      <c r="M253" s="268">
        <v>66.313410000000005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502.35</v>
      </c>
      <c r="D254" s="269">
        <v>503.75</v>
      </c>
      <c r="E254" s="269">
        <v>496.1</v>
      </c>
      <c r="F254" s="269">
        <v>489.85</v>
      </c>
      <c r="G254" s="269">
        <v>482.20000000000005</v>
      </c>
      <c r="H254" s="269">
        <v>510</v>
      </c>
      <c r="I254" s="269">
        <v>517.65</v>
      </c>
      <c r="J254" s="269">
        <v>523.9</v>
      </c>
      <c r="K254" s="268">
        <v>511.4</v>
      </c>
      <c r="L254" s="268">
        <v>497.5</v>
      </c>
      <c r="M254" s="268">
        <v>3.3944200000000002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528.5</v>
      </c>
      <c r="D255" s="269">
        <v>525.01666666666665</v>
      </c>
      <c r="E255" s="269">
        <v>519.5333333333333</v>
      </c>
      <c r="F255" s="269">
        <v>510.56666666666661</v>
      </c>
      <c r="G255" s="269">
        <v>505.08333333333326</v>
      </c>
      <c r="H255" s="269">
        <v>533.98333333333335</v>
      </c>
      <c r="I255" s="269">
        <v>539.4666666666667</v>
      </c>
      <c r="J255" s="269">
        <v>548.43333333333339</v>
      </c>
      <c r="K255" s="268">
        <v>530.5</v>
      </c>
      <c r="L255" s="268">
        <v>516.04999999999995</v>
      </c>
      <c r="M255" s="268">
        <v>3.11591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1851.75</v>
      </c>
      <c r="D256" s="269">
        <v>1850.45</v>
      </c>
      <c r="E256" s="269">
        <v>1831.4</v>
      </c>
      <c r="F256" s="269">
        <v>1811.05</v>
      </c>
      <c r="G256" s="269">
        <v>1792</v>
      </c>
      <c r="H256" s="269">
        <v>1870.8000000000002</v>
      </c>
      <c r="I256" s="269">
        <v>1889.85</v>
      </c>
      <c r="J256" s="269">
        <v>1910.2000000000003</v>
      </c>
      <c r="K256" s="268">
        <v>1869.5</v>
      </c>
      <c r="L256" s="268">
        <v>1830.1</v>
      </c>
      <c r="M256" s="268">
        <v>8.3055599999999998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932.15</v>
      </c>
      <c r="D257" s="269">
        <v>933.03333333333342</v>
      </c>
      <c r="E257" s="269">
        <v>921.06666666666683</v>
      </c>
      <c r="F257" s="269">
        <v>909.98333333333346</v>
      </c>
      <c r="G257" s="269">
        <v>898.01666666666688</v>
      </c>
      <c r="H257" s="269">
        <v>944.11666666666679</v>
      </c>
      <c r="I257" s="269">
        <v>956.08333333333326</v>
      </c>
      <c r="J257" s="269">
        <v>967.16666666666674</v>
      </c>
      <c r="K257" s="268">
        <v>945</v>
      </c>
      <c r="L257" s="268">
        <v>921.95</v>
      </c>
      <c r="M257" s="268">
        <v>3.2978299999999998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2019.95</v>
      </c>
      <c r="D258" s="269">
        <v>2006.8666666666668</v>
      </c>
      <c r="E258" s="269">
        <v>1988.3833333333337</v>
      </c>
      <c r="F258" s="269">
        <v>1956.8166666666668</v>
      </c>
      <c r="G258" s="269">
        <v>1938.3333333333337</v>
      </c>
      <c r="H258" s="269">
        <v>2038.4333333333336</v>
      </c>
      <c r="I258" s="269">
        <v>2056.916666666667</v>
      </c>
      <c r="J258" s="269">
        <v>2088.4833333333336</v>
      </c>
      <c r="K258" s="268">
        <v>2025.35</v>
      </c>
      <c r="L258" s="268">
        <v>1975.3</v>
      </c>
      <c r="M258" s="268">
        <v>0.97192999999999996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2589</v>
      </c>
      <c r="D259" s="269">
        <v>2591.3333333333335</v>
      </c>
      <c r="E259" s="269">
        <v>2552.666666666667</v>
      </c>
      <c r="F259" s="269">
        <v>2516.3333333333335</v>
      </c>
      <c r="G259" s="269">
        <v>2477.666666666667</v>
      </c>
      <c r="H259" s="269">
        <v>2627.666666666667</v>
      </c>
      <c r="I259" s="269">
        <v>2666.3333333333339</v>
      </c>
      <c r="J259" s="269">
        <v>2702.666666666667</v>
      </c>
      <c r="K259" s="268">
        <v>2630</v>
      </c>
      <c r="L259" s="268">
        <v>2555</v>
      </c>
      <c r="M259" s="268">
        <v>0.70399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572.79999999999995</v>
      </c>
      <c r="D260" s="269">
        <v>575.6</v>
      </c>
      <c r="E260" s="269">
        <v>566.85</v>
      </c>
      <c r="F260" s="269">
        <v>560.9</v>
      </c>
      <c r="G260" s="269">
        <v>552.15</v>
      </c>
      <c r="H260" s="269">
        <v>581.55000000000007</v>
      </c>
      <c r="I260" s="269">
        <v>590.30000000000007</v>
      </c>
      <c r="J260" s="269">
        <v>596.25000000000011</v>
      </c>
      <c r="K260" s="268">
        <v>584.35</v>
      </c>
      <c r="L260" s="268">
        <v>569.65</v>
      </c>
      <c r="M260" s="268">
        <v>2.0015200000000002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371.6</v>
      </c>
      <c r="D261" s="269">
        <v>373.53333333333336</v>
      </c>
      <c r="E261" s="269">
        <v>365.26666666666671</v>
      </c>
      <c r="F261" s="269">
        <v>358.93333333333334</v>
      </c>
      <c r="G261" s="269">
        <v>350.66666666666669</v>
      </c>
      <c r="H261" s="269">
        <v>379.86666666666673</v>
      </c>
      <c r="I261" s="269">
        <v>388.13333333333338</v>
      </c>
      <c r="J261" s="269">
        <v>394.46666666666675</v>
      </c>
      <c r="K261" s="268">
        <v>381.8</v>
      </c>
      <c r="L261" s="268">
        <v>367.2</v>
      </c>
      <c r="M261" s="268">
        <v>8.0557800000000004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71.75</v>
      </c>
      <c r="D262" s="269">
        <v>72.083333333333329</v>
      </c>
      <c r="E262" s="269">
        <v>70.666666666666657</v>
      </c>
      <c r="F262" s="269">
        <v>69.583333333333329</v>
      </c>
      <c r="G262" s="269">
        <v>68.166666666666657</v>
      </c>
      <c r="H262" s="269">
        <v>73.166666666666657</v>
      </c>
      <c r="I262" s="269">
        <v>74.583333333333314</v>
      </c>
      <c r="J262" s="269">
        <v>75.666666666666657</v>
      </c>
      <c r="K262" s="268">
        <v>73.5</v>
      </c>
      <c r="L262" s="268">
        <v>71</v>
      </c>
      <c r="M262" s="268">
        <v>10.65372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293.25</v>
      </c>
      <c r="D263" s="269">
        <v>294.98333333333335</v>
      </c>
      <c r="E263" s="269">
        <v>290.26666666666671</v>
      </c>
      <c r="F263" s="269">
        <v>287.28333333333336</v>
      </c>
      <c r="G263" s="269">
        <v>282.56666666666672</v>
      </c>
      <c r="H263" s="269">
        <v>297.9666666666667</v>
      </c>
      <c r="I263" s="269">
        <v>302.68333333333339</v>
      </c>
      <c r="J263" s="269">
        <v>305.66666666666669</v>
      </c>
      <c r="K263" s="268">
        <v>299.7</v>
      </c>
      <c r="L263" s="268">
        <v>292</v>
      </c>
      <c r="M263" s="268">
        <v>11.12848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643.20000000000005</v>
      </c>
      <c r="D264" s="269">
        <v>640.11666666666667</v>
      </c>
      <c r="E264" s="269">
        <v>635.23333333333335</v>
      </c>
      <c r="F264" s="269">
        <v>627.26666666666665</v>
      </c>
      <c r="G264" s="269">
        <v>622.38333333333333</v>
      </c>
      <c r="H264" s="269">
        <v>648.08333333333337</v>
      </c>
      <c r="I264" s="269">
        <v>652.96666666666681</v>
      </c>
      <c r="J264" s="269">
        <v>660.93333333333339</v>
      </c>
      <c r="K264" s="268">
        <v>645</v>
      </c>
      <c r="L264" s="268">
        <v>632.15</v>
      </c>
      <c r="M264" s="268">
        <v>13.842420000000001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111.2</v>
      </c>
      <c r="D265" s="269">
        <v>111.8</v>
      </c>
      <c r="E265" s="269">
        <v>110.25</v>
      </c>
      <c r="F265" s="269">
        <v>109.3</v>
      </c>
      <c r="G265" s="269">
        <v>107.75</v>
      </c>
      <c r="H265" s="269">
        <v>112.75</v>
      </c>
      <c r="I265" s="269">
        <v>114.29999999999998</v>
      </c>
      <c r="J265" s="269">
        <v>115.25</v>
      </c>
      <c r="K265" s="268">
        <v>113.35</v>
      </c>
      <c r="L265" s="268">
        <v>110.85</v>
      </c>
      <c r="M265" s="268">
        <v>3.75745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130.85</v>
      </c>
      <c r="D266" s="269">
        <v>130.48333333333332</v>
      </c>
      <c r="E266" s="269">
        <v>129.36666666666665</v>
      </c>
      <c r="F266" s="269">
        <v>127.88333333333333</v>
      </c>
      <c r="G266" s="269">
        <v>126.76666666666665</v>
      </c>
      <c r="H266" s="269">
        <v>131.96666666666664</v>
      </c>
      <c r="I266" s="269">
        <v>133.08333333333331</v>
      </c>
      <c r="J266" s="269">
        <v>134.56666666666663</v>
      </c>
      <c r="K266" s="268">
        <v>131.6</v>
      </c>
      <c r="L266" s="268">
        <v>129</v>
      </c>
      <c r="M266" s="268">
        <v>5.5550600000000001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439.5</v>
      </c>
      <c r="D267" s="269">
        <v>435.7166666666667</v>
      </c>
      <c r="E267" s="269">
        <v>430.88333333333338</v>
      </c>
      <c r="F267" s="269">
        <v>422.26666666666671</v>
      </c>
      <c r="G267" s="269">
        <v>417.43333333333339</v>
      </c>
      <c r="H267" s="269">
        <v>444.33333333333337</v>
      </c>
      <c r="I267" s="269">
        <v>449.16666666666663</v>
      </c>
      <c r="J267" s="269">
        <v>457.78333333333336</v>
      </c>
      <c r="K267" s="268">
        <v>440.55</v>
      </c>
      <c r="L267" s="268">
        <v>427.1</v>
      </c>
      <c r="M267" s="268">
        <v>34.945590000000003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633.4</v>
      </c>
      <c r="D268" s="269">
        <v>629.66666666666663</v>
      </c>
      <c r="E268" s="269">
        <v>621.83333333333326</v>
      </c>
      <c r="F268" s="269">
        <v>610.26666666666665</v>
      </c>
      <c r="G268" s="269">
        <v>602.43333333333328</v>
      </c>
      <c r="H268" s="269">
        <v>641.23333333333323</v>
      </c>
      <c r="I268" s="269">
        <v>649.06666666666649</v>
      </c>
      <c r="J268" s="269">
        <v>660.63333333333321</v>
      </c>
      <c r="K268" s="268">
        <v>637.5</v>
      </c>
      <c r="L268" s="268">
        <v>618.1</v>
      </c>
      <c r="M268" s="268">
        <v>32.974310000000003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519.4</v>
      </c>
      <c r="D269" s="269">
        <v>519.85</v>
      </c>
      <c r="E269" s="269">
        <v>513</v>
      </c>
      <c r="F269" s="269">
        <v>506.6</v>
      </c>
      <c r="G269" s="269">
        <v>499.75</v>
      </c>
      <c r="H269" s="269">
        <v>526.25</v>
      </c>
      <c r="I269" s="269">
        <v>533.10000000000014</v>
      </c>
      <c r="J269" s="269">
        <v>539.5</v>
      </c>
      <c r="K269" s="268">
        <v>526.70000000000005</v>
      </c>
      <c r="L269" s="268">
        <v>513.45000000000005</v>
      </c>
      <c r="M269" s="268">
        <v>5.1897900000000003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335.5</v>
      </c>
      <c r="D270" s="269">
        <v>334.55</v>
      </c>
      <c r="E270" s="269">
        <v>327.10000000000002</v>
      </c>
      <c r="F270" s="269">
        <v>318.7</v>
      </c>
      <c r="G270" s="269">
        <v>311.25</v>
      </c>
      <c r="H270" s="269">
        <v>342.95000000000005</v>
      </c>
      <c r="I270" s="269">
        <v>350.4</v>
      </c>
      <c r="J270" s="269">
        <v>358.80000000000007</v>
      </c>
      <c r="K270" s="268">
        <v>342</v>
      </c>
      <c r="L270" s="268">
        <v>326.14999999999998</v>
      </c>
      <c r="M270" s="268">
        <v>2.1966000000000001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589.1</v>
      </c>
      <c r="D271" s="269">
        <v>583.21666666666658</v>
      </c>
      <c r="E271" s="269">
        <v>572.43333333333317</v>
      </c>
      <c r="F271" s="269">
        <v>555.76666666666654</v>
      </c>
      <c r="G271" s="269">
        <v>544.98333333333312</v>
      </c>
      <c r="H271" s="269">
        <v>599.88333333333321</v>
      </c>
      <c r="I271" s="269">
        <v>610.66666666666674</v>
      </c>
      <c r="J271" s="269">
        <v>627.33333333333326</v>
      </c>
      <c r="K271" s="268">
        <v>594</v>
      </c>
      <c r="L271" s="268">
        <v>566.54999999999995</v>
      </c>
      <c r="M271" s="268">
        <v>3.34314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188.25</v>
      </c>
      <c r="D272" s="269">
        <v>188.46666666666667</v>
      </c>
      <c r="E272" s="269">
        <v>186.38333333333333</v>
      </c>
      <c r="F272" s="269">
        <v>184.51666666666665</v>
      </c>
      <c r="G272" s="269">
        <v>182.43333333333331</v>
      </c>
      <c r="H272" s="269">
        <v>190.33333333333334</v>
      </c>
      <c r="I272" s="269">
        <v>192.41666666666666</v>
      </c>
      <c r="J272" s="269">
        <v>194.28333333333336</v>
      </c>
      <c r="K272" s="268">
        <v>190.55</v>
      </c>
      <c r="L272" s="268">
        <v>186.6</v>
      </c>
      <c r="M272" s="268">
        <v>1.5878300000000001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538.25</v>
      </c>
      <c r="D273" s="269">
        <v>537.85</v>
      </c>
      <c r="E273" s="269">
        <v>533.40000000000009</v>
      </c>
      <c r="F273" s="269">
        <v>528.55000000000007</v>
      </c>
      <c r="G273" s="269">
        <v>524.10000000000014</v>
      </c>
      <c r="H273" s="269">
        <v>542.70000000000005</v>
      </c>
      <c r="I273" s="269">
        <v>547.15000000000009</v>
      </c>
      <c r="J273" s="269">
        <v>552</v>
      </c>
      <c r="K273" s="268">
        <v>542.29999999999995</v>
      </c>
      <c r="L273" s="268">
        <v>533</v>
      </c>
      <c r="M273" s="268">
        <v>2.9289200000000002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1415.1</v>
      </c>
      <c r="D274" s="269">
        <v>1418.6499999999999</v>
      </c>
      <c r="E274" s="269">
        <v>1404.4499999999998</v>
      </c>
      <c r="F274" s="269">
        <v>1393.8</v>
      </c>
      <c r="G274" s="269">
        <v>1379.6</v>
      </c>
      <c r="H274" s="269">
        <v>1429.2999999999997</v>
      </c>
      <c r="I274" s="269">
        <v>1443.5</v>
      </c>
      <c r="J274" s="269">
        <v>1454.1499999999996</v>
      </c>
      <c r="K274" s="268">
        <v>1432.85</v>
      </c>
      <c r="L274" s="268">
        <v>1408</v>
      </c>
      <c r="M274" s="268">
        <v>0.84713000000000005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229.55</v>
      </c>
      <c r="D275" s="269">
        <v>229.76666666666665</v>
      </c>
      <c r="E275" s="269">
        <v>228.48333333333329</v>
      </c>
      <c r="F275" s="269">
        <v>227.41666666666663</v>
      </c>
      <c r="G275" s="269">
        <v>226.13333333333327</v>
      </c>
      <c r="H275" s="269">
        <v>230.83333333333331</v>
      </c>
      <c r="I275" s="269">
        <v>232.11666666666667</v>
      </c>
      <c r="J275" s="269">
        <v>233.18333333333334</v>
      </c>
      <c r="K275" s="268">
        <v>231.05</v>
      </c>
      <c r="L275" s="268">
        <v>228.7</v>
      </c>
      <c r="M275" s="268">
        <v>1.0304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654.95000000000005</v>
      </c>
      <c r="D276" s="269">
        <v>659.2166666666667</v>
      </c>
      <c r="E276" s="269">
        <v>645.73333333333335</v>
      </c>
      <c r="F276" s="269">
        <v>636.51666666666665</v>
      </c>
      <c r="G276" s="269">
        <v>623.0333333333333</v>
      </c>
      <c r="H276" s="269">
        <v>668.43333333333339</v>
      </c>
      <c r="I276" s="269">
        <v>681.91666666666674</v>
      </c>
      <c r="J276" s="269">
        <v>691.13333333333344</v>
      </c>
      <c r="K276" s="268">
        <v>672.7</v>
      </c>
      <c r="L276" s="268">
        <v>650</v>
      </c>
      <c r="M276" s="268">
        <v>12.294919999999999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386.3</v>
      </c>
      <c r="D277" s="269">
        <v>388.91666666666669</v>
      </c>
      <c r="E277" s="269">
        <v>379.38333333333338</v>
      </c>
      <c r="F277" s="269">
        <v>372.4666666666667</v>
      </c>
      <c r="G277" s="269">
        <v>362.93333333333339</v>
      </c>
      <c r="H277" s="269">
        <v>395.83333333333337</v>
      </c>
      <c r="I277" s="269">
        <v>405.36666666666667</v>
      </c>
      <c r="J277" s="269">
        <v>412.28333333333336</v>
      </c>
      <c r="K277" s="268">
        <v>398.45</v>
      </c>
      <c r="L277" s="268">
        <v>382</v>
      </c>
      <c r="M277" s="268">
        <v>20.30312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1186.3499999999999</v>
      </c>
      <c r="D278" s="269">
        <v>1190.1499999999999</v>
      </c>
      <c r="E278" s="269">
        <v>1174.7499999999998</v>
      </c>
      <c r="F278" s="269">
        <v>1163.1499999999999</v>
      </c>
      <c r="G278" s="269">
        <v>1147.7499999999998</v>
      </c>
      <c r="H278" s="269">
        <v>1201.7499999999998</v>
      </c>
      <c r="I278" s="269">
        <v>1217.1499999999999</v>
      </c>
      <c r="J278" s="269">
        <v>1228.7499999999998</v>
      </c>
      <c r="K278" s="268">
        <v>1205.55</v>
      </c>
      <c r="L278" s="268">
        <v>1178.55</v>
      </c>
      <c r="M278" s="268">
        <v>1.49177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419</v>
      </c>
      <c r="D279" s="269">
        <v>423.65000000000003</v>
      </c>
      <c r="E279" s="269">
        <v>413.35000000000008</v>
      </c>
      <c r="F279" s="269">
        <v>407.70000000000005</v>
      </c>
      <c r="G279" s="269">
        <v>397.40000000000009</v>
      </c>
      <c r="H279" s="269">
        <v>429.30000000000007</v>
      </c>
      <c r="I279" s="269">
        <v>439.6</v>
      </c>
      <c r="J279" s="269">
        <v>445.25000000000006</v>
      </c>
      <c r="K279" s="268">
        <v>433.95</v>
      </c>
      <c r="L279" s="268">
        <v>418</v>
      </c>
      <c r="M279" s="268">
        <v>2.9279999999999999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100.2</v>
      </c>
      <c r="D280" s="269">
        <v>99.316666666666663</v>
      </c>
      <c r="E280" s="269">
        <v>95.633333333333326</v>
      </c>
      <c r="F280" s="269">
        <v>91.066666666666663</v>
      </c>
      <c r="G280" s="269">
        <v>87.383333333333326</v>
      </c>
      <c r="H280" s="269">
        <v>103.88333333333333</v>
      </c>
      <c r="I280" s="269">
        <v>107.56666666666666</v>
      </c>
      <c r="J280" s="269">
        <v>112.13333333333333</v>
      </c>
      <c r="K280" s="268">
        <v>103</v>
      </c>
      <c r="L280" s="268">
        <v>94.75</v>
      </c>
      <c r="M280" s="268">
        <v>153.29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484.15</v>
      </c>
      <c r="D281" s="269">
        <v>488.41666666666669</v>
      </c>
      <c r="E281" s="269">
        <v>475.83333333333337</v>
      </c>
      <c r="F281" s="269">
        <v>467.51666666666671</v>
      </c>
      <c r="G281" s="269">
        <v>454.93333333333339</v>
      </c>
      <c r="H281" s="269">
        <v>496.73333333333335</v>
      </c>
      <c r="I281" s="269">
        <v>509.31666666666672</v>
      </c>
      <c r="J281" s="269">
        <v>517.63333333333333</v>
      </c>
      <c r="K281" s="268">
        <v>501</v>
      </c>
      <c r="L281" s="268">
        <v>480.1</v>
      </c>
      <c r="M281" s="268">
        <v>2.2452299999999998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80.900000000000006</v>
      </c>
      <c r="D282" s="269">
        <v>80.7</v>
      </c>
      <c r="E282" s="269">
        <v>79.900000000000006</v>
      </c>
      <c r="F282" s="269">
        <v>78.900000000000006</v>
      </c>
      <c r="G282" s="269">
        <v>78.100000000000009</v>
      </c>
      <c r="H282" s="269">
        <v>81.7</v>
      </c>
      <c r="I282" s="269">
        <v>82.499999999999986</v>
      </c>
      <c r="J282" s="269">
        <v>83.5</v>
      </c>
      <c r="K282" s="268">
        <v>81.5</v>
      </c>
      <c r="L282" s="268">
        <v>79.7</v>
      </c>
      <c r="M282" s="268">
        <v>33.75723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442.2</v>
      </c>
      <c r="D283" s="269">
        <v>449.95</v>
      </c>
      <c r="E283" s="269">
        <v>430.9</v>
      </c>
      <c r="F283" s="269">
        <v>419.59999999999997</v>
      </c>
      <c r="G283" s="269">
        <v>400.54999999999995</v>
      </c>
      <c r="H283" s="269">
        <v>461.25</v>
      </c>
      <c r="I283" s="269">
        <v>480.30000000000007</v>
      </c>
      <c r="J283" s="269">
        <v>491.6</v>
      </c>
      <c r="K283" s="268">
        <v>469</v>
      </c>
      <c r="L283" s="268">
        <v>438.65</v>
      </c>
      <c r="M283" s="268">
        <v>10.78945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1822.25</v>
      </c>
      <c r="D284" s="269">
        <v>1817.3500000000001</v>
      </c>
      <c r="E284" s="269">
        <v>1806.9000000000003</v>
      </c>
      <c r="F284" s="269">
        <v>1791.5500000000002</v>
      </c>
      <c r="G284" s="269">
        <v>1781.1000000000004</v>
      </c>
      <c r="H284" s="269">
        <v>1832.7000000000003</v>
      </c>
      <c r="I284" s="269">
        <v>1843.15</v>
      </c>
      <c r="J284" s="269">
        <v>1858.5000000000002</v>
      </c>
      <c r="K284" s="268">
        <v>1827.8</v>
      </c>
      <c r="L284" s="268">
        <v>1802</v>
      </c>
      <c r="M284" s="268">
        <v>16.689219999999999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1469.25</v>
      </c>
      <c r="D285" s="269">
        <v>1480.9166666666667</v>
      </c>
      <c r="E285" s="269">
        <v>1438.8333333333335</v>
      </c>
      <c r="F285" s="269">
        <v>1408.4166666666667</v>
      </c>
      <c r="G285" s="269">
        <v>1366.3333333333335</v>
      </c>
      <c r="H285" s="269">
        <v>1511.3333333333335</v>
      </c>
      <c r="I285" s="269">
        <v>1553.416666666667</v>
      </c>
      <c r="J285" s="269">
        <v>1583.8333333333335</v>
      </c>
      <c r="K285" s="268">
        <v>1523</v>
      </c>
      <c r="L285" s="268">
        <v>1450.5</v>
      </c>
      <c r="M285" s="268">
        <v>0.80091999999999997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77</v>
      </c>
      <c r="D286" s="269">
        <v>76.033333333333346</v>
      </c>
      <c r="E286" s="269">
        <v>74.666666666666686</v>
      </c>
      <c r="F286" s="269">
        <v>72.333333333333343</v>
      </c>
      <c r="G286" s="269">
        <v>70.966666666666683</v>
      </c>
      <c r="H286" s="269">
        <v>78.366666666666688</v>
      </c>
      <c r="I286" s="269">
        <v>79.733333333333334</v>
      </c>
      <c r="J286" s="269">
        <v>82.066666666666691</v>
      </c>
      <c r="K286" s="268">
        <v>77.400000000000006</v>
      </c>
      <c r="L286" s="268">
        <v>73.7</v>
      </c>
      <c r="M286" s="268">
        <v>97.215180000000004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3575.3</v>
      </c>
      <c r="D287" s="269">
        <v>3576.7833333333333</v>
      </c>
      <c r="E287" s="269">
        <v>3533.5666666666666</v>
      </c>
      <c r="F287" s="269">
        <v>3491.8333333333335</v>
      </c>
      <c r="G287" s="269">
        <v>3448.6166666666668</v>
      </c>
      <c r="H287" s="269">
        <v>3618.5166666666664</v>
      </c>
      <c r="I287" s="269">
        <v>3661.7333333333327</v>
      </c>
      <c r="J287" s="269">
        <v>3703.4666666666662</v>
      </c>
      <c r="K287" s="268">
        <v>3620</v>
      </c>
      <c r="L287" s="268">
        <v>3535.05</v>
      </c>
      <c r="M287" s="268">
        <v>2.3481299999999998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417.65</v>
      </c>
      <c r="D288" s="269">
        <v>414.63333333333338</v>
      </c>
      <c r="E288" s="269">
        <v>410.26666666666677</v>
      </c>
      <c r="F288" s="269">
        <v>402.88333333333338</v>
      </c>
      <c r="G288" s="269">
        <v>398.51666666666677</v>
      </c>
      <c r="H288" s="269">
        <v>422.01666666666677</v>
      </c>
      <c r="I288" s="269">
        <v>426.38333333333344</v>
      </c>
      <c r="J288" s="269">
        <v>433.76666666666677</v>
      </c>
      <c r="K288" s="268">
        <v>419</v>
      </c>
      <c r="L288" s="268">
        <v>407.25</v>
      </c>
      <c r="M288" s="268">
        <v>23.592939999999999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12688.05</v>
      </c>
      <c r="D289" s="269">
        <v>12677.65</v>
      </c>
      <c r="E289" s="269">
        <v>12565.349999999999</v>
      </c>
      <c r="F289" s="269">
        <v>12442.65</v>
      </c>
      <c r="G289" s="269">
        <v>12330.349999999999</v>
      </c>
      <c r="H289" s="269">
        <v>12800.349999999999</v>
      </c>
      <c r="I289" s="269">
        <v>12912.649999999998</v>
      </c>
      <c r="J289" s="269">
        <v>13035.349999999999</v>
      </c>
      <c r="K289" s="268">
        <v>12789.95</v>
      </c>
      <c r="L289" s="268">
        <v>12554.95</v>
      </c>
      <c r="M289" s="268">
        <v>3.2640000000000002E-2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4588.1000000000004</v>
      </c>
      <c r="D290" s="269">
        <v>4561.5333333333338</v>
      </c>
      <c r="E290" s="269">
        <v>4525.5666666666675</v>
      </c>
      <c r="F290" s="269">
        <v>4463.0333333333338</v>
      </c>
      <c r="G290" s="269">
        <v>4427.0666666666675</v>
      </c>
      <c r="H290" s="269">
        <v>4624.0666666666675</v>
      </c>
      <c r="I290" s="269">
        <v>4660.0333333333328</v>
      </c>
      <c r="J290" s="269">
        <v>4722.5666666666675</v>
      </c>
      <c r="K290" s="268">
        <v>4597.5</v>
      </c>
      <c r="L290" s="268">
        <v>4499</v>
      </c>
      <c r="M290" s="268">
        <v>2.82151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1871.55</v>
      </c>
      <c r="D291" s="269">
        <v>1862.6000000000001</v>
      </c>
      <c r="E291" s="269">
        <v>1844.2500000000002</v>
      </c>
      <c r="F291" s="269">
        <v>1816.95</v>
      </c>
      <c r="G291" s="269">
        <v>1798.6000000000001</v>
      </c>
      <c r="H291" s="269">
        <v>1889.9000000000003</v>
      </c>
      <c r="I291" s="269">
        <v>1908.2500000000002</v>
      </c>
      <c r="J291" s="269">
        <v>1935.5500000000004</v>
      </c>
      <c r="K291" s="268">
        <v>1880.95</v>
      </c>
      <c r="L291" s="268">
        <v>1835.3</v>
      </c>
      <c r="M291" s="268">
        <v>16.375319999999999</v>
      </c>
      <c r="N291" s="1"/>
      <c r="O291" s="1"/>
    </row>
    <row r="292" spans="1:15" ht="12.75" customHeight="1">
      <c r="A292" s="30">
        <v>282</v>
      </c>
      <c r="B292" s="278" t="s">
        <v>846</v>
      </c>
      <c r="C292" s="268">
        <v>358.7</v>
      </c>
      <c r="D292" s="269">
        <v>359.63333333333327</v>
      </c>
      <c r="E292" s="269">
        <v>356.36666666666656</v>
      </c>
      <c r="F292" s="269">
        <v>354.0333333333333</v>
      </c>
      <c r="G292" s="269">
        <v>350.76666666666659</v>
      </c>
      <c r="H292" s="269">
        <v>361.96666666666653</v>
      </c>
      <c r="I292" s="269">
        <v>365.23333333333329</v>
      </c>
      <c r="J292" s="269">
        <v>367.56666666666649</v>
      </c>
      <c r="K292" s="268">
        <v>362.9</v>
      </c>
      <c r="L292" s="268">
        <v>357.3</v>
      </c>
      <c r="M292" s="268">
        <v>1.7387600000000001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523.4</v>
      </c>
      <c r="D293" s="269">
        <v>520.86666666666667</v>
      </c>
      <c r="E293" s="269">
        <v>516.73333333333335</v>
      </c>
      <c r="F293" s="269">
        <v>510.06666666666672</v>
      </c>
      <c r="G293" s="269">
        <v>505.93333333333339</v>
      </c>
      <c r="H293" s="269">
        <v>527.5333333333333</v>
      </c>
      <c r="I293" s="269">
        <v>531.66666666666674</v>
      </c>
      <c r="J293" s="269">
        <v>538.33333333333326</v>
      </c>
      <c r="K293" s="268">
        <v>525</v>
      </c>
      <c r="L293" s="268">
        <v>514.20000000000005</v>
      </c>
      <c r="M293" s="268">
        <v>9.00075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341.75</v>
      </c>
      <c r="D294" s="269">
        <v>343.38333333333338</v>
      </c>
      <c r="E294" s="269">
        <v>338.76666666666677</v>
      </c>
      <c r="F294" s="269">
        <v>335.78333333333336</v>
      </c>
      <c r="G294" s="269">
        <v>331.16666666666674</v>
      </c>
      <c r="H294" s="269">
        <v>346.36666666666679</v>
      </c>
      <c r="I294" s="269">
        <v>350.98333333333346</v>
      </c>
      <c r="J294" s="269">
        <v>353.96666666666681</v>
      </c>
      <c r="K294" s="268">
        <v>348</v>
      </c>
      <c r="L294" s="268">
        <v>340.4</v>
      </c>
      <c r="M294" s="268">
        <v>4.45709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3327.75</v>
      </c>
      <c r="D295" s="269">
        <v>3343.3333333333335</v>
      </c>
      <c r="E295" s="269">
        <v>3287.666666666667</v>
      </c>
      <c r="F295" s="269">
        <v>3247.5833333333335</v>
      </c>
      <c r="G295" s="269">
        <v>3191.916666666667</v>
      </c>
      <c r="H295" s="269">
        <v>3383.416666666667</v>
      </c>
      <c r="I295" s="269">
        <v>3439.0833333333339</v>
      </c>
      <c r="J295" s="269">
        <v>3479.166666666667</v>
      </c>
      <c r="K295" s="268">
        <v>3399</v>
      </c>
      <c r="L295" s="268">
        <v>3303.25</v>
      </c>
      <c r="M295" s="268">
        <v>0.23981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742.25</v>
      </c>
      <c r="D296" s="269">
        <v>734.98333333333323</v>
      </c>
      <c r="E296" s="269">
        <v>719.41666666666652</v>
      </c>
      <c r="F296" s="269">
        <v>696.58333333333326</v>
      </c>
      <c r="G296" s="269">
        <v>681.01666666666654</v>
      </c>
      <c r="H296" s="269">
        <v>757.81666666666649</v>
      </c>
      <c r="I296" s="269">
        <v>773.38333333333333</v>
      </c>
      <c r="J296" s="269">
        <v>796.21666666666647</v>
      </c>
      <c r="K296" s="268">
        <v>750.55</v>
      </c>
      <c r="L296" s="268">
        <v>712.15</v>
      </c>
      <c r="M296" s="268">
        <v>42.210090000000001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1785.35</v>
      </c>
      <c r="D297" s="269">
        <v>1790.0833333333333</v>
      </c>
      <c r="E297" s="269">
        <v>1775.2666666666664</v>
      </c>
      <c r="F297" s="269">
        <v>1765.1833333333332</v>
      </c>
      <c r="G297" s="269">
        <v>1750.3666666666663</v>
      </c>
      <c r="H297" s="269">
        <v>1800.1666666666665</v>
      </c>
      <c r="I297" s="269">
        <v>1814.9833333333336</v>
      </c>
      <c r="J297" s="269">
        <v>1825.0666666666666</v>
      </c>
      <c r="K297" s="268">
        <v>1804.9</v>
      </c>
      <c r="L297" s="268">
        <v>1780</v>
      </c>
      <c r="M297" s="268">
        <v>0.13925999999999999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34.25</v>
      </c>
      <c r="D298" s="269">
        <v>34.283333333333331</v>
      </c>
      <c r="E298" s="269">
        <v>33.966666666666661</v>
      </c>
      <c r="F298" s="269">
        <v>33.68333333333333</v>
      </c>
      <c r="G298" s="269">
        <v>33.36666666666666</v>
      </c>
      <c r="H298" s="269">
        <v>34.566666666666663</v>
      </c>
      <c r="I298" s="269">
        <v>34.883333333333326</v>
      </c>
      <c r="J298" s="269">
        <v>35.166666666666664</v>
      </c>
      <c r="K298" s="268">
        <v>34.6</v>
      </c>
      <c r="L298" s="268">
        <v>34</v>
      </c>
      <c r="M298" s="268">
        <v>8.7161299999999997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151.85</v>
      </c>
      <c r="D299" s="269">
        <v>151.56666666666666</v>
      </c>
      <c r="E299" s="269">
        <v>150.83333333333331</v>
      </c>
      <c r="F299" s="269">
        <v>149.81666666666666</v>
      </c>
      <c r="G299" s="269">
        <v>149.08333333333331</v>
      </c>
      <c r="H299" s="269">
        <v>152.58333333333331</v>
      </c>
      <c r="I299" s="269">
        <v>153.31666666666666</v>
      </c>
      <c r="J299" s="269">
        <v>154.33333333333331</v>
      </c>
      <c r="K299" s="268">
        <v>152.30000000000001</v>
      </c>
      <c r="L299" s="268">
        <v>150.55000000000001</v>
      </c>
      <c r="M299" s="268">
        <v>0.85050000000000003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82825.45</v>
      </c>
      <c r="D300" s="269">
        <v>82367.7</v>
      </c>
      <c r="E300" s="269">
        <v>81735.399999999994</v>
      </c>
      <c r="F300" s="269">
        <v>80645.349999999991</v>
      </c>
      <c r="G300" s="269">
        <v>80013.049999999988</v>
      </c>
      <c r="H300" s="269">
        <v>83457.75</v>
      </c>
      <c r="I300" s="269">
        <v>84090.050000000017</v>
      </c>
      <c r="J300" s="269">
        <v>85180.1</v>
      </c>
      <c r="K300" s="268">
        <v>83000</v>
      </c>
      <c r="L300" s="268">
        <v>81277.649999999994</v>
      </c>
      <c r="M300" s="268">
        <v>0.10705000000000001</v>
      </c>
      <c r="N300" s="1"/>
      <c r="O300" s="1"/>
    </row>
    <row r="301" spans="1:15" ht="12.75" customHeight="1">
      <c r="A301" s="30">
        <v>291</v>
      </c>
      <c r="B301" s="278" t="s">
        <v>847</v>
      </c>
      <c r="C301" s="268">
        <v>1595.05</v>
      </c>
      <c r="D301" s="269">
        <v>1597.4333333333334</v>
      </c>
      <c r="E301" s="269">
        <v>1580.6166666666668</v>
      </c>
      <c r="F301" s="269">
        <v>1566.1833333333334</v>
      </c>
      <c r="G301" s="269">
        <v>1549.3666666666668</v>
      </c>
      <c r="H301" s="269">
        <v>1611.8666666666668</v>
      </c>
      <c r="I301" s="269">
        <v>1628.6833333333334</v>
      </c>
      <c r="J301" s="269">
        <v>1643.1166666666668</v>
      </c>
      <c r="K301" s="268">
        <v>1614.25</v>
      </c>
      <c r="L301" s="268">
        <v>1583</v>
      </c>
      <c r="M301" s="268">
        <v>0.64219000000000004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972.25</v>
      </c>
      <c r="D302" s="269">
        <v>958.98333333333323</v>
      </c>
      <c r="E302" s="269">
        <v>940.96666666666647</v>
      </c>
      <c r="F302" s="269">
        <v>909.68333333333328</v>
      </c>
      <c r="G302" s="269">
        <v>891.66666666666652</v>
      </c>
      <c r="H302" s="269">
        <v>990.26666666666642</v>
      </c>
      <c r="I302" s="269">
        <v>1008.2833333333331</v>
      </c>
      <c r="J302" s="269">
        <v>1039.5666666666664</v>
      </c>
      <c r="K302" s="268">
        <v>977</v>
      </c>
      <c r="L302" s="268">
        <v>927.7</v>
      </c>
      <c r="M302" s="268">
        <v>2.2787600000000001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823.55</v>
      </c>
      <c r="D303" s="269">
        <v>821.86666666666667</v>
      </c>
      <c r="E303" s="269">
        <v>813.73333333333335</v>
      </c>
      <c r="F303" s="269">
        <v>803.91666666666663</v>
      </c>
      <c r="G303" s="269">
        <v>795.7833333333333</v>
      </c>
      <c r="H303" s="269">
        <v>831.68333333333339</v>
      </c>
      <c r="I303" s="269">
        <v>839.81666666666683</v>
      </c>
      <c r="J303" s="269">
        <v>849.63333333333344</v>
      </c>
      <c r="K303" s="268">
        <v>830</v>
      </c>
      <c r="L303" s="268">
        <v>812.05</v>
      </c>
      <c r="M303" s="268">
        <v>6.5382499999999997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200.4</v>
      </c>
      <c r="D304" s="269">
        <v>196.46666666666667</v>
      </c>
      <c r="E304" s="269">
        <v>190.93333333333334</v>
      </c>
      <c r="F304" s="269">
        <v>181.46666666666667</v>
      </c>
      <c r="G304" s="269">
        <v>175.93333333333334</v>
      </c>
      <c r="H304" s="269">
        <v>205.93333333333334</v>
      </c>
      <c r="I304" s="269">
        <v>211.4666666666667</v>
      </c>
      <c r="J304" s="269">
        <v>220.93333333333334</v>
      </c>
      <c r="K304" s="268">
        <v>202</v>
      </c>
      <c r="L304" s="268">
        <v>187</v>
      </c>
      <c r="M304" s="268">
        <v>277.99252999999999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1260.3499999999999</v>
      </c>
      <c r="D305" s="269">
        <v>1264.4333333333334</v>
      </c>
      <c r="E305" s="269">
        <v>1250.9166666666667</v>
      </c>
      <c r="F305" s="269">
        <v>1241.4833333333333</v>
      </c>
      <c r="G305" s="269">
        <v>1227.9666666666667</v>
      </c>
      <c r="H305" s="269">
        <v>1273.8666666666668</v>
      </c>
      <c r="I305" s="269">
        <v>1287.3833333333332</v>
      </c>
      <c r="J305" s="269">
        <v>1296.8166666666668</v>
      </c>
      <c r="K305" s="268">
        <v>1277.95</v>
      </c>
      <c r="L305" s="268">
        <v>1255</v>
      </c>
      <c r="M305" s="268">
        <v>30.119620000000001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287.7</v>
      </c>
      <c r="D306" s="269">
        <v>287.93333333333334</v>
      </c>
      <c r="E306" s="269">
        <v>281.86666666666667</v>
      </c>
      <c r="F306" s="269">
        <v>276.03333333333336</v>
      </c>
      <c r="G306" s="269">
        <v>269.9666666666667</v>
      </c>
      <c r="H306" s="269">
        <v>293.76666666666665</v>
      </c>
      <c r="I306" s="269">
        <v>299.83333333333337</v>
      </c>
      <c r="J306" s="269">
        <v>305.66666666666663</v>
      </c>
      <c r="K306" s="268">
        <v>294</v>
      </c>
      <c r="L306" s="268">
        <v>282.10000000000002</v>
      </c>
      <c r="M306" s="268">
        <v>8.7920700000000007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278.85000000000002</v>
      </c>
      <c r="D307" s="269">
        <v>279.58333333333331</v>
      </c>
      <c r="E307" s="269">
        <v>275.46666666666664</v>
      </c>
      <c r="F307" s="269">
        <v>272.08333333333331</v>
      </c>
      <c r="G307" s="269">
        <v>267.96666666666664</v>
      </c>
      <c r="H307" s="269">
        <v>282.96666666666664</v>
      </c>
      <c r="I307" s="269">
        <v>287.08333333333331</v>
      </c>
      <c r="J307" s="269">
        <v>290.46666666666664</v>
      </c>
      <c r="K307" s="268">
        <v>283.7</v>
      </c>
      <c r="L307" s="268">
        <v>276.2</v>
      </c>
      <c r="M307" s="268">
        <v>2.7596400000000001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531.4</v>
      </c>
      <c r="D308" s="269">
        <v>532.80000000000007</v>
      </c>
      <c r="E308" s="269">
        <v>526.60000000000014</v>
      </c>
      <c r="F308" s="269">
        <v>521.80000000000007</v>
      </c>
      <c r="G308" s="269">
        <v>515.60000000000014</v>
      </c>
      <c r="H308" s="269">
        <v>537.60000000000014</v>
      </c>
      <c r="I308" s="269">
        <v>543.80000000000018</v>
      </c>
      <c r="J308" s="269">
        <v>548.60000000000014</v>
      </c>
      <c r="K308" s="268">
        <v>539</v>
      </c>
      <c r="L308" s="268">
        <v>528</v>
      </c>
      <c r="M308" s="268">
        <v>0.95743999999999996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98.5</v>
      </c>
      <c r="D309" s="269">
        <v>98.166666666666671</v>
      </c>
      <c r="E309" s="269">
        <v>97.533333333333346</v>
      </c>
      <c r="F309" s="269">
        <v>96.566666666666677</v>
      </c>
      <c r="G309" s="269">
        <v>95.933333333333351</v>
      </c>
      <c r="H309" s="269">
        <v>99.13333333333334</v>
      </c>
      <c r="I309" s="269">
        <v>99.766666666666666</v>
      </c>
      <c r="J309" s="269">
        <v>100.73333333333333</v>
      </c>
      <c r="K309" s="268">
        <v>98.8</v>
      </c>
      <c r="L309" s="268">
        <v>97.2</v>
      </c>
      <c r="M309" s="268">
        <v>52.772320000000001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60.35</v>
      </c>
      <c r="D310" s="269">
        <v>60.949999999999996</v>
      </c>
      <c r="E310" s="269">
        <v>59.499999999999993</v>
      </c>
      <c r="F310" s="269">
        <v>58.65</v>
      </c>
      <c r="G310" s="269">
        <v>57.199999999999996</v>
      </c>
      <c r="H310" s="269">
        <v>61.79999999999999</v>
      </c>
      <c r="I310" s="269">
        <v>63.249999999999993</v>
      </c>
      <c r="J310" s="269">
        <v>64.099999999999994</v>
      </c>
      <c r="K310" s="268">
        <v>62.4</v>
      </c>
      <c r="L310" s="268">
        <v>60.1</v>
      </c>
      <c r="M310" s="268">
        <v>27.518750000000001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526.1</v>
      </c>
      <c r="D311" s="269">
        <v>527.69999999999993</v>
      </c>
      <c r="E311" s="269">
        <v>518.39999999999986</v>
      </c>
      <c r="F311" s="269">
        <v>510.69999999999993</v>
      </c>
      <c r="G311" s="269">
        <v>501.39999999999986</v>
      </c>
      <c r="H311" s="269">
        <v>535.39999999999986</v>
      </c>
      <c r="I311" s="269">
        <v>544.69999999999982</v>
      </c>
      <c r="J311" s="269">
        <v>552.39999999999986</v>
      </c>
      <c r="K311" s="268">
        <v>537</v>
      </c>
      <c r="L311" s="268">
        <v>520</v>
      </c>
      <c r="M311" s="268">
        <v>30.48584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8690.5</v>
      </c>
      <c r="D312" s="269">
        <v>8693.0166666666664</v>
      </c>
      <c r="E312" s="269">
        <v>8627.4833333333336</v>
      </c>
      <c r="F312" s="269">
        <v>8564.4666666666672</v>
      </c>
      <c r="G312" s="269">
        <v>8498.9333333333343</v>
      </c>
      <c r="H312" s="269">
        <v>8756.0333333333328</v>
      </c>
      <c r="I312" s="269">
        <v>8821.5666666666657</v>
      </c>
      <c r="J312" s="269">
        <v>8884.5833333333321</v>
      </c>
      <c r="K312" s="268">
        <v>8758.5499999999993</v>
      </c>
      <c r="L312" s="268">
        <v>8630</v>
      </c>
      <c r="M312" s="268">
        <v>5.0313999999999997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1746.6</v>
      </c>
      <c r="D313" s="269">
        <v>1747.3</v>
      </c>
      <c r="E313" s="269">
        <v>1734.25</v>
      </c>
      <c r="F313" s="269">
        <v>1721.9</v>
      </c>
      <c r="G313" s="269">
        <v>1708.8500000000001</v>
      </c>
      <c r="H313" s="269">
        <v>1759.6499999999999</v>
      </c>
      <c r="I313" s="269">
        <v>1772.6999999999996</v>
      </c>
      <c r="J313" s="269">
        <v>1785.0499999999997</v>
      </c>
      <c r="K313" s="268">
        <v>1760.35</v>
      </c>
      <c r="L313" s="268">
        <v>1734.95</v>
      </c>
      <c r="M313" s="268">
        <v>0.42806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767.45</v>
      </c>
      <c r="D314" s="269">
        <v>765.53333333333342</v>
      </c>
      <c r="E314" s="269">
        <v>761.11666666666679</v>
      </c>
      <c r="F314" s="269">
        <v>754.78333333333342</v>
      </c>
      <c r="G314" s="269">
        <v>750.36666666666679</v>
      </c>
      <c r="H314" s="269">
        <v>771.86666666666679</v>
      </c>
      <c r="I314" s="269">
        <v>776.28333333333353</v>
      </c>
      <c r="J314" s="269">
        <v>782.61666666666679</v>
      </c>
      <c r="K314" s="268">
        <v>769.95</v>
      </c>
      <c r="L314" s="268">
        <v>759.2</v>
      </c>
      <c r="M314" s="268">
        <v>1.1518699999999999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413.5</v>
      </c>
      <c r="D315" s="269">
        <v>415.61666666666662</v>
      </c>
      <c r="E315" s="269">
        <v>409.93333333333322</v>
      </c>
      <c r="F315" s="269">
        <v>406.36666666666662</v>
      </c>
      <c r="G315" s="269">
        <v>400.68333333333322</v>
      </c>
      <c r="H315" s="269">
        <v>419.18333333333322</v>
      </c>
      <c r="I315" s="269">
        <v>424.86666666666662</v>
      </c>
      <c r="J315" s="269">
        <v>428.43333333333322</v>
      </c>
      <c r="K315" s="268">
        <v>421.3</v>
      </c>
      <c r="L315" s="268">
        <v>412.05</v>
      </c>
      <c r="M315" s="268">
        <v>16.48564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556.25</v>
      </c>
      <c r="D316" s="269">
        <v>544.38333333333333</v>
      </c>
      <c r="E316" s="269">
        <v>515.86666666666667</v>
      </c>
      <c r="F316" s="269">
        <v>475.48333333333335</v>
      </c>
      <c r="G316" s="269">
        <v>446.9666666666667</v>
      </c>
      <c r="H316" s="269">
        <v>584.76666666666665</v>
      </c>
      <c r="I316" s="269">
        <v>613.2833333333333</v>
      </c>
      <c r="J316" s="269">
        <v>653.66666666666663</v>
      </c>
      <c r="K316" s="268">
        <v>572.9</v>
      </c>
      <c r="L316" s="268">
        <v>504</v>
      </c>
      <c r="M316" s="268">
        <v>63.556150000000002</v>
      </c>
      <c r="N316" s="1"/>
      <c r="O316" s="1"/>
    </row>
    <row r="317" spans="1:15" ht="12.75" customHeight="1">
      <c r="A317" s="30">
        <v>307</v>
      </c>
      <c r="B317" s="278" t="s">
        <v>848</v>
      </c>
      <c r="C317" s="268">
        <v>617.4</v>
      </c>
      <c r="D317" s="269">
        <v>617.81666666666672</v>
      </c>
      <c r="E317" s="269">
        <v>612.63333333333344</v>
      </c>
      <c r="F317" s="269">
        <v>607.86666666666667</v>
      </c>
      <c r="G317" s="269">
        <v>602.68333333333339</v>
      </c>
      <c r="H317" s="269">
        <v>622.58333333333348</v>
      </c>
      <c r="I317" s="269">
        <v>627.76666666666665</v>
      </c>
      <c r="J317" s="269">
        <v>632.53333333333353</v>
      </c>
      <c r="K317" s="268">
        <v>623</v>
      </c>
      <c r="L317" s="268">
        <v>613.04999999999995</v>
      </c>
      <c r="M317" s="268">
        <v>0.17186000000000001</v>
      </c>
      <c r="N317" s="1"/>
      <c r="O317" s="1"/>
    </row>
    <row r="318" spans="1:15" ht="12.75" customHeight="1">
      <c r="A318" s="30">
        <v>308</v>
      </c>
      <c r="B318" s="278" t="s">
        <v>849</v>
      </c>
      <c r="C318" s="268">
        <v>946.3</v>
      </c>
      <c r="D318" s="269">
        <v>952.38333333333333</v>
      </c>
      <c r="E318" s="269">
        <v>934.91666666666663</v>
      </c>
      <c r="F318" s="269">
        <v>923.5333333333333</v>
      </c>
      <c r="G318" s="269">
        <v>906.06666666666661</v>
      </c>
      <c r="H318" s="269">
        <v>963.76666666666665</v>
      </c>
      <c r="I318" s="269">
        <v>981.23333333333335</v>
      </c>
      <c r="J318" s="269">
        <v>992.61666666666667</v>
      </c>
      <c r="K318" s="268">
        <v>969.85</v>
      </c>
      <c r="L318" s="268">
        <v>941</v>
      </c>
      <c r="M318" s="268">
        <v>4.6901099999999998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1532.25</v>
      </c>
      <c r="D319" s="269">
        <v>1530.75</v>
      </c>
      <c r="E319" s="269">
        <v>1524.6</v>
      </c>
      <c r="F319" s="269">
        <v>1516.9499999999998</v>
      </c>
      <c r="G319" s="269">
        <v>1510.7999999999997</v>
      </c>
      <c r="H319" s="269">
        <v>1538.4</v>
      </c>
      <c r="I319" s="269">
        <v>1544.5500000000002</v>
      </c>
      <c r="J319" s="269">
        <v>1552.2000000000003</v>
      </c>
      <c r="K319" s="268">
        <v>1536.9</v>
      </c>
      <c r="L319" s="268">
        <v>1523.1</v>
      </c>
      <c r="M319" s="268">
        <v>1.1500300000000001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3246.5</v>
      </c>
      <c r="D320" s="269">
        <v>3219.8333333333335</v>
      </c>
      <c r="E320" s="269">
        <v>3184.666666666667</v>
      </c>
      <c r="F320" s="269">
        <v>3122.8333333333335</v>
      </c>
      <c r="G320" s="269">
        <v>3087.666666666667</v>
      </c>
      <c r="H320" s="269">
        <v>3281.666666666667</v>
      </c>
      <c r="I320" s="269">
        <v>3316.8333333333339</v>
      </c>
      <c r="J320" s="269">
        <v>3378.666666666667</v>
      </c>
      <c r="K320" s="268">
        <v>3255</v>
      </c>
      <c r="L320" s="268">
        <v>3158</v>
      </c>
      <c r="M320" s="268">
        <v>6.6858399999999998</v>
      </c>
      <c r="N320" s="1"/>
      <c r="O320" s="1"/>
    </row>
    <row r="321" spans="1:15" ht="12.75" customHeight="1">
      <c r="A321" s="30">
        <v>311</v>
      </c>
      <c r="B321" s="278" t="s">
        <v>902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728</v>
      </c>
      <c r="D322" s="269">
        <v>734.08333333333337</v>
      </c>
      <c r="E322" s="269">
        <v>719.91666666666674</v>
      </c>
      <c r="F322" s="269">
        <v>711.83333333333337</v>
      </c>
      <c r="G322" s="269">
        <v>697.66666666666674</v>
      </c>
      <c r="H322" s="269">
        <v>742.16666666666674</v>
      </c>
      <c r="I322" s="269">
        <v>756.33333333333348</v>
      </c>
      <c r="J322" s="269">
        <v>764.41666666666674</v>
      </c>
      <c r="K322" s="268">
        <v>748.25</v>
      </c>
      <c r="L322" s="268">
        <v>726</v>
      </c>
      <c r="M322" s="268">
        <v>0.40865000000000001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2068</v>
      </c>
      <c r="D323" s="269">
        <v>2057.4666666666667</v>
      </c>
      <c r="E323" s="269">
        <v>2036.8333333333335</v>
      </c>
      <c r="F323" s="269">
        <v>2005.6666666666667</v>
      </c>
      <c r="G323" s="269">
        <v>1985.0333333333335</v>
      </c>
      <c r="H323" s="269">
        <v>2088.6333333333332</v>
      </c>
      <c r="I323" s="269">
        <v>2109.2666666666664</v>
      </c>
      <c r="J323" s="269">
        <v>2140.4333333333334</v>
      </c>
      <c r="K323" s="268">
        <v>2078.1</v>
      </c>
      <c r="L323" s="268">
        <v>2026.3</v>
      </c>
      <c r="M323" s="268">
        <v>8.3562200000000004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1274</v>
      </c>
      <c r="D324" s="269">
        <v>1267.8999999999999</v>
      </c>
      <c r="E324" s="269">
        <v>1258.7999999999997</v>
      </c>
      <c r="F324" s="269">
        <v>1243.5999999999999</v>
      </c>
      <c r="G324" s="269">
        <v>1234.4999999999998</v>
      </c>
      <c r="H324" s="269">
        <v>1283.0999999999997</v>
      </c>
      <c r="I324" s="269">
        <v>1292.1999999999996</v>
      </c>
      <c r="J324" s="269">
        <v>1307.3999999999996</v>
      </c>
      <c r="K324" s="268">
        <v>1277</v>
      </c>
      <c r="L324" s="268">
        <v>1252.7</v>
      </c>
      <c r="M324" s="268">
        <v>4.0506599999999997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1040.05</v>
      </c>
      <c r="D325" s="269">
        <v>1041.6000000000001</v>
      </c>
      <c r="E325" s="269">
        <v>1030.2000000000003</v>
      </c>
      <c r="F325" s="269">
        <v>1020.3500000000001</v>
      </c>
      <c r="G325" s="269">
        <v>1008.9500000000003</v>
      </c>
      <c r="H325" s="269">
        <v>1051.4500000000003</v>
      </c>
      <c r="I325" s="269">
        <v>1062.8500000000004</v>
      </c>
      <c r="J325" s="269">
        <v>1072.7000000000003</v>
      </c>
      <c r="K325" s="268">
        <v>1053</v>
      </c>
      <c r="L325" s="268">
        <v>1031.75</v>
      </c>
      <c r="M325" s="268">
        <v>7.7716200000000004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624.45000000000005</v>
      </c>
      <c r="D326" s="269">
        <v>621.65</v>
      </c>
      <c r="E326" s="269">
        <v>616.29999999999995</v>
      </c>
      <c r="F326" s="269">
        <v>608.15</v>
      </c>
      <c r="G326" s="269">
        <v>602.79999999999995</v>
      </c>
      <c r="H326" s="269">
        <v>629.79999999999995</v>
      </c>
      <c r="I326" s="269">
        <v>635.15000000000009</v>
      </c>
      <c r="J326" s="269">
        <v>643.29999999999995</v>
      </c>
      <c r="K326" s="268">
        <v>627</v>
      </c>
      <c r="L326" s="268">
        <v>613.5</v>
      </c>
      <c r="M326" s="268">
        <v>2.85961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31.6</v>
      </c>
      <c r="D327" s="269">
        <v>31.55</v>
      </c>
      <c r="E327" s="269">
        <v>31.25</v>
      </c>
      <c r="F327" s="269">
        <v>30.9</v>
      </c>
      <c r="G327" s="269">
        <v>30.599999999999998</v>
      </c>
      <c r="H327" s="269">
        <v>31.900000000000002</v>
      </c>
      <c r="I327" s="269">
        <v>32.200000000000003</v>
      </c>
      <c r="J327" s="269">
        <v>32.550000000000004</v>
      </c>
      <c r="K327" s="268">
        <v>31.85</v>
      </c>
      <c r="L327" s="268">
        <v>31.2</v>
      </c>
      <c r="M327" s="268">
        <v>24.982769999999999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71.5</v>
      </c>
      <c r="D328" s="269">
        <v>71.633333333333326</v>
      </c>
      <c r="E328" s="269">
        <v>70.566666666666649</v>
      </c>
      <c r="F328" s="269">
        <v>69.633333333333326</v>
      </c>
      <c r="G328" s="269">
        <v>68.566666666666649</v>
      </c>
      <c r="H328" s="269">
        <v>72.566666666666649</v>
      </c>
      <c r="I328" s="269">
        <v>73.633333333333312</v>
      </c>
      <c r="J328" s="269">
        <v>74.566666666666649</v>
      </c>
      <c r="K328" s="268">
        <v>72.7</v>
      </c>
      <c r="L328" s="268">
        <v>70.7</v>
      </c>
      <c r="M328" s="268">
        <v>18.986170000000001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574.20000000000005</v>
      </c>
      <c r="D329" s="269">
        <v>571.9</v>
      </c>
      <c r="E329" s="269">
        <v>564.79999999999995</v>
      </c>
      <c r="F329" s="269">
        <v>555.4</v>
      </c>
      <c r="G329" s="269">
        <v>548.29999999999995</v>
      </c>
      <c r="H329" s="269">
        <v>581.29999999999995</v>
      </c>
      <c r="I329" s="269">
        <v>588.40000000000009</v>
      </c>
      <c r="J329" s="269">
        <v>597.79999999999995</v>
      </c>
      <c r="K329" s="268">
        <v>579</v>
      </c>
      <c r="L329" s="268">
        <v>562.5</v>
      </c>
      <c r="M329" s="268">
        <v>0.73302999999999996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38.4</v>
      </c>
      <c r="D330" s="269">
        <v>37.68333333333333</v>
      </c>
      <c r="E330" s="269">
        <v>36.666666666666657</v>
      </c>
      <c r="F330" s="269">
        <v>34.93333333333333</v>
      </c>
      <c r="G330" s="269">
        <v>33.916666666666657</v>
      </c>
      <c r="H330" s="269">
        <v>39.416666666666657</v>
      </c>
      <c r="I330" s="269">
        <v>40.433333333333323</v>
      </c>
      <c r="J330" s="269">
        <v>42.166666666666657</v>
      </c>
      <c r="K330" s="268">
        <v>38.700000000000003</v>
      </c>
      <c r="L330" s="268">
        <v>35.950000000000003</v>
      </c>
      <c r="M330" s="268">
        <v>207.06800000000001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70.349999999999994</v>
      </c>
      <c r="D331" s="269">
        <v>69.283333333333331</v>
      </c>
      <c r="E331" s="269">
        <v>67.916666666666657</v>
      </c>
      <c r="F331" s="269">
        <v>65.48333333333332</v>
      </c>
      <c r="G331" s="269">
        <v>64.116666666666646</v>
      </c>
      <c r="H331" s="269">
        <v>71.716666666666669</v>
      </c>
      <c r="I331" s="269">
        <v>73.083333333333343</v>
      </c>
      <c r="J331" s="269">
        <v>75.51666666666668</v>
      </c>
      <c r="K331" s="268">
        <v>70.650000000000006</v>
      </c>
      <c r="L331" s="268">
        <v>66.849999999999994</v>
      </c>
      <c r="M331" s="268">
        <v>37.467109999999998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129.69999999999999</v>
      </c>
      <c r="D332" s="269">
        <v>129</v>
      </c>
      <c r="E332" s="269">
        <v>127.80000000000001</v>
      </c>
      <c r="F332" s="269">
        <v>125.9</v>
      </c>
      <c r="G332" s="269">
        <v>124.70000000000002</v>
      </c>
      <c r="H332" s="269">
        <v>130.9</v>
      </c>
      <c r="I332" s="269">
        <v>132.1</v>
      </c>
      <c r="J332" s="269">
        <v>134</v>
      </c>
      <c r="K332" s="268">
        <v>130.19999999999999</v>
      </c>
      <c r="L332" s="268">
        <v>127.1</v>
      </c>
      <c r="M332" s="268">
        <v>45.999429999999997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259.60000000000002</v>
      </c>
      <c r="D333" s="269">
        <v>260.95</v>
      </c>
      <c r="E333" s="269">
        <v>257.29999999999995</v>
      </c>
      <c r="F333" s="269">
        <v>254.99999999999994</v>
      </c>
      <c r="G333" s="269">
        <v>251.34999999999991</v>
      </c>
      <c r="H333" s="269">
        <v>263.25</v>
      </c>
      <c r="I333" s="269">
        <v>266.89999999999998</v>
      </c>
      <c r="J333" s="269">
        <v>269.20000000000005</v>
      </c>
      <c r="K333" s="268">
        <v>264.60000000000002</v>
      </c>
      <c r="L333" s="268">
        <v>258.64999999999998</v>
      </c>
      <c r="M333" s="268">
        <v>3.1355499999999998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162.55000000000001</v>
      </c>
      <c r="D334" s="269">
        <v>162.63333333333333</v>
      </c>
      <c r="E334" s="269">
        <v>161.26666666666665</v>
      </c>
      <c r="F334" s="269">
        <v>159.98333333333332</v>
      </c>
      <c r="G334" s="269">
        <v>158.61666666666665</v>
      </c>
      <c r="H334" s="269">
        <v>163.91666666666666</v>
      </c>
      <c r="I334" s="269">
        <v>165.28333333333333</v>
      </c>
      <c r="J334" s="269">
        <v>166.56666666666666</v>
      </c>
      <c r="K334" s="268">
        <v>164</v>
      </c>
      <c r="L334" s="268">
        <v>161.35</v>
      </c>
      <c r="M334" s="268">
        <v>90.137730000000005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712.45</v>
      </c>
      <c r="D335" s="269">
        <v>718.58333333333337</v>
      </c>
      <c r="E335" s="269">
        <v>704.01666666666677</v>
      </c>
      <c r="F335" s="269">
        <v>695.58333333333337</v>
      </c>
      <c r="G335" s="269">
        <v>681.01666666666677</v>
      </c>
      <c r="H335" s="269">
        <v>727.01666666666677</v>
      </c>
      <c r="I335" s="269">
        <v>741.58333333333337</v>
      </c>
      <c r="J335" s="269">
        <v>750.01666666666677</v>
      </c>
      <c r="K335" s="268">
        <v>733.15</v>
      </c>
      <c r="L335" s="268">
        <v>710.15</v>
      </c>
      <c r="M335" s="268">
        <v>1.24715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70.849999999999994</v>
      </c>
      <c r="D336" s="269">
        <v>70.583333333333329</v>
      </c>
      <c r="E336" s="269">
        <v>69.966666666666654</v>
      </c>
      <c r="F336" s="269">
        <v>69.083333333333329</v>
      </c>
      <c r="G336" s="269">
        <v>68.466666666666654</v>
      </c>
      <c r="H336" s="269">
        <v>71.466666666666654</v>
      </c>
      <c r="I336" s="269">
        <v>72.083333333333329</v>
      </c>
      <c r="J336" s="269">
        <v>72.966666666666654</v>
      </c>
      <c r="K336" s="268">
        <v>71.2</v>
      </c>
      <c r="L336" s="268">
        <v>69.7</v>
      </c>
      <c r="M336" s="268">
        <v>170.40008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4518.8999999999996</v>
      </c>
      <c r="D337" s="269">
        <v>4524.6333333333332</v>
      </c>
      <c r="E337" s="269">
        <v>4484.2666666666664</v>
      </c>
      <c r="F337" s="269">
        <v>4449.6333333333332</v>
      </c>
      <c r="G337" s="269">
        <v>4409.2666666666664</v>
      </c>
      <c r="H337" s="269">
        <v>4559.2666666666664</v>
      </c>
      <c r="I337" s="269">
        <v>4599.6333333333332</v>
      </c>
      <c r="J337" s="269">
        <v>4634.2666666666664</v>
      </c>
      <c r="K337" s="268">
        <v>4565</v>
      </c>
      <c r="L337" s="268">
        <v>4490</v>
      </c>
      <c r="M337" s="268">
        <v>1.27339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698.2</v>
      </c>
      <c r="D338" s="269">
        <v>692.25</v>
      </c>
      <c r="E338" s="269">
        <v>670.5</v>
      </c>
      <c r="F338" s="269">
        <v>642.79999999999995</v>
      </c>
      <c r="G338" s="269">
        <v>621.04999999999995</v>
      </c>
      <c r="H338" s="269">
        <v>719.95</v>
      </c>
      <c r="I338" s="269">
        <v>741.7</v>
      </c>
      <c r="J338" s="269">
        <v>769.40000000000009</v>
      </c>
      <c r="K338" s="268">
        <v>714</v>
      </c>
      <c r="L338" s="268">
        <v>664.55</v>
      </c>
      <c r="M338" s="268">
        <v>13.806050000000001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19251.849999999999</v>
      </c>
      <c r="D339" s="269">
        <v>19217.683333333334</v>
      </c>
      <c r="E339" s="269">
        <v>19085.366666666669</v>
      </c>
      <c r="F339" s="269">
        <v>18918.883333333335</v>
      </c>
      <c r="G339" s="269">
        <v>18786.566666666669</v>
      </c>
      <c r="H339" s="269">
        <v>19384.166666666668</v>
      </c>
      <c r="I339" s="269">
        <v>19516.483333333334</v>
      </c>
      <c r="J339" s="269">
        <v>19682.966666666667</v>
      </c>
      <c r="K339" s="268">
        <v>19350</v>
      </c>
      <c r="L339" s="268">
        <v>19051.2</v>
      </c>
      <c r="M339" s="268">
        <v>0.37289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66</v>
      </c>
      <c r="D340" s="269">
        <v>65.899999999999991</v>
      </c>
      <c r="E340" s="269">
        <v>64.549999999999983</v>
      </c>
      <c r="F340" s="269">
        <v>63.099999999999994</v>
      </c>
      <c r="G340" s="269">
        <v>61.749999999999986</v>
      </c>
      <c r="H340" s="269">
        <v>67.34999999999998</v>
      </c>
      <c r="I340" s="269">
        <v>68.699999999999974</v>
      </c>
      <c r="J340" s="269">
        <v>70.149999999999977</v>
      </c>
      <c r="K340" s="268">
        <v>67.25</v>
      </c>
      <c r="L340" s="268">
        <v>64.45</v>
      </c>
      <c r="M340" s="268">
        <v>7.8183600000000002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271.05</v>
      </c>
      <c r="D341" s="269">
        <v>271.05</v>
      </c>
      <c r="E341" s="269">
        <v>269.10000000000002</v>
      </c>
      <c r="F341" s="269">
        <v>267.15000000000003</v>
      </c>
      <c r="G341" s="269">
        <v>265.20000000000005</v>
      </c>
      <c r="H341" s="269">
        <v>273</v>
      </c>
      <c r="I341" s="269">
        <v>274.94999999999993</v>
      </c>
      <c r="J341" s="269">
        <v>276.89999999999998</v>
      </c>
      <c r="K341" s="268">
        <v>273</v>
      </c>
      <c r="L341" s="268">
        <v>269.10000000000002</v>
      </c>
      <c r="M341" s="268">
        <v>1.5900399999999999</v>
      </c>
      <c r="N341" s="1"/>
      <c r="O341" s="1"/>
    </row>
    <row r="342" spans="1:15" ht="12.75" customHeight="1">
      <c r="A342" s="30">
        <v>332</v>
      </c>
      <c r="B342" s="278" t="s">
        <v>850</v>
      </c>
      <c r="C342" s="268">
        <v>407.45</v>
      </c>
      <c r="D342" s="269">
        <v>408.96666666666664</v>
      </c>
      <c r="E342" s="269">
        <v>403.5333333333333</v>
      </c>
      <c r="F342" s="269">
        <v>399.61666666666667</v>
      </c>
      <c r="G342" s="269">
        <v>394.18333333333334</v>
      </c>
      <c r="H342" s="269">
        <v>412.88333333333327</v>
      </c>
      <c r="I342" s="269">
        <v>418.31666666666655</v>
      </c>
      <c r="J342" s="269">
        <v>422.23333333333323</v>
      </c>
      <c r="K342" s="268">
        <v>414.4</v>
      </c>
      <c r="L342" s="268">
        <v>405.05</v>
      </c>
      <c r="M342" s="268">
        <v>1.4930099999999999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930.85</v>
      </c>
      <c r="D343" s="269">
        <v>935.98333333333346</v>
      </c>
      <c r="E343" s="269">
        <v>914.51666666666688</v>
      </c>
      <c r="F343" s="269">
        <v>898.18333333333339</v>
      </c>
      <c r="G343" s="269">
        <v>876.71666666666681</v>
      </c>
      <c r="H343" s="269">
        <v>952.31666666666695</v>
      </c>
      <c r="I343" s="269">
        <v>973.78333333333342</v>
      </c>
      <c r="J343" s="269">
        <v>990.11666666666702</v>
      </c>
      <c r="K343" s="268">
        <v>957.45</v>
      </c>
      <c r="L343" s="268">
        <v>919.65</v>
      </c>
      <c r="M343" s="268">
        <v>5.7556599999999998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133.9</v>
      </c>
      <c r="D344" s="269">
        <v>133.56666666666666</v>
      </c>
      <c r="E344" s="269">
        <v>132.13333333333333</v>
      </c>
      <c r="F344" s="269">
        <v>130.36666666666667</v>
      </c>
      <c r="G344" s="269">
        <v>128.93333333333334</v>
      </c>
      <c r="H344" s="269">
        <v>135.33333333333331</v>
      </c>
      <c r="I344" s="269">
        <v>136.76666666666665</v>
      </c>
      <c r="J344" s="269">
        <v>138.5333333333333</v>
      </c>
      <c r="K344" s="268">
        <v>135</v>
      </c>
      <c r="L344" s="268">
        <v>131.80000000000001</v>
      </c>
      <c r="M344" s="268">
        <v>141.37567000000001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183.9</v>
      </c>
      <c r="D345" s="269">
        <v>183.25</v>
      </c>
      <c r="E345" s="269">
        <v>181.75</v>
      </c>
      <c r="F345" s="269">
        <v>179.6</v>
      </c>
      <c r="G345" s="269">
        <v>178.1</v>
      </c>
      <c r="H345" s="269">
        <v>185.4</v>
      </c>
      <c r="I345" s="269">
        <v>186.9</v>
      </c>
      <c r="J345" s="269">
        <v>189.05</v>
      </c>
      <c r="K345" s="268">
        <v>184.75</v>
      </c>
      <c r="L345" s="268">
        <v>181.1</v>
      </c>
      <c r="M345" s="268">
        <v>9.1752599999999997</v>
      </c>
      <c r="N345" s="1"/>
      <c r="O345" s="1"/>
    </row>
    <row r="346" spans="1:15" ht="12.75" customHeight="1">
      <c r="A346" s="30">
        <v>336</v>
      </c>
      <c r="B346" s="278" t="s">
        <v>831</v>
      </c>
      <c r="C346" s="268">
        <v>674.95</v>
      </c>
      <c r="D346" s="269">
        <v>672.13333333333333</v>
      </c>
      <c r="E346" s="269">
        <v>666.91666666666663</v>
      </c>
      <c r="F346" s="269">
        <v>658.88333333333333</v>
      </c>
      <c r="G346" s="269">
        <v>653.66666666666663</v>
      </c>
      <c r="H346" s="269">
        <v>680.16666666666663</v>
      </c>
      <c r="I346" s="269">
        <v>685.38333333333333</v>
      </c>
      <c r="J346" s="269">
        <v>693.41666666666663</v>
      </c>
      <c r="K346" s="268">
        <v>677.35</v>
      </c>
      <c r="L346" s="268">
        <v>664.1</v>
      </c>
      <c r="M346" s="268">
        <v>7.4379799999999996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2995.2</v>
      </c>
      <c r="D347" s="269">
        <v>2989.3666666666668</v>
      </c>
      <c r="E347" s="269">
        <v>2958.8333333333335</v>
      </c>
      <c r="F347" s="269">
        <v>2922.4666666666667</v>
      </c>
      <c r="G347" s="269">
        <v>2891.9333333333334</v>
      </c>
      <c r="H347" s="269">
        <v>3025.7333333333336</v>
      </c>
      <c r="I347" s="269">
        <v>3056.2666666666664</v>
      </c>
      <c r="J347" s="269">
        <v>3092.6333333333337</v>
      </c>
      <c r="K347" s="268">
        <v>3019.9</v>
      </c>
      <c r="L347" s="268">
        <v>2953</v>
      </c>
      <c r="M347" s="268">
        <v>1.0679399999999999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272.25</v>
      </c>
      <c r="D348" s="269">
        <v>273.41666666666669</v>
      </c>
      <c r="E348" s="269">
        <v>270.83333333333337</v>
      </c>
      <c r="F348" s="269">
        <v>269.41666666666669</v>
      </c>
      <c r="G348" s="269">
        <v>266.83333333333337</v>
      </c>
      <c r="H348" s="269">
        <v>274.83333333333337</v>
      </c>
      <c r="I348" s="269">
        <v>277.41666666666674</v>
      </c>
      <c r="J348" s="269">
        <v>278.83333333333337</v>
      </c>
      <c r="K348" s="268">
        <v>276</v>
      </c>
      <c r="L348" s="268">
        <v>272</v>
      </c>
      <c r="M348" s="268">
        <v>1.17119</v>
      </c>
      <c r="N348" s="1"/>
      <c r="O348" s="1"/>
    </row>
    <row r="349" spans="1:15" ht="12.75" customHeight="1">
      <c r="A349" s="30">
        <v>339</v>
      </c>
      <c r="B349" s="278" t="s">
        <v>832</v>
      </c>
      <c r="C349" s="268">
        <v>482.15</v>
      </c>
      <c r="D349" s="269">
        <v>479.96666666666664</v>
      </c>
      <c r="E349" s="269">
        <v>476.48333333333329</v>
      </c>
      <c r="F349" s="269">
        <v>470.81666666666666</v>
      </c>
      <c r="G349" s="269">
        <v>467.33333333333331</v>
      </c>
      <c r="H349" s="269">
        <v>485.63333333333327</v>
      </c>
      <c r="I349" s="269">
        <v>489.11666666666662</v>
      </c>
      <c r="J349" s="269">
        <v>494.78333333333325</v>
      </c>
      <c r="K349" s="268">
        <v>483.45</v>
      </c>
      <c r="L349" s="268">
        <v>474.3</v>
      </c>
      <c r="M349" s="268">
        <v>2.29697</v>
      </c>
      <c r="N349" s="1"/>
      <c r="O349" s="1"/>
    </row>
    <row r="350" spans="1:15" ht="12.75" customHeight="1">
      <c r="A350" s="30">
        <v>340</v>
      </c>
      <c r="B350" s="278" t="s">
        <v>821</v>
      </c>
      <c r="C350" s="268">
        <v>127.6</v>
      </c>
      <c r="D350" s="269">
        <v>128.15</v>
      </c>
      <c r="E350" s="269">
        <v>126.15</v>
      </c>
      <c r="F350" s="269">
        <v>124.7</v>
      </c>
      <c r="G350" s="269">
        <v>122.7</v>
      </c>
      <c r="H350" s="269">
        <v>129.60000000000002</v>
      </c>
      <c r="I350" s="269">
        <v>131.60000000000002</v>
      </c>
      <c r="J350" s="269">
        <v>133.05000000000001</v>
      </c>
      <c r="K350" s="268">
        <v>130.15</v>
      </c>
      <c r="L350" s="268">
        <v>126.7</v>
      </c>
      <c r="M350" s="268">
        <v>6.4390700000000001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3035.45</v>
      </c>
      <c r="D351" s="269">
        <v>3042.15</v>
      </c>
      <c r="E351" s="269">
        <v>2994.3500000000004</v>
      </c>
      <c r="F351" s="269">
        <v>2953.2500000000005</v>
      </c>
      <c r="G351" s="269">
        <v>2905.4500000000007</v>
      </c>
      <c r="H351" s="269">
        <v>3083.25</v>
      </c>
      <c r="I351" s="269">
        <v>3131.05</v>
      </c>
      <c r="J351" s="269">
        <v>3172.1499999999996</v>
      </c>
      <c r="K351" s="268">
        <v>3089.95</v>
      </c>
      <c r="L351" s="268">
        <v>3001.05</v>
      </c>
      <c r="M351" s="268">
        <v>2.6217899999999998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396.15</v>
      </c>
      <c r="D352" s="269">
        <v>397.45</v>
      </c>
      <c r="E352" s="269">
        <v>392.79999999999995</v>
      </c>
      <c r="F352" s="269">
        <v>389.45</v>
      </c>
      <c r="G352" s="269">
        <v>384.79999999999995</v>
      </c>
      <c r="H352" s="269">
        <v>400.79999999999995</v>
      </c>
      <c r="I352" s="269">
        <v>405.44999999999993</v>
      </c>
      <c r="J352" s="269">
        <v>408.79999999999995</v>
      </c>
      <c r="K352" s="268">
        <v>402.1</v>
      </c>
      <c r="L352" s="268">
        <v>394.1</v>
      </c>
      <c r="M352" s="268">
        <v>1.4119200000000001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271.3</v>
      </c>
      <c r="D353" s="269">
        <v>270.28333333333336</v>
      </c>
      <c r="E353" s="269">
        <v>267.76666666666671</v>
      </c>
      <c r="F353" s="269">
        <v>264.23333333333335</v>
      </c>
      <c r="G353" s="269">
        <v>261.7166666666667</v>
      </c>
      <c r="H353" s="269">
        <v>273.81666666666672</v>
      </c>
      <c r="I353" s="269">
        <v>276.33333333333337</v>
      </c>
      <c r="J353" s="269">
        <v>279.86666666666673</v>
      </c>
      <c r="K353" s="268">
        <v>272.8</v>
      </c>
      <c r="L353" s="268">
        <v>266.75</v>
      </c>
      <c r="M353" s="268">
        <v>1.3692500000000001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1739.6</v>
      </c>
      <c r="D354" s="269">
        <v>1749.0666666666666</v>
      </c>
      <c r="E354" s="269">
        <v>1714.5333333333333</v>
      </c>
      <c r="F354" s="269">
        <v>1689.4666666666667</v>
      </c>
      <c r="G354" s="269">
        <v>1654.9333333333334</v>
      </c>
      <c r="H354" s="269">
        <v>1774.1333333333332</v>
      </c>
      <c r="I354" s="269">
        <v>1808.6666666666665</v>
      </c>
      <c r="J354" s="269">
        <v>1833.7333333333331</v>
      </c>
      <c r="K354" s="268">
        <v>1783.6</v>
      </c>
      <c r="L354" s="268">
        <v>1724</v>
      </c>
      <c r="M354" s="268">
        <v>4.1066700000000003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52202.9</v>
      </c>
      <c r="D355" s="269">
        <v>51630.133333333331</v>
      </c>
      <c r="E355" s="269">
        <v>50574.266666666663</v>
      </c>
      <c r="F355" s="269">
        <v>48945.633333333331</v>
      </c>
      <c r="G355" s="269">
        <v>47889.766666666663</v>
      </c>
      <c r="H355" s="269">
        <v>53258.766666666663</v>
      </c>
      <c r="I355" s="269">
        <v>54314.633333333331</v>
      </c>
      <c r="J355" s="269">
        <v>55943.266666666663</v>
      </c>
      <c r="K355" s="268">
        <v>52686</v>
      </c>
      <c r="L355" s="268">
        <v>50001.5</v>
      </c>
      <c r="M355" s="268">
        <v>0.36581999999999998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3298.9</v>
      </c>
      <c r="D356" s="269">
        <v>3285.7833333333328</v>
      </c>
      <c r="E356" s="269">
        <v>3246.5666666666657</v>
      </c>
      <c r="F356" s="269">
        <v>3194.2333333333327</v>
      </c>
      <c r="G356" s="269">
        <v>3155.0166666666655</v>
      </c>
      <c r="H356" s="269">
        <v>3338.1166666666659</v>
      </c>
      <c r="I356" s="269">
        <v>3377.333333333333</v>
      </c>
      <c r="J356" s="269">
        <v>3429.6666666666661</v>
      </c>
      <c r="K356" s="268">
        <v>3325</v>
      </c>
      <c r="L356" s="268">
        <v>3233.45</v>
      </c>
      <c r="M356" s="268">
        <v>4.2133700000000003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203.35</v>
      </c>
      <c r="D357" s="269">
        <v>201.96666666666667</v>
      </c>
      <c r="E357" s="269">
        <v>200.08333333333334</v>
      </c>
      <c r="F357" s="269">
        <v>196.81666666666666</v>
      </c>
      <c r="G357" s="269">
        <v>194.93333333333334</v>
      </c>
      <c r="H357" s="269">
        <v>205.23333333333335</v>
      </c>
      <c r="I357" s="269">
        <v>207.11666666666667</v>
      </c>
      <c r="J357" s="269">
        <v>210.38333333333335</v>
      </c>
      <c r="K357" s="268">
        <v>203.85</v>
      </c>
      <c r="L357" s="268">
        <v>198.7</v>
      </c>
      <c r="M357" s="268">
        <v>22.997399999999999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4406.25</v>
      </c>
      <c r="D358" s="269">
        <v>4374.166666666667</v>
      </c>
      <c r="E358" s="269">
        <v>4307.0833333333339</v>
      </c>
      <c r="F358" s="269">
        <v>4207.916666666667</v>
      </c>
      <c r="G358" s="269">
        <v>4140.8333333333339</v>
      </c>
      <c r="H358" s="269">
        <v>4473.3333333333339</v>
      </c>
      <c r="I358" s="269">
        <v>4540.4166666666679</v>
      </c>
      <c r="J358" s="269">
        <v>4639.5833333333339</v>
      </c>
      <c r="K358" s="268">
        <v>4441.25</v>
      </c>
      <c r="L358" s="268">
        <v>4275</v>
      </c>
      <c r="M358" s="268">
        <v>0.66563000000000005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1374.95</v>
      </c>
      <c r="D359" s="269">
        <v>1381.7166666666665</v>
      </c>
      <c r="E359" s="269">
        <v>1358.2333333333329</v>
      </c>
      <c r="F359" s="269">
        <v>1341.5166666666664</v>
      </c>
      <c r="G359" s="269">
        <v>1318.0333333333328</v>
      </c>
      <c r="H359" s="269">
        <v>1398.4333333333329</v>
      </c>
      <c r="I359" s="269">
        <v>1421.9166666666665</v>
      </c>
      <c r="J359" s="269">
        <v>1438.633333333333</v>
      </c>
      <c r="K359" s="268">
        <v>1405.2</v>
      </c>
      <c r="L359" s="268">
        <v>1365</v>
      </c>
      <c r="M359" s="268">
        <v>2.0141300000000002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2686.65</v>
      </c>
      <c r="D360" s="269">
        <v>2686</v>
      </c>
      <c r="E360" s="269">
        <v>2673.75</v>
      </c>
      <c r="F360" s="269">
        <v>2660.85</v>
      </c>
      <c r="G360" s="269">
        <v>2648.6</v>
      </c>
      <c r="H360" s="269">
        <v>2698.9</v>
      </c>
      <c r="I360" s="269">
        <v>2711.15</v>
      </c>
      <c r="J360" s="269">
        <v>2724.05</v>
      </c>
      <c r="K360" s="268">
        <v>2698.25</v>
      </c>
      <c r="L360" s="268">
        <v>2673.1</v>
      </c>
      <c r="M360" s="268">
        <v>2.7867899999999999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867.45</v>
      </c>
      <c r="D361" s="269">
        <v>859.0333333333333</v>
      </c>
      <c r="E361" s="269">
        <v>848.56666666666661</v>
      </c>
      <c r="F361" s="269">
        <v>829.68333333333328</v>
      </c>
      <c r="G361" s="269">
        <v>819.21666666666658</v>
      </c>
      <c r="H361" s="269">
        <v>877.91666666666663</v>
      </c>
      <c r="I361" s="269">
        <v>888.38333333333333</v>
      </c>
      <c r="J361" s="269">
        <v>907.26666666666665</v>
      </c>
      <c r="K361" s="268">
        <v>869.5</v>
      </c>
      <c r="L361" s="268">
        <v>840.15</v>
      </c>
      <c r="M361" s="268">
        <v>12.29618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913.8</v>
      </c>
      <c r="D362" s="269">
        <v>911.31666666666661</v>
      </c>
      <c r="E362" s="269">
        <v>892.63333333333321</v>
      </c>
      <c r="F362" s="269">
        <v>871.46666666666658</v>
      </c>
      <c r="G362" s="269">
        <v>852.78333333333319</v>
      </c>
      <c r="H362" s="269">
        <v>932.48333333333323</v>
      </c>
      <c r="I362" s="269">
        <v>951.16666666666663</v>
      </c>
      <c r="J362" s="269">
        <v>972.33333333333326</v>
      </c>
      <c r="K362" s="268">
        <v>930</v>
      </c>
      <c r="L362" s="268">
        <v>890.15</v>
      </c>
      <c r="M362" s="268">
        <v>0.53622999999999998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2633.85</v>
      </c>
      <c r="D363" s="269">
        <v>2619.6833333333334</v>
      </c>
      <c r="E363" s="269">
        <v>2574.3666666666668</v>
      </c>
      <c r="F363" s="269">
        <v>2514.8833333333332</v>
      </c>
      <c r="G363" s="269">
        <v>2469.5666666666666</v>
      </c>
      <c r="H363" s="269">
        <v>2679.166666666667</v>
      </c>
      <c r="I363" s="269">
        <v>2724.4833333333336</v>
      </c>
      <c r="J363" s="269">
        <v>2783.9666666666672</v>
      </c>
      <c r="K363" s="268">
        <v>2665</v>
      </c>
      <c r="L363" s="268">
        <v>2560.1999999999998</v>
      </c>
      <c r="M363" s="268">
        <v>3.5530200000000001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1892.45</v>
      </c>
      <c r="D364" s="269">
        <v>1912.45</v>
      </c>
      <c r="E364" s="269">
        <v>1861.5500000000002</v>
      </c>
      <c r="F364" s="269">
        <v>1830.65</v>
      </c>
      <c r="G364" s="269">
        <v>1779.7500000000002</v>
      </c>
      <c r="H364" s="269">
        <v>1943.3500000000001</v>
      </c>
      <c r="I364" s="269">
        <v>1994.2500000000002</v>
      </c>
      <c r="J364" s="269">
        <v>2025.15</v>
      </c>
      <c r="K364" s="268">
        <v>1963.35</v>
      </c>
      <c r="L364" s="268">
        <v>1881.55</v>
      </c>
      <c r="M364" s="268">
        <v>2.3251300000000001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315.85000000000002</v>
      </c>
      <c r="D365" s="269">
        <v>314.25000000000006</v>
      </c>
      <c r="E365" s="269">
        <v>310.2000000000001</v>
      </c>
      <c r="F365" s="269">
        <v>304.55000000000007</v>
      </c>
      <c r="G365" s="269">
        <v>300.50000000000011</v>
      </c>
      <c r="H365" s="269">
        <v>319.90000000000009</v>
      </c>
      <c r="I365" s="269">
        <v>323.95000000000005</v>
      </c>
      <c r="J365" s="269">
        <v>329.60000000000008</v>
      </c>
      <c r="K365" s="268">
        <v>318.3</v>
      </c>
      <c r="L365" s="268">
        <v>308.60000000000002</v>
      </c>
      <c r="M365" s="268">
        <v>40.766060000000003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105</v>
      </c>
      <c r="D366" s="269">
        <v>104.95</v>
      </c>
      <c r="E366" s="269">
        <v>104.55000000000001</v>
      </c>
      <c r="F366" s="269">
        <v>104.10000000000001</v>
      </c>
      <c r="G366" s="269">
        <v>103.70000000000002</v>
      </c>
      <c r="H366" s="269">
        <v>105.4</v>
      </c>
      <c r="I366" s="269">
        <v>105.80000000000001</v>
      </c>
      <c r="J366" s="269">
        <v>106.25</v>
      </c>
      <c r="K366" s="268">
        <v>105.35</v>
      </c>
      <c r="L366" s="268">
        <v>104.5</v>
      </c>
      <c r="M366" s="268">
        <v>47.238520000000001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208.45</v>
      </c>
      <c r="D367" s="269">
        <v>209.6</v>
      </c>
      <c r="E367" s="269">
        <v>206.85</v>
      </c>
      <c r="F367" s="269">
        <v>205.25</v>
      </c>
      <c r="G367" s="269">
        <v>202.5</v>
      </c>
      <c r="H367" s="269">
        <v>211.2</v>
      </c>
      <c r="I367" s="269">
        <v>213.95</v>
      </c>
      <c r="J367" s="269">
        <v>215.54999999999998</v>
      </c>
      <c r="K367" s="268">
        <v>212.35</v>
      </c>
      <c r="L367" s="268">
        <v>208</v>
      </c>
      <c r="M367" s="268">
        <v>143.845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414.6</v>
      </c>
      <c r="D368" s="269">
        <v>415.41666666666669</v>
      </c>
      <c r="E368" s="269">
        <v>409.08333333333337</v>
      </c>
      <c r="F368" s="269">
        <v>403.56666666666666</v>
      </c>
      <c r="G368" s="269">
        <v>397.23333333333335</v>
      </c>
      <c r="H368" s="269">
        <v>420.93333333333339</v>
      </c>
      <c r="I368" s="269">
        <v>427.26666666666677</v>
      </c>
      <c r="J368" s="269">
        <v>432.78333333333342</v>
      </c>
      <c r="K368" s="268">
        <v>421.75</v>
      </c>
      <c r="L368" s="268">
        <v>409.9</v>
      </c>
      <c r="M368" s="268">
        <v>8.5270200000000003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464.3</v>
      </c>
      <c r="D369" s="269">
        <v>463.09999999999997</v>
      </c>
      <c r="E369" s="269">
        <v>460.19999999999993</v>
      </c>
      <c r="F369" s="269">
        <v>456.09999999999997</v>
      </c>
      <c r="G369" s="269">
        <v>453.19999999999993</v>
      </c>
      <c r="H369" s="269">
        <v>467.19999999999993</v>
      </c>
      <c r="I369" s="269">
        <v>470.09999999999991</v>
      </c>
      <c r="J369" s="269">
        <v>474.19999999999993</v>
      </c>
      <c r="K369" s="268">
        <v>466</v>
      </c>
      <c r="L369" s="268">
        <v>459</v>
      </c>
      <c r="M369" s="268">
        <v>1.7458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586</v>
      </c>
      <c r="D370" s="269">
        <v>586.85</v>
      </c>
      <c r="E370" s="269">
        <v>580.05000000000007</v>
      </c>
      <c r="F370" s="269">
        <v>574.1</v>
      </c>
      <c r="G370" s="269">
        <v>567.30000000000007</v>
      </c>
      <c r="H370" s="269">
        <v>592.80000000000007</v>
      </c>
      <c r="I370" s="269">
        <v>599.6</v>
      </c>
      <c r="J370" s="269">
        <v>605.55000000000007</v>
      </c>
      <c r="K370" s="268">
        <v>593.65</v>
      </c>
      <c r="L370" s="268">
        <v>580.9</v>
      </c>
      <c r="M370" s="268">
        <v>0.92249999999999999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127.85</v>
      </c>
      <c r="D371" s="269">
        <v>128.66666666666666</v>
      </c>
      <c r="E371" s="269">
        <v>126.43333333333331</v>
      </c>
      <c r="F371" s="269">
        <v>125.01666666666665</v>
      </c>
      <c r="G371" s="269">
        <v>122.7833333333333</v>
      </c>
      <c r="H371" s="269">
        <v>130.08333333333331</v>
      </c>
      <c r="I371" s="269">
        <v>132.31666666666666</v>
      </c>
      <c r="J371" s="269">
        <v>133.73333333333332</v>
      </c>
      <c r="K371" s="268">
        <v>130.9</v>
      </c>
      <c r="L371" s="268">
        <v>127.25</v>
      </c>
      <c r="M371" s="268">
        <v>1.25153</v>
      </c>
      <c r="N371" s="1"/>
      <c r="O371" s="1"/>
    </row>
    <row r="372" spans="1:15" ht="12.75" customHeight="1">
      <c r="A372" s="30">
        <v>362</v>
      </c>
      <c r="B372" s="278" t="s">
        <v>851</v>
      </c>
      <c r="C372" s="268">
        <v>1428.45</v>
      </c>
      <c r="D372" s="269">
        <v>1437.0666666666666</v>
      </c>
      <c r="E372" s="269">
        <v>1415.3833333333332</v>
      </c>
      <c r="F372" s="269">
        <v>1402.3166666666666</v>
      </c>
      <c r="G372" s="269">
        <v>1380.6333333333332</v>
      </c>
      <c r="H372" s="269">
        <v>1450.1333333333332</v>
      </c>
      <c r="I372" s="269">
        <v>1471.8166666666666</v>
      </c>
      <c r="J372" s="269">
        <v>1484.8833333333332</v>
      </c>
      <c r="K372" s="268">
        <v>1458.75</v>
      </c>
      <c r="L372" s="268">
        <v>1424</v>
      </c>
      <c r="M372" s="268">
        <v>0.14829000000000001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4194.6000000000004</v>
      </c>
      <c r="D373" s="269">
        <v>4191.9833333333327</v>
      </c>
      <c r="E373" s="269">
        <v>4164.0166666666655</v>
      </c>
      <c r="F373" s="269">
        <v>4133.4333333333325</v>
      </c>
      <c r="G373" s="269">
        <v>4105.4666666666653</v>
      </c>
      <c r="H373" s="269">
        <v>4222.5666666666657</v>
      </c>
      <c r="I373" s="269">
        <v>4250.5333333333328</v>
      </c>
      <c r="J373" s="269">
        <v>4281.1166666666659</v>
      </c>
      <c r="K373" s="268">
        <v>4219.95</v>
      </c>
      <c r="L373" s="268">
        <v>4161.3999999999996</v>
      </c>
      <c r="M373" s="268">
        <v>4.3479999999999998E-2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13939.75</v>
      </c>
      <c r="D374" s="269">
        <v>13978.950000000003</v>
      </c>
      <c r="E374" s="269">
        <v>13798.000000000005</v>
      </c>
      <c r="F374" s="269">
        <v>13656.250000000004</v>
      </c>
      <c r="G374" s="269">
        <v>13475.300000000007</v>
      </c>
      <c r="H374" s="269">
        <v>14120.700000000004</v>
      </c>
      <c r="I374" s="269">
        <v>14301.650000000001</v>
      </c>
      <c r="J374" s="269">
        <v>14443.400000000003</v>
      </c>
      <c r="K374" s="268">
        <v>14159.9</v>
      </c>
      <c r="L374" s="268">
        <v>13837.2</v>
      </c>
      <c r="M374" s="268">
        <v>0.58933000000000002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36.450000000000003</v>
      </c>
      <c r="D375" s="269">
        <v>36.416666666666664</v>
      </c>
      <c r="E375" s="269">
        <v>36.18333333333333</v>
      </c>
      <c r="F375" s="269">
        <v>35.916666666666664</v>
      </c>
      <c r="G375" s="269">
        <v>35.68333333333333</v>
      </c>
      <c r="H375" s="269">
        <v>36.68333333333333</v>
      </c>
      <c r="I375" s="269">
        <v>36.916666666666664</v>
      </c>
      <c r="J375" s="269">
        <v>37.18333333333333</v>
      </c>
      <c r="K375" s="268">
        <v>36.65</v>
      </c>
      <c r="L375" s="268">
        <v>36.15</v>
      </c>
      <c r="M375" s="268">
        <v>383.20150999999998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633.4</v>
      </c>
      <c r="D376" s="269">
        <v>640.20000000000005</v>
      </c>
      <c r="E376" s="269">
        <v>621.15000000000009</v>
      </c>
      <c r="F376" s="269">
        <v>608.90000000000009</v>
      </c>
      <c r="G376" s="269">
        <v>589.85000000000014</v>
      </c>
      <c r="H376" s="269">
        <v>652.45000000000005</v>
      </c>
      <c r="I376" s="269">
        <v>671.5</v>
      </c>
      <c r="J376" s="269">
        <v>683.75</v>
      </c>
      <c r="K376" s="268">
        <v>659.25</v>
      </c>
      <c r="L376" s="268">
        <v>627.95000000000005</v>
      </c>
      <c r="M376" s="268">
        <v>2.4032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117.75</v>
      </c>
      <c r="D377" s="269">
        <v>116.45</v>
      </c>
      <c r="E377" s="269">
        <v>114.5</v>
      </c>
      <c r="F377" s="269">
        <v>111.25</v>
      </c>
      <c r="G377" s="269">
        <v>109.3</v>
      </c>
      <c r="H377" s="269">
        <v>119.7</v>
      </c>
      <c r="I377" s="269">
        <v>121.65000000000002</v>
      </c>
      <c r="J377" s="269">
        <v>124.9</v>
      </c>
      <c r="K377" s="268">
        <v>118.4</v>
      </c>
      <c r="L377" s="268">
        <v>113.2</v>
      </c>
      <c r="M377" s="268">
        <v>155.29993999999999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93.65</v>
      </c>
      <c r="D378" s="269">
        <v>93.383333333333326</v>
      </c>
      <c r="E378" s="269">
        <v>92.766666666666652</v>
      </c>
      <c r="F378" s="269">
        <v>91.883333333333326</v>
      </c>
      <c r="G378" s="269">
        <v>91.266666666666652</v>
      </c>
      <c r="H378" s="269">
        <v>94.266666666666652</v>
      </c>
      <c r="I378" s="269">
        <v>94.883333333333326</v>
      </c>
      <c r="J378" s="269">
        <v>95.766666666666652</v>
      </c>
      <c r="K378" s="268">
        <v>94</v>
      </c>
      <c r="L378" s="268">
        <v>92.5</v>
      </c>
      <c r="M378" s="268">
        <v>62.522370000000002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663.75</v>
      </c>
      <c r="D379" s="269">
        <v>672.41666666666663</v>
      </c>
      <c r="E379" s="269">
        <v>651.88333333333321</v>
      </c>
      <c r="F379" s="269">
        <v>640.01666666666654</v>
      </c>
      <c r="G379" s="269">
        <v>619.48333333333312</v>
      </c>
      <c r="H379" s="269">
        <v>684.2833333333333</v>
      </c>
      <c r="I379" s="269">
        <v>704.81666666666683</v>
      </c>
      <c r="J379" s="269">
        <v>716.68333333333339</v>
      </c>
      <c r="K379" s="268">
        <v>692.95</v>
      </c>
      <c r="L379" s="268">
        <v>660.55</v>
      </c>
      <c r="M379" s="268">
        <v>2.4758900000000001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345.1</v>
      </c>
      <c r="D380" s="269">
        <v>344.40000000000003</v>
      </c>
      <c r="E380" s="269">
        <v>337.00000000000006</v>
      </c>
      <c r="F380" s="269">
        <v>328.90000000000003</v>
      </c>
      <c r="G380" s="269">
        <v>321.50000000000006</v>
      </c>
      <c r="H380" s="269">
        <v>352.50000000000006</v>
      </c>
      <c r="I380" s="269">
        <v>359.90000000000003</v>
      </c>
      <c r="J380" s="269">
        <v>368.00000000000006</v>
      </c>
      <c r="K380" s="268">
        <v>351.8</v>
      </c>
      <c r="L380" s="268">
        <v>336.3</v>
      </c>
      <c r="M380" s="268">
        <v>13.5433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1079.8499999999999</v>
      </c>
      <c r="D381" s="269">
        <v>1083.2833333333333</v>
      </c>
      <c r="E381" s="269">
        <v>1071.5666666666666</v>
      </c>
      <c r="F381" s="269">
        <v>1063.2833333333333</v>
      </c>
      <c r="G381" s="269">
        <v>1051.5666666666666</v>
      </c>
      <c r="H381" s="269">
        <v>1091.5666666666666</v>
      </c>
      <c r="I381" s="269">
        <v>1103.2833333333333</v>
      </c>
      <c r="J381" s="269">
        <v>1111.5666666666666</v>
      </c>
      <c r="K381" s="268">
        <v>1095</v>
      </c>
      <c r="L381" s="268">
        <v>1075</v>
      </c>
      <c r="M381" s="268">
        <v>1.4978800000000001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35.85</v>
      </c>
      <c r="D382" s="269">
        <v>36.18333333333333</v>
      </c>
      <c r="E382" s="269">
        <v>35.36666666666666</v>
      </c>
      <c r="F382" s="269">
        <v>34.883333333333333</v>
      </c>
      <c r="G382" s="269">
        <v>34.066666666666663</v>
      </c>
      <c r="H382" s="269">
        <v>36.666666666666657</v>
      </c>
      <c r="I382" s="269">
        <v>37.483333333333334</v>
      </c>
      <c r="J382" s="269">
        <v>37.966666666666654</v>
      </c>
      <c r="K382" s="268">
        <v>37</v>
      </c>
      <c r="L382" s="268">
        <v>35.700000000000003</v>
      </c>
      <c r="M382" s="268">
        <v>76.305750000000003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106.7</v>
      </c>
      <c r="D383" s="269">
        <v>106.78333333333335</v>
      </c>
      <c r="E383" s="269">
        <v>105.7166666666667</v>
      </c>
      <c r="F383" s="269">
        <v>104.73333333333335</v>
      </c>
      <c r="G383" s="269">
        <v>103.6666666666667</v>
      </c>
      <c r="H383" s="269">
        <v>107.76666666666669</v>
      </c>
      <c r="I383" s="269">
        <v>108.83333333333333</v>
      </c>
      <c r="J383" s="269">
        <v>109.81666666666669</v>
      </c>
      <c r="K383" s="268">
        <v>107.85</v>
      </c>
      <c r="L383" s="268">
        <v>105.8</v>
      </c>
      <c r="M383" s="268">
        <v>7.4033499999999997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166.55</v>
      </c>
      <c r="D384" s="269">
        <v>165.45000000000002</v>
      </c>
      <c r="E384" s="269">
        <v>163.60000000000002</v>
      </c>
      <c r="F384" s="269">
        <v>160.65</v>
      </c>
      <c r="G384" s="269">
        <v>158.80000000000001</v>
      </c>
      <c r="H384" s="269">
        <v>168.40000000000003</v>
      </c>
      <c r="I384" s="269">
        <v>170.25</v>
      </c>
      <c r="J384" s="269">
        <v>173.20000000000005</v>
      </c>
      <c r="K384" s="268">
        <v>167.3</v>
      </c>
      <c r="L384" s="268">
        <v>162.5</v>
      </c>
      <c r="M384" s="268">
        <v>13.64307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567.95000000000005</v>
      </c>
      <c r="D385" s="269">
        <v>569.56666666666672</v>
      </c>
      <c r="E385" s="269">
        <v>563.88333333333344</v>
      </c>
      <c r="F385" s="269">
        <v>559.81666666666672</v>
      </c>
      <c r="G385" s="269">
        <v>554.13333333333344</v>
      </c>
      <c r="H385" s="269">
        <v>573.63333333333344</v>
      </c>
      <c r="I385" s="269">
        <v>579.31666666666661</v>
      </c>
      <c r="J385" s="269">
        <v>583.38333333333344</v>
      </c>
      <c r="K385" s="268">
        <v>575.25</v>
      </c>
      <c r="L385" s="268">
        <v>565.5</v>
      </c>
      <c r="M385" s="268">
        <v>0.82799999999999996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211.55</v>
      </c>
      <c r="D386" s="269">
        <v>210.5</v>
      </c>
      <c r="E386" s="269">
        <v>208.55</v>
      </c>
      <c r="F386" s="269">
        <v>205.55</v>
      </c>
      <c r="G386" s="269">
        <v>203.60000000000002</v>
      </c>
      <c r="H386" s="269">
        <v>213.5</v>
      </c>
      <c r="I386" s="269">
        <v>215.45</v>
      </c>
      <c r="J386" s="269">
        <v>218.45</v>
      </c>
      <c r="K386" s="268">
        <v>212.45</v>
      </c>
      <c r="L386" s="268">
        <v>207.5</v>
      </c>
      <c r="M386" s="268">
        <v>1.11144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94.85</v>
      </c>
      <c r="D387" s="269">
        <v>94.583333333333329</v>
      </c>
      <c r="E387" s="269">
        <v>93.916666666666657</v>
      </c>
      <c r="F387" s="269">
        <v>92.983333333333334</v>
      </c>
      <c r="G387" s="269">
        <v>92.316666666666663</v>
      </c>
      <c r="H387" s="269">
        <v>95.516666666666652</v>
      </c>
      <c r="I387" s="269">
        <v>96.183333333333309</v>
      </c>
      <c r="J387" s="269">
        <v>97.116666666666646</v>
      </c>
      <c r="K387" s="268">
        <v>95.25</v>
      </c>
      <c r="L387" s="268">
        <v>93.65</v>
      </c>
      <c r="M387" s="268">
        <v>15.340960000000001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1918</v>
      </c>
      <c r="D388" s="269">
        <v>1908.45</v>
      </c>
      <c r="E388" s="269">
        <v>1889.5500000000002</v>
      </c>
      <c r="F388" s="269">
        <v>1861.1000000000001</v>
      </c>
      <c r="G388" s="269">
        <v>1842.2000000000003</v>
      </c>
      <c r="H388" s="269">
        <v>1936.9</v>
      </c>
      <c r="I388" s="269">
        <v>1955.8000000000002</v>
      </c>
      <c r="J388" s="269">
        <v>1984.25</v>
      </c>
      <c r="K388" s="268">
        <v>1927.35</v>
      </c>
      <c r="L388" s="268">
        <v>1880</v>
      </c>
      <c r="M388" s="268">
        <v>0.11477</v>
      </c>
      <c r="N388" s="1"/>
      <c r="O388" s="1"/>
    </row>
    <row r="389" spans="1:15" ht="12.75" customHeight="1">
      <c r="A389" s="30">
        <v>379</v>
      </c>
      <c r="B389" s="278" t="s">
        <v>852</v>
      </c>
      <c r="C389" s="268">
        <v>47.95</v>
      </c>
      <c r="D389" s="269">
        <v>48.050000000000004</v>
      </c>
      <c r="E389" s="269">
        <v>47.100000000000009</v>
      </c>
      <c r="F389" s="269">
        <v>46.250000000000007</v>
      </c>
      <c r="G389" s="269">
        <v>45.300000000000011</v>
      </c>
      <c r="H389" s="269">
        <v>48.900000000000006</v>
      </c>
      <c r="I389" s="269">
        <v>49.850000000000009</v>
      </c>
      <c r="J389" s="269">
        <v>50.7</v>
      </c>
      <c r="K389" s="268">
        <v>49</v>
      </c>
      <c r="L389" s="268">
        <v>47.2</v>
      </c>
      <c r="M389" s="268">
        <v>16.808440000000001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144.65</v>
      </c>
      <c r="D390" s="269">
        <v>144.41666666666666</v>
      </c>
      <c r="E390" s="269">
        <v>142.33333333333331</v>
      </c>
      <c r="F390" s="269">
        <v>140.01666666666665</v>
      </c>
      <c r="G390" s="269">
        <v>137.93333333333331</v>
      </c>
      <c r="H390" s="269">
        <v>146.73333333333332</v>
      </c>
      <c r="I390" s="269">
        <v>148.81666666666663</v>
      </c>
      <c r="J390" s="269">
        <v>151.13333333333333</v>
      </c>
      <c r="K390" s="268">
        <v>146.5</v>
      </c>
      <c r="L390" s="268">
        <v>142.1</v>
      </c>
      <c r="M390" s="268">
        <v>16.73546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1021.35</v>
      </c>
      <c r="D391" s="269">
        <v>1021.4333333333334</v>
      </c>
      <c r="E391" s="269">
        <v>1015.9166666666667</v>
      </c>
      <c r="F391" s="269">
        <v>1010.4833333333333</v>
      </c>
      <c r="G391" s="269">
        <v>1004.9666666666667</v>
      </c>
      <c r="H391" s="269">
        <v>1026.8666666666668</v>
      </c>
      <c r="I391" s="269">
        <v>1032.3833333333332</v>
      </c>
      <c r="J391" s="269">
        <v>1037.8166666666668</v>
      </c>
      <c r="K391" s="268">
        <v>1026.95</v>
      </c>
      <c r="L391" s="268">
        <v>1016</v>
      </c>
      <c r="M391" s="268">
        <v>0.98517999999999994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2413.1999999999998</v>
      </c>
      <c r="D392" s="269">
        <v>2407.1166666666668</v>
      </c>
      <c r="E392" s="269">
        <v>2396.2333333333336</v>
      </c>
      <c r="F392" s="269">
        <v>2379.2666666666669</v>
      </c>
      <c r="G392" s="269">
        <v>2368.3833333333337</v>
      </c>
      <c r="H392" s="269">
        <v>2424.0833333333335</v>
      </c>
      <c r="I392" s="269">
        <v>2434.9666666666667</v>
      </c>
      <c r="J392" s="269">
        <v>2451.9333333333334</v>
      </c>
      <c r="K392" s="268">
        <v>2418</v>
      </c>
      <c r="L392" s="268">
        <v>2390.15</v>
      </c>
      <c r="M392" s="268">
        <v>41.298929999999999</v>
      </c>
      <c r="N392" s="1"/>
      <c r="O392" s="1"/>
    </row>
    <row r="393" spans="1:15" ht="12.75" customHeight="1">
      <c r="A393" s="30">
        <v>383</v>
      </c>
      <c r="B393" s="278" t="s">
        <v>822</v>
      </c>
      <c r="C393" s="268">
        <v>130</v>
      </c>
      <c r="D393" s="269">
        <v>130.9</v>
      </c>
      <c r="E393" s="269">
        <v>128.10000000000002</v>
      </c>
      <c r="F393" s="269">
        <v>126.20000000000002</v>
      </c>
      <c r="G393" s="269">
        <v>123.40000000000003</v>
      </c>
      <c r="H393" s="269">
        <v>132.80000000000001</v>
      </c>
      <c r="I393" s="269">
        <v>135.60000000000002</v>
      </c>
      <c r="J393" s="269">
        <v>137.5</v>
      </c>
      <c r="K393" s="268">
        <v>133.69999999999999</v>
      </c>
      <c r="L393" s="268">
        <v>129</v>
      </c>
      <c r="M393" s="268">
        <v>4.9664999999999999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944.95</v>
      </c>
      <c r="D394" s="269">
        <v>947.98333333333323</v>
      </c>
      <c r="E394" s="269">
        <v>938.96666666666647</v>
      </c>
      <c r="F394" s="269">
        <v>932.98333333333323</v>
      </c>
      <c r="G394" s="269">
        <v>923.96666666666647</v>
      </c>
      <c r="H394" s="269">
        <v>953.96666666666647</v>
      </c>
      <c r="I394" s="269">
        <v>962.98333333333312</v>
      </c>
      <c r="J394" s="269">
        <v>968.96666666666647</v>
      </c>
      <c r="K394" s="268">
        <v>957</v>
      </c>
      <c r="L394" s="268">
        <v>942</v>
      </c>
      <c r="M394" s="268">
        <v>0.1154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1392.3</v>
      </c>
      <c r="D395" s="269">
        <v>1391.9333333333334</v>
      </c>
      <c r="E395" s="269">
        <v>1368.3666666666668</v>
      </c>
      <c r="F395" s="269">
        <v>1344.4333333333334</v>
      </c>
      <c r="G395" s="269">
        <v>1320.8666666666668</v>
      </c>
      <c r="H395" s="269">
        <v>1415.8666666666668</v>
      </c>
      <c r="I395" s="269">
        <v>1439.4333333333334</v>
      </c>
      <c r="J395" s="269">
        <v>1463.3666666666668</v>
      </c>
      <c r="K395" s="268">
        <v>1415.5</v>
      </c>
      <c r="L395" s="268">
        <v>1368</v>
      </c>
      <c r="M395" s="268">
        <v>1.66344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894.55</v>
      </c>
      <c r="D396" s="269">
        <v>894.76666666666677</v>
      </c>
      <c r="E396" s="269">
        <v>884.78333333333353</v>
      </c>
      <c r="F396" s="269">
        <v>875.01666666666677</v>
      </c>
      <c r="G396" s="269">
        <v>865.03333333333353</v>
      </c>
      <c r="H396" s="269">
        <v>904.53333333333353</v>
      </c>
      <c r="I396" s="269">
        <v>914.51666666666688</v>
      </c>
      <c r="J396" s="269">
        <v>924.28333333333353</v>
      </c>
      <c r="K396" s="268">
        <v>904.75</v>
      </c>
      <c r="L396" s="268">
        <v>885</v>
      </c>
      <c r="M396" s="268">
        <v>13.111420000000001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1260.6500000000001</v>
      </c>
      <c r="D397" s="269">
        <v>1258.5666666666666</v>
      </c>
      <c r="E397" s="269">
        <v>1252.1333333333332</v>
      </c>
      <c r="F397" s="269">
        <v>1243.6166666666666</v>
      </c>
      <c r="G397" s="269">
        <v>1237.1833333333332</v>
      </c>
      <c r="H397" s="269">
        <v>1267.0833333333333</v>
      </c>
      <c r="I397" s="269">
        <v>1273.5166666666667</v>
      </c>
      <c r="J397" s="269">
        <v>1282.0333333333333</v>
      </c>
      <c r="K397" s="268">
        <v>1265</v>
      </c>
      <c r="L397" s="268">
        <v>1250.05</v>
      </c>
      <c r="M397" s="268">
        <v>4.2065599999999996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417.45</v>
      </c>
      <c r="D398" s="269">
        <v>420.8</v>
      </c>
      <c r="E398" s="269">
        <v>413.15000000000003</v>
      </c>
      <c r="F398" s="269">
        <v>408.85</v>
      </c>
      <c r="G398" s="269">
        <v>401.20000000000005</v>
      </c>
      <c r="H398" s="269">
        <v>425.1</v>
      </c>
      <c r="I398" s="269">
        <v>432.75</v>
      </c>
      <c r="J398" s="269">
        <v>437.05</v>
      </c>
      <c r="K398" s="268">
        <v>428.45</v>
      </c>
      <c r="L398" s="268">
        <v>416.5</v>
      </c>
      <c r="M398" s="268">
        <v>0.24254000000000001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33.1</v>
      </c>
      <c r="D399" s="269">
        <v>32.9</v>
      </c>
      <c r="E399" s="269">
        <v>31.9</v>
      </c>
      <c r="F399" s="269">
        <v>30.7</v>
      </c>
      <c r="G399" s="269">
        <v>29.7</v>
      </c>
      <c r="H399" s="269">
        <v>34.099999999999994</v>
      </c>
      <c r="I399" s="269">
        <v>35.099999999999994</v>
      </c>
      <c r="J399" s="269">
        <v>36.299999999999997</v>
      </c>
      <c r="K399" s="268">
        <v>33.9</v>
      </c>
      <c r="L399" s="268">
        <v>31.7</v>
      </c>
      <c r="M399" s="268">
        <v>56.00103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4672.7</v>
      </c>
      <c r="D400" s="269">
        <v>4694.3166666666666</v>
      </c>
      <c r="E400" s="269">
        <v>4620.7833333333328</v>
      </c>
      <c r="F400" s="269">
        <v>4568.8666666666659</v>
      </c>
      <c r="G400" s="269">
        <v>4495.3333333333321</v>
      </c>
      <c r="H400" s="269">
        <v>4746.2333333333336</v>
      </c>
      <c r="I400" s="269">
        <v>4819.7666666666682</v>
      </c>
      <c r="J400" s="269">
        <v>4871.6833333333343</v>
      </c>
      <c r="K400" s="268">
        <v>4767.8500000000004</v>
      </c>
      <c r="L400" s="268">
        <v>4642.3999999999996</v>
      </c>
      <c r="M400" s="268">
        <v>0.17161999999999999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2545.65</v>
      </c>
      <c r="D401" s="269">
        <v>2528.5499999999997</v>
      </c>
      <c r="E401" s="269">
        <v>2502.0999999999995</v>
      </c>
      <c r="F401" s="269">
        <v>2458.5499999999997</v>
      </c>
      <c r="G401" s="269">
        <v>2432.0999999999995</v>
      </c>
      <c r="H401" s="269">
        <v>2572.0999999999995</v>
      </c>
      <c r="I401" s="269">
        <v>2598.5499999999993</v>
      </c>
      <c r="J401" s="269">
        <v>2642.0999999999995</v>
      </c>
      <c r="K401" s="268">
        <v>2555</v>
      </c>
      <c r="L401" s="268">
        <v>2485</v>
      </c>
      <c r="M401" s="268">
        <v>6.9045399999999999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5983.6</v>
      </c>
      <c r="D402" s="269">
        <v>5994.5333333333328</v>
      </c>
      <c r="E402" s="269">
        <v>5939.0666666666657</v>
      </c>
      <c r="F402" s="269">
        <v>5894.5333333333328</v>
      </c>
      <c r="G402" s="269">
        <v>5839.0666666666657</v>
      </c>
      <c r="H402" s="269">
        <v>6039.0666666666657</v>
      </c>
      <c r="I402" s="269">
        <v>6094.5333333333328</v>
      </c>
      <c r="J402" s="269">
        <v>6139.0666666666657</v>
      </c>
      <c r="K402" s="268">
        <v>6050</v>
      </c>
      <c r="L402" s="268">
        <v>5950</v>
      </c>
      <c r="M402" s="268">
        <v>9.9000000000000005E-2</v>
      </c>
      <c r="N402" s="1"/>
      <c r="O402" s="1"/>
    </row>
    <row r="403" spans="1:15" ht="12.75" customHeight="1">
      <c r="A403" s="30">
        <v>393</v>
      </c>
      <c r="B403" s="278" t="s">
        <v>853</v>
      </c>
      <c r="C403" s="268">
        <v>1485.65</v>
      </c>
      <c r="D403" s="269">
        <v>1485.6499999999999</v>
      </c>
      <c r="E403" s="269">
        <v>1471.2999999999997</v>
      </c>
      <c r="F403" s="269">
        <v>1456.9499999999998</v>
      </c>
      <c r="G403" s="269">
        <v>1442.5999999999997</v>
      </c>
      <c r="H403" s="269">
        <v>1499.9999999999998</v>
      </c>
      <c r="I403" s="269">
        <v>1514.3499999999997</v>
      </c>
      <c r="J403" s="269">
        <v>1528.6999999999998</v>
      </c>
      <c r="K403" s="268">
        <v>1500</v>
      </c>
      <c r="L403" s="268">
        <v>1471.3</v>
      </c>
      <c r="M403" s="268">
        <v>0.42138999999999999</v>
      </c>
      <c r="N403" s="1"/>
      <c r="O403" s="1"/>
    </row>
    <row r="404" spans="1:15" ht="12.75" customHeight="1">
      <c r="A404" s="30">
        <v>394</v>
      </c>
      <c r="B404" s="278" t="s">
        <v>854</v>
      </c>
      <c r="C404" s="268">
        <v>369.55</v>
      </c>
      <c r="D404" s="269">
        <v>369.13333333333338</v>
      </c>
      <c r="E404" s="269">
        <v>363.56666666666678</v>
      </c>
      <c r="F404" s="269">
        <v>357.58333333333337</v>
      </c>
      <c r="G404" s="269">
        <v>352.01666666666677</v>
      </c>
      <c r="H404" s="269">
        <v>375.11666666666679</v>
      </c>
      <c r="I404" s="269">
        <v>380.68333333333339</v>
      </c>
      <c r="J404" s="269">
        <v>386.6666666666668</v>
      </c>
      <c r="K404" s="268">
        <v>374.7</v>
      </c>
      <c r="L404" s="268">
        <v>363.15</v>
      </c>
      <c r="M404" s="268">
        <v>0.65503999999999996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3278.35</v>
      </c>
      <c r="D405" s="269">
        <v>3274.2333333333336</v>
      </c>
      <c r="E405" s="269">
        <v>3229.0666666666671</v>
      </c>
      <c r="F405" s="269">
        <v>3179.7833333333333</v>
      </c>
      <c r="G405" s="269">
        <v>3134.6166666666668</v>
      </c>
      <c r="H405" s="269">
        <v>3323.5166666666673</v>
      </c>
      <c r="I405" s="269">
        <v>3368.6833333333334</v>
      </c>
      <c r="J405" s="269">
        <v>3417.9666666666676</v>
      </c>
      <c r="K405" s="268">
        <v>3319.4</v>
      </c>
      <c r="L405" s="268">
        <v>3224.95</v>
      </c>
      <c r="M405" s="268">
        <v>1.13568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106</v>
      </c>
      <c r="D406" s="269">
        <v>105.53333333333335</v>
      </c>
      <c r="E406" s="269">
        <v>104.06666666666669</v>
      </c>
      <c r="F406" s="269">
        <v>102.13333333333334</v>
      </c>
      <c r="G406" s="269">
        <v>100.66666666666669</v>
      </c>
      <c r="H406" s="269">
        <v>107.4666666666667</v>
      </c>
      <c r="I406" s="269">
        <v>108.93333333333337</v>
      </c>
      <c r="J406" s="269">
        <v>110.8666666666667</v>
      </c>
      <c r="K406" s="268">
        <v>107</v>
      </c>
      <c r="L406" s="268">
        <v>103.6</v>
      </c>
      <c r="M406" s="268">
        <v>6.2928100000000002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2824.5</v>
      </c>
      <c r="D407" s="269">
        <v>2844.6</v>
      </c>
      <c r="E407" s="269">
        <v>2790.0499999999997</v>
      </c>
      <c r="F407" s="269">
        <v>2755.6</v>
      </c>
      <c r="G407" s="269">
        <v>2701.0499999999997</v>
      </c>
      <c r="H407" s="269">
        <v>2879.0499999999997</v>
      </c>
      <c r="I407" s="269">
        <v>2933.6</v>
      </c>
      <c r="J407" s="269">
        <v>2968.0499999999997</v>
      </c>
      <c r="K407" s="268">
        <v>2899.15</v>
      </c>
      <c r="L407" s="268">
        <v>2810.15</v>
      </c>
      <c r="M407" s="268">
        <v>0.11964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376.55</v>
      </c>
      <c r="D408" s="269">
        <v>378.08333333333331</v>
      </c>
      <c r="E408" s="269">
        <v>372.46666666666664</v>
      </c>
      <c r="F408" s="269">
        <v>368.38333333333333</v>
      </c>
      <c r="G408" s="269">
        <v>362.76666666666665</v>
      </c>
      <c r="H408" s="269">
        <v>382.16666666666663</v>
      </c>
      <c r="I408" s="269">
        <v>387.7833333333333</v>
      </c>
      <c r="J408" s="269">
        <v>391.86666666666662</v>
      </c>
      <c r="K408" s="268">
        <v>383.7</v>
      </c>
      <c r="L408" s="268">
        <v>374</v>
      </c>
      <c r="M408" s="268">
        <v>0.96696000000000004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114.05</v>
      </c>
      <c r="D409" s="269">
        <v>114.06666666666666</v>
      </c>
      <c r="E409" s="269">
        <v>113.03333333333333</v>
      </c>
      <c r="F409" s="269">
        <v>112.01666666666667</v>
      </c>
      <c r="G409" s="269">
        <v>110.98333333333333</v>
      </c>
      <c r="H409" s="269">
        <v>115.08333333333333</v>
      </c>
      <c r="I409" s="269">
        <v>116.11666666666666</v>
      </c>
      <c r="J409" s="269">
        <v>117.13333333333333</v>
      </c>
      <c r="K409" s="268">
        <v>115.1</v>
      </c>
      <c r="L409" s="268">
        <v>113.05</v>
      </c>
      <c r="M409" s="268">
        <v>4.6631499999999999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21009.75</v>
      </c>
      <c r="D410" s="269">
        <v>21004.366666666665</v>
      </c>
      <c r="E410" s="269">
        <v>20840.533333333329</v>
      </c>
      <c r="F410" s="269">
        <v>20671.316666666666</v>
      </c>
      <c r="G410" s="269">
        <v>20507.48333333333</v>
      </c>
      <c r="H410" s="269">
        <v>21173.583333333328</v>
      </c>
      <c r="I410" s="269">
        <v>21337.416666666664</v>
      </c>
      <c r="J410" s="269">
        <v>21506.633333333328</v>
      </c>
      <c r="K410" s="268">
        <v>21168.2</v>
      </c>
      <c r="L410" s="268">
        <v>20835.150000000001</v>
      </c>
      <c r="M410" s="268">
        <v>0.59058999999999995</v>
      </c>
      <c r="N410" s="1"/>
      <c r="O410" s="1"/>
    </row>
    <row r="411" spans="1:15" ht="12.75" customHeight="1">
      <c r="A411" s="30">
        <v>401</v>
      </c>
      <c r="B411" s="278" t="s">
        <v>855</v>
      </c>
      <c r="C411" s="268">
        <v>57.9</v>
      </c>
      <c r="D411" s="269">
        <v>57.983333333333327</v>
      </c>
      <c r="E411" s="269">
        <v>57.316666666666656</v>
      </c>
      <c r="F411" s="269">
        <v>56.733333333333327</v>
      </c>
      <c r="G411" s="269">
        <v>56.066666666666656</v>
      </c>
      <c r="H411" s="269">
        <v>58.566666666666656</v>
      </c>
      <c r="I411" s="269">
        <v>59.233333333333327</v>
      </c>
      <c r="J411" s="269">
        <v>59.816666666666656</v>
      </c>
      <c r="K411" s="268">
        <v>58.65</v>
      </c>
      <c r="L411" s="268">
        <v>57.4</v>
      </c>
      <c r="M411" s="268">
        <v>153.73147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1747.5</v>
      </c>
      <c r="D412" s="269">
        <v>1702.1666666666667</v>
      </c>
      <c r="E412" s="269">
        <v>1654.3333333333335</v>
      </c>
      <c r="F412" s="269">
        <v>1561.1666666666667</v>
      </c>
      <c r="G412" s="269">
        <v>1513.3333333333335</v>
      </c>
      <c r="H412" s="269">
        <v>1795.3333333333335</v>
      </c>
      <c r="I412" s="269">
        <v>1843.166666666667</v>
      </c>
      <c r="J412" s="269">
        <v>1936.3333333333335</v>
      </c>
      <c r="K412" s="268">
        <v>1750</v>
      </c>
      <c r="L412" s="268">
        <v>1609</v>
      </c>
      <c r="M412" s="268">
        <v>0.19220999999999999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1199.8499999999999</v>
      </c>
      <c r="D413" s="269">
        <v>1193</v>
      </c>
      <c r="E413" s="269">
        <v>1182.25</v>
      </c>
      <c r="F413" s="269">
        <v>1164.6500000000001</v>
      </c>
      <c r="G413" s="269">
        <v>1153.9000000000001</v>
      </c>
      <c r="H413" s="269">
        <v>1210.5999999999999</v>
      </c>
      <c r="I413" s="269">
        <v>1221.3499999999999</v>
      </c>
      <c r="J413" s="269">
        <v>1238.9499999999998</v>
      </c>
      <c r="K413" s="268">
        <v>1203.75</v>
      </c>
      <c r="L413" s="268">
        <v>1175.4000000000001</v>
      </c>
      <c r="M413" s="268">
        <v>5.7724599999999997</v>
      </c>
      <c r="N413" s="1"/>
      <c r="O413" s="1"/>
    </row>
    <row r="414" spans="1:15" ht="12.75" customHeight="1">
      <c r="A414" s="30">
        <v>404</v>
      </c>
      <c r="B414" s="278" t="s">
        <v>856</v>
      </c>
      <c r="C414" s="268">
        <v>286.95</v>
      </c>
      <c r="D414" s="269">
        <v>287.5</v>
      </c>
      <c r="E414" s="269">
        <v>284.8</v>
      </c>
      <c r="F414" s="269">
        <v>282.65000000000003</v>
      </c>
      <c r="G414" s="269">
        <v>279.95000000000005</v>
      </c>
      <c r="H414" s="269">
        <v>289.64999999999998</v>
      </c>
      <c r="I414" s="269">
        <v>292.35000000000002</v>
      </c>
      <c r="J414" s="269">
        <v>294.49999999999994</v>
      </c>
      <c r="K414" s="268">
        <v>290.2</v>
      </c>
      <c r="L414" s="268">
        <v>285.35000000000002</v>
      </c>
      <c r="M414" s="268">
        <v>1.2169399999999999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2749.8</v>
      </c>
      <c r="D415" s="269">
        <v>2754.9166666666665</v>
      </c>
      <c r="E415" s="269">
        <v>2720.4333333333329</v>
      </c>
      <c r="F415" s="269">
        <v>2691.0666666666666</v>
      </c>
      <c r="G415" s="269">
        <v>2656.583333333333</v>
      </c>
      <c r="H415" s="269">
        <v>2784.2833333333328</v>
      </c>
      <c r="I415" s="269">
        <v>2818.7666666666664</v>
      </c>
      <c r="J415" s="269">
        <v>2848.1333333333328</v>
      </c>
      <c r="K415" s="268">
        <v>2789.4</v>
      </c>
      <c r="L415" s="268">
        <v>2725.55</v>
      </c>
      <c r="M415" s="268">
        <v>1.0974999999999999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645.95000000000005</v>
      </c>
      <c r="D416" s="269">
        <v>646.20000000000005</v>
      </c>
      <c r="E416" s="269">
        <v>639.80000000000007</v>
      </c>
      <c r="F416" s="269">
        <v>633.65</v>
      </c>
      <c r="G416" s="269">
        <v>627.25</v>
      </c>
      <c r="H416" s="269">
        <v>652.35000000000014</v>
      </c>
      <c r="I416" s="269">
        <v>658.75000000000023</v>
      </c>
      <c r="J416" s="269">
        <v>664.9000000000002</v>
      </c>
      <c r="K416" s="268">
        <v>652.6</v>
      </c>
      <c r="L416" s="268">
        <v>640.04999999999995</v>
      </c>
      <c r="M416" s="268">
        <v>0.84841999999999995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3997.2</v>
      </c>
      <c r="D417" s="269">
        <v>4003.6666666666665</v>
      </c>
      <c r="E417" s="269">
        <v>3959.5333333333328</v>
      </c>
      <c r="F417" s="269">
        <v>3921.8666666666663</v>
      </c>
      <c r="G417" s="269">
        <v>3877.7333333333327</v>
      </c>
      <c r="H417" s="269">
        <v>4041.333333333333</v>
      </c>
      <c r="I417" s="269">
        <v>4085.4666666666672</v>
      </c>
      <c r="J417" s="269">
        <v>4123.1333333333332</v>
      </c>
      <c r="K417" s="268">
        <v>4047.8</v>
      </c>
      <c r="L417" s="268">
        <v>3966</v>
      </c>
      <c r="M417" s="268">
        <v>0.39922000000000002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436.9</v>
      </c>
      <c r="D418" s="269">
        <v>436.2833333333333</v>
      </c>
      <c r="E418" s="269">
        <v>428.56666666666661</v>
      </c>
      <c r="F418" s="269">
        <v>420.23333333333329</v>
      </c>
      <c r="G418" s="269">
        <v>412.51666666666659</v>
      </c>
      <c r="H418" s="269">
        <v>444.61666666666662</v>
      </c>
      <c r="I418" s="269">
        <v>452.33333333333331</v>
      </c>
      <c r="J418" s="269">
        <v>460.66666666666663</v>
      </c>
      <c r="K418" s="268">
        <v>444</v>
      </c>
      <c r="L418" s="268">
        <v>427.95</v>
      </c>
      <c r="M418" s="268">
        <v>1.07935</v>
      </c>
      <c r="N418" s="1"/>
      <c r="O418" s="1"/>
    </row>
    <row r="419" spans="1:15" ht="12.75" customHeight="1">
      <c r="A419" s="30">
        <v>409</v>
      </c>
      <c r="B419" s="278" t="s">
        <v>823</v>
      </c>
      <c r="C419" s="268">
        <v>468.65</v>
      </c>
      <c r="D419" s="269">
        <v>467.2</v>
      </c>
      <c r="E419" s="269">
        <v>461.45</v>
      </c>
      <c r="F419" s="269">
        <v>454.25</v>
      </c>
      <c r="G419" s="269">
        <v>448.5</v>
      </c>
      <c r="H419" s="269">
        <v>474.4</v>
      </c>
      <c r="I419" s="269">
        <v>480.15</v>
      </c>
      <c r="J419" s="269">
        <v>487.34999999999997</v>
      </c>
      <c r="K419" s="268">
        <v>472.95</v>
      </c>
      <c r="L419" s="268">
        <v>460</v>
      </c>
      <c r="M419" s="268">
        <v>18.23809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500.3</v>
      </c>
      <c r="D420" s="269">
        <v>503.23333333333335</v>
      </c>
      <c r="E420" s="269">
        <v>493.11666666666667</v>
      </c>
      <c r="F420" s="269">
        <v>485.93333333333334</v>
      </c>
      <c r="G420" s="269">
        <v>475.81666666666666</v>
      </c>
      <c r="H420" s="269">
        <v>510.41666666666669</v>
      </c>
      <c r="I420" s="269">
        <v>520.5333333333333</v>
      </c>
      <c r="J420" s="269">
        <v>527.7166666666667</v>
      </c>
      <c r="K420" s="268">
        <v>513.35</v>
      </c>
      <c r="L420" s="268">
        <v>496.05</v>
      </c>
      <c r="M420" s="268">
        <v>1.00806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38.450000000000003</v>
      </c>
      <c r="D421" s="269">
        <v>38.56666666666667</v>
      </c>
      <c r="E421" s="269">
        <v>38.13333333333334</v>
      </c>
      <c r="F421" s="269">
        <v>37.81666666666667</v>
      </c>
      <c r="G421" s="269">
        <v>37.38333333333334</v>
      </c>
      <c r="H421" s="269">
        <v>38.88333333333334</v>
      </c>
      <c r="I421" s="269">
        <v>39.316666666666663</v>
      </c>
      <c r="J421" s="269">
        <v>39.63333333333334</v>
      </c>
      <c r="K421" s="268">
        <v>39</v>
      </c>
      <c r="L421" s="268">
        <v>38.25</v>
      </c>
      <c r="M421" s="268">
        <v>9.5801400000000001</v>
      </c>
      <c r="N421" s="1"/>
      <c r="O421" s="1"/>
    </row>
    <row r="422" spans="1:15" ht="12.75" customHeight="1">
      <c r="A422" s="30">
        <v>412</v>
      </c>
      <c r="B422" s="278" t="s">
        <v>857</v>
      </c>
      <c r="C422" s="268">
        <v>715.8</v>
      </c>
      <c r="D422" s="269">
        <v>712.68333333333339</v>
      </c>
      <c r="E422" s="269">
        <v>708.36666666666679</v>
      </c>
      <c r="F422" s="269">
        <v>700.93333333333339</v>
      </c>
      <c r="G422" s="269">
        <v>696.61666666666679</v>
      </c>
      <c r="H422" s="269">
        <v>720.11666666666679</v>
      </c>
      <c r="I422" s="269">
        <v>724.43333333333339</v>
      </c>
      <c r="J422" s="269">
        <v>731.86666666666679</v>
      </c>
      <c r="K422" s="268">
        <v>717</v>
      </c>
      <c r="L422" s="268">
        <v>705.25</v>
      </c>
      <c r="M422" s="268">
        <v>1.0382800000000001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532.70000000000005</v>
      </c>
      <c r="D423" s="269">
        <v>532.1</v>
      </c>
      <c r="E423" s="269">
        <v>528.40000000000009</v>
      </c>
      <c r="F423" s="269">
        <v>524.1</v>
      </c>
      <c r="G423" s="269">
        <v>520.40000000000009</v>
      </c>
      <c r="H423" s="269">
        <v>536.40000000000009</v>
      </c>
      <c r="I423" s="269">
        <v>540.10000000000014</v>
      </c>
      <c r="J423" s="269">
        <v>544.40000000000009</v>
      </c>
      <c r="K423" s="268">
        <v>535.79999999999995</v>
      </c>
      <c r="L423" s="268">
        <v>527.79999999999995</v>
      </c>
      <c r="M423" s="268">
        <v>87.458870000000005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79.599999999999994</v>
      </c>
      <c r="D424" s="269">
        <v>78.833333333333329</v>
      </c>
      <c r="E424" s="269">
        <v>77.666666666666657</v>
      </c>
      <c r="F424" s="269">
        <v>75.733333333333334</v>
      </c>
      <c r="G424" s="269">
        <v>74.566666666666663</v>
      </c>
      <c r="H424" s="269">
        <v>80.766666666666652</v>
      </c>
      <c r="I424" s="269">
        <v>81.933333333333309</v>
      </c>
      <c r="J424" s="269">
        <v>83.866666666666646</v>
      </c>
      <c r="K424" s="268">
        <v>80</v>
      </c>
      <c r="L424" s="268">
        <v>76.900000000000006</v>
      </c>
      <c r="M424" s="268">
        <v>170.21286000000001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308.55</v>
      </c>
      <c r="D425" s="269">
        <v>308.95</v>
      </c>
      <c r="E425" s="269">
        <v>304.59999999999997</v>
      </c>
      <c r="F425" s="269">
        <v>300.64999999999998</v>
      </c>
      <c r="G425" s="269">
        <v>296.29999999999995</v>
      </c>
      <c r="H425" s="269">
        <v>312.89999999999998</v>
      </c>
      <c r="I425" s="269">
        <v>317.25</v>
      </c>
      <c r="J425" s="269">
        <v>321.2</v>
      </c>
      <c r="K425" s="268">
        <v>313.3</v>
      </c>
      <c r="L425" s="268">
        <v>305</v>
      </c>
      <c r="M425" s="268">
        <v>2.2332200000000002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165.85</v>
      </c>
      <c r="D426" s="269">
        <v>166.38333333333333</v>
      </c>
      <c r="E426" s="269">
        <v>164.61666666666665</v>
      </c>
      <c r="F426" s="269">
        <v>163.38333333333333</v>
      </c>
      <c r="G426" s="269">
        <v>161.61666666666665</v>
      </c>
      <c r="H426" s="269">
        <v>167.61666666666665</v>
      </c>
      <c r="I426" s="269">
        <v>169.3833333333333</v>
      </c>
      <c r="J426" s="269">
        <v>170.61666666666665</v>
      </c>
      <c r="K426" s="268">
        <v>168.15</v>
      </c>
      <c r="L426" s="268">
        <v>165.15</v>
      </c>
      <c r="M426" s="268">
        <v>5.1280299999999999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340.75</v>
      </c>
      <c r="D427" s="269">
        <v>341.7833333333333</v>
      </c>
      <c r="E427" s="269">
        <v>335.81666666666661</v>
      </c>
      <c r="F427" s="269">
        <v>330.88333333333333</v>
      </c>
      <c r="G427" s="269">
        <v>324.91666666666663</v>
      </c>
      <c r="H427" s="269">
        <v>346.71666666666658</v>
      </c>
      <c r="I427" s="269">
        <v>352.68333333333328</v>
      </c>
      <c r="J427" s="269">
        <v>357.61666666666656</v>
      </c>
      <c r="K427" s="268">
        <v>347.75</v>
      </c>
      <c r="L427" s="268">
        <v>336.85</v>
      </c>
      <c r="M427" s="268">
        <v>3.8752200000000001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431.75</v>
      </c>
      <c r="D428" s="269">
        <v>430.68333333333334</v>
      </c>
      <c r="E428" s="269">
        <v>424.4666666666667</v>
      </c>
      <c r="F428" s="269">
        <v>417.18333333333334</v>
      </c>
      <c r="G428" s="269">
        <v>410.9666666666667</v>
      </c>
      <c r="H428" s="269">
        <v>437.9666666666667</v>
      </c>
      <c r="I428" s="269">
        <v>444.18333333333328</v>
      </c>
      <c r="J428" s="269">
        <v>451.4666666666667</v>
      </c>
      <c r="K428" s="268">
        <v>436.9</v>
      </c>
      <c r="L428" s="268">
        <v>423.4</v>
      </c>
      <c r="M428" s="268">
        <v>1.33826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510.4</v>
      </c>
      <c r="D429" s="269">
        <v>512.06666666666661</v>
      </c>
      <c r="E429" s="269">
        <v>507.33333333333326</v>
      </c>
      <c r="F429" s="269">
        <v>504.26666666666665</v>
      </c>
      <c r="G429" s="269">
        <v>499.5333333333333</v>
      </c>
      <c r="H429" s="269">
        <v>515.13333333333321</v>
      </c>
      <c r="I429" s="269">
        <v>519.86666666666656</v>
      </c>
      <c r="J429" s="269">
        <v>522.93333333333317</v>
      </c>
      <c r="K429" s="268">
        <v>516.79999999999995</v>
      </c>
      <c r="L429" s="268">
        <v>509</v>
      </c>
      <c r="M429" s="268">
        <v>1.64137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223.15</v>
      </c>
      <c r="D430" s="269">
        <v>224.29999999999998</v>
      </c>
      <c r="E430" s="269">
        <v>219.69999999999996</v>
      </c>
      <c r="F430" s="269">
        <v>216.24999999999997</v>
      </c>
      <c r="G430" s="269">
        <v>211.64999999999995</v>
      </c>
      <c r="H430" s="269">
        <v>227.74999999999997</v>
      </c>
      <c r="I430" s="269">
        <v>232.35</v>
      </c>
      <c r="J430" s="269">
        <v>235.79999999999998</v>
      </c>
      <c r="K430" s="268">
        <v>228.9</v>
      </c>
      <c r="L430" s="268">
        <v>220.85</v>
      </c>
      <c r="M430" s="268">
        <v>4.9524299999999997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944.55</v>
      </c>
      <c r="D431" s="269">
        <v>947.96666666666658</v>
      </c>
      <c r="E431" s="269">
        <v>939.63333333333321</v>
      </c>
      <c r="F431" s="269">
        <v>934.71666666666658</v>
      </c>
      <c r="G431" s="269">
        <v>926.38333333333321</v>
      </c>
      <c r="H431" s="269">
        <v>952.88333333333321</v>
      </c>
      <c r="I431" s="269">
        <v>961.21666666666647</v>
      </c>
      <c r="J431" s="269">
        <v>966.13333333333321</v>
      </c>
      <c r="K431" s="268">
        <v>956.3</v>
      </c>
      <c r="L431" s="268">
        <v>943.05</v>
      </c>
      <c r="M431" s="268">
        <v>18.568300000000001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520.65</v>
      </c>
      <c r="D432" s="269">
        <v>518.11666666666667</v>
      </c>
      <c r="E432" s="269">
        <v>513.0333333333333</v>
      </c>
      <c r="F432" s="269">
        <v>505.41666666666663</v>
      </c>
      <c r="G432" s="269">
        <v>500.33333333333326</v>
      </c>
      <c r="H432" s="269">
        <v>525.73333333333335</v>
      </c>
      <c r="I432" s="269">
        <v>530.81666666666661</v>
      </c>
      <c r="J432" s="269">
        <v>538.43333333333339</v>
      </c>
      <c r="K432" s="268">
        <v>523.20000000000005</v>
      </c>
      <c r="L432" s="268">
        <v>510.5</v>
      </c>
      <c r="M432" s="268">
        <v>8.5271699999999999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2243.9</v>
      </c>
      <c r="D433" s="269">
        <v>2237.9</v>
      </c>
      <c r="E433" s="269">
        <v>2216</v>
      </c>
      <c r="F433" s="269">
        <v>2188.1</v>
      </c>
      <c r="G433" s="269">
        <v>2166.1999999999998</v>
      </c>
      <c r="H433" s="269">
        <v>2265.8000000000002</v>
      </c>
      <c r="I433" s="269">
        <v>2287.7000000000007</v>
      </c>
      <c r="J433" s="269">
        <v>2315.6000000000004</v>
      </c>
      <c r="K433" s="268">
        <v>2259.8000000000002</v>
      </c>
      <c r="L433" s="268">
        <v>2210</v>
      </c>
      <c r="M433" s="268">
        <v>0.12798999999999999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930.3</v>
      </c>
      <c r="D434" s="269">
        <v>924.48333333333323</v>
      </c>
      <c r="E434" s="269">
        <v>916.26666666666642</v>
      </c>
      <c r="F434" s="269">
        <v>902.23333333333323</v>
      </c>
      <c r="G434" s="269">
        <v>894.01666666666642</v>
      </c>
      <c r="H434" s="269">
        <v>938.51666666666642</v>
      </c>
      <c r="I434" s="269">
        <v>946.73333333333335</v>
      </c>
      <c r="J434" s="269">
        <v>960.76666666666642</v>
      </c>
      <c r="K434" s="268">
        <v>932.7</v>
      </c>
      <c r="L434" s="268">
        <v>910.45</v>
      </c>
      <c r="M434" s="268">
        <v>1.5518000000000001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415.45</v>
      </c>
      <c r="D435" s="269">
        <v>414.73333333333335</v>
      </c>
      <c r="E435" s="269">
        <v>410.01666666666671</v>
      </c>
      <c r="F435" s="269">
        <v>404.58333333333337</v>
      </c>
      <c r="G435" s="269">
        <v>399.86666666666673</v>
      </c>
      <c r="H435" s="269">
        <v>420.16666666666669</v>
      </c>
      <c r="I435" s="269">
        <v>424.88333333333338</v>
      </c>
      <c r="J435" s="269">
        <v>430.31666666666666</v>
      </c>
      <c r="K435" s="268">
        <v>419.45</v>
      </c>
      <c r="L435" s="268">
        <v>409.3</v>
      </c>
      <c r="M435" s="268">
        <v>3.0248200000000001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340</v>
      </c>
      <c r="D436" s="269">
        <v>339.09999999999997</v>
      </c>
      <c r="E436" s="269">
        <v>337.44999999999993</v>
      </c>
      <c r="F436" s="269">
        <v>334.9</v>
      </c>
      <c r="G436" s="269">
        <v>333.24999999999994</v>
      </c>
      <c r="H436" s="269">
        <v>341.64999999999992</v>
      </c>
      <c r="I436" s="269">
        <v>343.2999999999999</v>
      </c>
      <c r="J436" s="269">
        <v>345.84999999999991</v>
      </c>
      <c r="K436" s="268">
        <v>340.75</v>
      </c>
      <c r="L436" s="268">
        <v>336.55</v>
      </c>
      <c r="M436" s="268">
        <v>1.19238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2069.35</v>
      </c>
      <c r="D437" s="269">
        <v>2076.0500000000002</v>
      </c>
      <c r="E437" s="269">
        <v>2049.8500000000004</v>
      </c>
      <c r="F437" s="269">
        <v>2030.3500000000004</v>
      </c>
      <c r="G437" s="269">
        <v>2004.1500000000005</v>
      </c>
      <c r="H437" s="269">
        <v>2095.5500000000002</v>
      </c>
      <c r="I437" s="269">
        <v>2121.75</v>
      </c>
      <c r="J437" s="269">
        <v>2141.25</v>
      </c>
      <c r="K437" s="268">
        <v>2102.25</v>
      </c>
      <c r="L437" s="268">
        <v>2056.5500000000002</v>
      </c>
      <c r="M437" s="268">
        <v>0.52895999999999999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431.9</v>
      </c>
      <c r="D438" s="269">
        <v>435.45</v>
      </c>
      <c r="E438" s="269">
        <v>421.45</v>
      </c>
      <c r="F438" s="269">
        <v>411</v>
      </c>
      <c r="G438" s="269">
        <v>397</v>
      </c>
      <c r="H438" s="269">
        <v>445.9</v>
      </c>
      <c r="I438" s="269">
        <v>459.9</v>
      </c>
      <c r="J438" s="269">
        <v>470.34999999999997</v>
      </c>
      <c r="K438" s="268">
        <v>449.45</v>
      </c>
      <c r="L438" s="268">
        <v>425</v>
      </c>
      <c r="M438" s="268">
        <v>5.7553799999999997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7.9</v>
      </c>
      <c r="D439" s="269">
        <v>7.9833333333333334</v>
      </c>
      <c r="E439" s="269">
        <v>7.7166666666666668</v>
      </c>
      <c r="F439" s="269">
        <v>7.5333333333333332</v>
      </c>
      <c r="G439" s="269">
        <v>7.2666666666666666</v>
      </c>
      <c r="H439" s="269">
        <v>8.1666666666666679</v>
      </c>
      <c r="I439" s="269">
        <v>8.4333333333333336</v>
      </c>
      <c r="J439" s="269">
        <v>8.6166666666666671</v>
      </c>
      <c r="K439" s="268">
        <v>8.25</v>
      </c>
      <c r="L439" s="268">
        <v>7.8</v>
      </c>
      <c r="M439" s="268">
        <v>1003.71486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880.3</v>
      </c>
      <c r="D440" s="269">
        <v>880.25</v>
      </c>
      <c r="E440" s="269">
        <v>870.75</v>
      </c>
      <c r="F440" s="269">
        <v>861.2</v>
      </c>
      <c r="G440" s="269">
        <v>851.7</v>
      </c>
      <c r="H440" s="269">
        <v>889.8</v>
      </c>
      <c r="I440" s="269">
        <v>899.3</v>
      </c>
      <c r="J440" s="269">
        <v>908.84999999999991</v>
      </c>
      <c r="K440" s="268">
        <v>889.75</v>
      </c>
      <c r="L440" s="268">
        <v>870.7</v>
      </c>
      <c r="M440" s="268">
        <v>0.32280999999999999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564.35</v>
      </c>
      <c r="D441" s="269">
        <v>562.86666666666667</v>
      </c>
      <c r="E441" s="269">
        <v>559.48333333333335</v>
      </c>
      <c r="F441" s="269">
        <v>554.61666666666667</v>
      </c>
      <c r="G441" s="269">
        <v>551.23333333333335</v>
      </c>
      <c r="H441" s="269">
        <v>567.73333333333335</v>
      </c>
      <c r="I441" s="269">
        <v>571.11666666666679</v>
      </c>
      <c r="J441" s="269">
        <v>575.98333333333335</v>
      </c>
      <c r="K441" s="268">
        <v>566.25</v>
      </c>
      <c r="L441" s="268">
        <v>558</v>
      </c>
      <c r="M441" s="268">
        <v>2.8725800000000001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1874.4</v>
      </c>
      <c r="D442" s="269">
        <v>1873.8166666666666</v>
      </c>
      <c r="E442" s="269">
        <v>1837.7833333333333</v>
      </c>
      <c r="F442" s="269">
        <v>1801.1666666666667</v>
      </c>
      <c r="G442" s="269">
        <v>1765.1333333333334</v>
      </c>
      <c r="H442" s="269">
        <v>1910.4333333333332</v>
      </c>
      <c r="I442" s="269">
        <v>1946.4666666666665</v>
      </c>
      <c r="J442" s="269">
        <v>1983.083333333333</v>
      </c>
      <c r="K442" s="268">
        <v>1909.85</v>
      </c>
      <c r="L442" s="268">
        <v>1837.2</v>
      </c>
      <c r="M442" s="268">
        <v>0.37657000000000002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595.79999999999995</v>
      </c>
      <c r="D443" s="269">
        <v>594.25</v>
      </c>
      <c r="E443" s="269">
        <v>586.54999999999995</v>
      </c>
      <c r="F443" s="269">
        <v>577.29999999999995</v>
      </c>
      <c r="G443" s="269">
        <v>569.59999999999991</v>
      </c>
      <c r="H443" s="269">
        <v>603.5</v>
      </c>
      <c r="I443" s="269">
        <v>611.20000000000005</v>
      </c>
      <c r="J443" s="269">
        <v>620.45000000000005</v>
      </c>
      <c r="K443" s="268">
        <v>601.95000000000005</v>
      </c>
      <c r="L443" s="268">
        <v>585</v>
      </c>
      <c r="M443" s="268">
        <v>0.32378000000000001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989.65</v>
      </c>
      <c r="D444" s="269">
        <v>990.94999999999993</v>
      </c>
      <c r="E444" s="269">
        <v>983.54999999999984</v>
      </c>
      <c r="F444" s="269">
        <v>977.44999999999993</v>
      </c>
      <c r="G444" s="269">
        <v>970.04999999999984</v>
      </c>
      <c r="H444" s="269">
        <v>997.04999999999984</v>
      </c>
      <c r="I444" s="269">
        <v>1004.4499999999999</v>
      </c>
      <c r="J444" s="269">
        <v>1010.5499999999998</v>
      </c>
      <c r="K444" s="268">
        <v>998.35</v>
      </c>
      <c r="L444" s="268">
        <v>984.85</v>
      </c>
      <c r="M444" s="268">
        <v>0.58021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38.299999999999997</v>
      </c>
      <c r="D445" s="269">
        <v>38.266666666666666</v>
      </c>
      <c r="E445" s="269">
        <v>38.033333333333331</v>
      </c>
      <c r="F445" s="269">
        <v>37.766666666666666</v>
      </c>
      <c r="G445" s="269">
        <v>37.533333333333331</v>
      </c>
      <c r="H445" s="269">
        <v>38.533333333333331</v>
      </c>
      <c r="I445" s="269">
        <v>38.766666666666666</v>
      </c>
      <c r="J445" s="269">
        <v>39.033333333333331</v>
      </c>
      <c r="K445" s="268">
        <v>38.5</v>
      </c>
      <c r="L445" s="268">
        <v>38</v>
      </c>
      <c r="M445" s="268">
        <v>33.652790000000003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1034.9000000000001</v>
      </c>
      <c r="D446" s="269">
        <v>1026.9166666666667</v>
      </c>
      <c r="E446" s="269">
        <v>1015.0333333333335</v>
      </c>
      <c r="F446" s="269">
        <v>995.16666666666674</v>
      </c>
      <c r="G446" s="269">
        <v>983.28333333333353</v>
      </c>
      <c r="H446" s="269">
        <v>1046.7833333333335</v>
      </c>
      <c r="I446" s="269">
        <v>1058.6666666666667</v>
      </c>
      <c r="J446" s="269">
        <v>1078.5333333333335</v>
      </c>
      <c r="K446" s="268">
        <v>1038.8</v>
      </c>
      <c r="L446" s="268">
        <v>1007.05</v>
      </c>
      <c r="M446" s="268">
        <v>13.78191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797.1</v>
      </c>
      <c r="D447" s="269">
        <v>797.95000000000016</v>
      </c>
      <c r="E447" s="269">
        <v>789.10000000000036</v>
      </c>
      <c r="F447" s="269">
        <v>781.10000000000025</v>
      </c>
      <c r="G447" s="269">
        <v>772.25000000000045</v>
      </c>
      <c r="H447" s="269">
        <v>805.95000000000027</v>
      </c>
      <c r="I447" s="269">
        <v>814.8</v>
      </c>
      <c r="J447" s="269">
        <v>822.80000000000018</v>
      </c>
      <c r="K447" s="268">
        <v>806.8</v>
      </c>
      <c r="L447" s="268">
        <v>789.95</v>
      </c>
      <c r="M447" s="268">
        <v>2.1048200000000001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1140.95</v>
      </c>
      <c r="D448" s="269">
        <v>1132.4666666666669</v>
      </c>
      <c r="E448" s="269">
        <v>1115.2833333333338</v>
      </c>
      <c r="F448" s="269">
        <v>1089.6166666666668</v>
      </c>
      <c r="G448" s="269">
        <v>1072.4333333333336</v>
      </c>
      <c r="H448" s="269">
        <v>1158.1333333333339</v>
      </c>
      <c r="I448" s="269">
        <v>1175.3166666666668</v>
      </c>
      <c r="J448" s="269">
        <v>1200.983333333334</v>
      </c>
      <c r="K448" s="268">
        <v>1149.6500000000001</v>
      </c>
      <c r="L448" s="268">
        <v>1106.8</v>
      </c>
      <c r="M448" s="268">
        <v>32.173310000000001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220.9</v>
      </c>
      <c r="D449" s="269">
        <v>221.25</v>
      </c>
      <c r="E449" s="269">
        <v>219.55</v>
      </c>
      <c r="F449" s="269">
        <v>218.20000000000002</v>
      </c>
      <c r="G449" s="269">
        <v>216.50000000000003</v>
      </c>
      <c r="H449" s="269">
        <v>222.6</v>
      </c>
      <c r="I449" s="269">
        <v>224.29999999999998</v>
      </c>
      <c r="J449" s="269">
        <v>225.64999999999998</v>
      </c>
      <c r="K449" s="268">
        <v>222.95</v>
      </c>
      <c r="L449" s="268">
        <v>219.9</v>
      </c>
      <c r="M449" s="268">
        <v>9.5878700000000006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1189.7</v>
      </c>
      <c r="D450" s="269">
        <v>1185.2333333333333</v>
      </c>
      <c r="E450" s="269">
        <v>1175.5666666666666</v>
      </c>
      <c r="F450" s="269">
        <v>1161.4333333333332</v>
      </c>
      <c r="G450" s="269">
        <v>1151.7666666666664</v>
      </c>
      <c r="H450" s="269">
        <v>1199.3666666666668</v>
      </c>
      <c r="I450" s="269">
        <v>1209.0333333333333</v>
      </c>
      <c r="J450" s="269">
        <v>1223.166666666667</v>
      </c>
      <c r="K450" s="268">
        <v>1194.9000000000001</v>
      </c>
      <c r="L450" s="268">
        <v>1171.0999999999999</v>
      </c>
      <c r="M450" s="268">
        <v>3.1340499999999998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3091.15</v>
      </c>
      <c r="D451" s="269">
        <v>3070.7166666666667</v>
      </c>
      <c r="E451" s="269">
        <v>3043.4333333333334</v>
      </c>
      <c r="F451" s="269">
        <v>2995.7166666666667</v>
      </c>
      <c r="G451" s="269">
        <v>2968.4333333333334</v>
      </c>
      <c r="H451" s="269">
        <v>3118.4333333333334</v>
      </c>
      <c r="I451" s="269">
        <v>3145.7166666666672</v>
      </c>
      <c r="J451" s="269">
        <v>3193.4333333333334</v>
      </c>
      <c r="K451" s="268">
        <v>3098</v>
      </c>
      <c r="L451" s="268">
        <v>3023</v>
      </c>
      <c r="M451" s="268">
        <v>21.458749999999998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785.15</v>
      </c>
      <c r="D452" s="269">
        <v>786.26666666666677</v>
      </c>
      <c r="E452" s="269">
        <v>780.08333333333348</v>
      </c>
      <c r="F452" s="269">
        <v>775.01666666666677</v>
      </c>
      <c r="G452" s="269">
        <v>768.83333333333348</v>
      </c>
      <c r="H452" s="269">
        <v>791.33333333333348</v>
      </c>
      <c r="I452" s="269">
        <v>797.51666666666665</v>
      </c>
      <c r="J452" s="269">
        <v>802.58333333333348</v>
      </c>
      <c r="K452" s="268">
        <v>792.45</v>
      </c>
      <c r="L452" s="268">
        <v>781.2</v>
      </c>
      <c r="M452" s="268">
        <v>12.389670000000001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8489.2999999999993</v>
      </c>
      <c r="D453" s="269">
        <v>8474.0666666666657</v>
      </c>
      <c r="E453" s="269">
        <v>8440.1333333333314</v>
      </c>
      <c r="F453" s="269">
        <v>8390.9666666666653</v>
      </c>
      <c r="G453" s="269">
        <v>8357.033333333331</v>
      </c>
      <c r="H453" s="269">
        <v>8523.2333333333318</v>
      </c>
      <c r="I453" s="269">
        <v>8557.1666666666661</v>
      </c>
      <c r="J453" s="269">
        <v>8606.3333333333321</v>
      </c>
      <c r="K453" s="268">
        <v>8508</v>
      </c>
      <c r="L453" s="268">
        <v>8424.9</v>
      </c>
      <c r="M453" s="268">
        <v>1.3911899999999999</v>
      </c>
      <c r="N453" s="1"/>
      <c r="O453" s="1"/>
    </row>
    <row r="454" spans="1:15" ht="12.75" customHeight="1">
      <c r="A454" s="30">
        <v>444</v>
      </c>
      <c r="B454" s="278" t="s">
        <v>858</v>
      </c>
      <c r="C454" s="268">
        <v>2346.6</v>
      </c>
      <c r="D454" s="269">
        <v>2352.8333333333335</v>
      </c>
      <c r="E454" s="269">
        <v>2319.2666666666669</v>
      </c>
      <c r="F454" s="269">
        <v>2291.9333333333334</v>
      </c>
      <c r="G454" s="269">
        <v>2258.3666666666668</v>
      </c>
      <c r="H454" s="269">
        <v>2380.166666666667</v>
      </c>
      <c r="I454" s="269">
        <v>2413.7333333333336</v>
      </c>
      <c r="J454" s="269">
        <v>2441.0666666666671</v>
      </c>
      <c r="K454" s="268">
        <v>2386.4</v>
      </c>
      <c r="L454" s="268">
        <v>2325.5</v>
      </c>
      <c r="M454" s="268">
        <v>0.57747000000000004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198.25</v>
      </c>
      <c r="D455" s="269">
        <v>198</v>
      </c>
      <c r="E455" s="269">
        <v>195.85</v>
      </c>
      <c r="F455" s="269">
        <v>193.45</v>
      </c>
      <c r="G455" s="269">
        <v>191.29999999999998</v>
      </c>
      <c r="H455" s="269">
        <v>200.4</v>
      </c>
      <c r="I455" s="269">
        <v>202.54999999999998</v>
      </c>
      <c r="J455" s="269">
        <v>204.95000000000002</v>
      </c>
      <c r="K455" s="268">
        <v>200.15</v>
      </c>
      <c r="L455" s="268">
        <v>195.6</v>
      </c>
      <c r="M455" s="268">
        <v>16.444050000000001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407.9</v>
      </c>
      <c r="D456" s="269">
        <v>406.58333333333331</v>
      </c>
      <c r="E456" s="269">
        <v>404.21666666666664</v>
      </c>
      <c r="F456" s="269">
        <v>400.5333333333333</v>
      </c>
      <c r="G456" s="269">
        <v>398.16666666666663</v>
      </c>
      <c r="H456" s="269">
        <v>410.26666666666665</v>
      </c>
      <c r="I456" s="269">
        <v>412.63333333333333</v>
      </c>
      <c r="J456" s="269">
        <v>416.31666666666666</v>
      </c>
      <c r="K456" s="268">
        <v>408.95</v>
      </c>
      <c r="L456" s="268">
        <v>402.9</v>
      </c>
      <c r="M456" s="268">
        <v>127.61425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219.05</v>
      </c>
      <c r="D457" s="269">
        <v>218.4</v>
      </c>
      <c r="E457" s="269">
        <v>216.85000000000002</v>
      </c>
      <c r="F457" s="269">
        <v>214.65</v>
      </c>
      <c r="G457" s="269">
        <v>213.10000000000002</v>
      </c>
      <c r="H457" s="269">
        <v>220.60000000000002</v>
      </c>
      <c r="I457" s="269">
        <v>222.15000000000003</v>
      </c>
      <c r="J457" s="269">
        <v>224.35000000000002</v>
      </c>
      <c r="K457" s="268">
        <v>219.95</v>
      </c>
      <c r="L457" s="268">
        <v>216.2</v>
      </c>
      <c r="M457" s="268">
        <v>111.73725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620.45000000000005</v>
      </c>
      <c r="D458" s="269">
        <v>617.65</v>
      </c>
      <c r="E458" s="269">
        <v>613</v>
      </c>
      <c r="F458" s="269">
        <v>605.55000000000007</v>
      </c>
      <c r="G458" s="269">
        <v>600.90000000000009</v>
      </c>
      <c r="H458" s="269">
        <v>625.09999999999991</v>
      </c>
      <c r="I458" s="269">
        <v>629.74999999999977</v>
      </c>
      <c r="J458" s="269">
        <v>637.19999999999982</v>
      </c>
      <c r="K458" s="268">
        <v>622.29999999999995</v>
      </c>
      <c r="L458" s="268">
        <v>610.20000000000005</v>
      </c>
      <c r="M458" s="268">
        <v>0.86241999999999996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101.15</v>
      </c>
      <c r="D459" s="269">
        <v>100.88333333333333</v>
      </c>
      <c r="E459" s="269">
        <v>100.26666666666665</v>
      </c>
      <c r="F459" s="269">
        <v>99.383333333333326</v>
      </c>
      <c r="G459" s="269">
        <v>98.766666666666652</v>
      </c>
      <c r="H459" s="269">
        <v>101.76666666666665</v>
      </c>
      <c r="I459" s="269">
        <v>102.38333333333333</v>
      </c>
      <c r="J459" s="269">
        <v>103.26666666666665</v>
      </c>
      <c r="K459" s="268">
        <v>101.5</v>
      </c>
      <c r="L459" s="268">
        <v>100</v>
      </c>
      <c r="M459" s="268">
        <v>401.86702000000002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103.6</v>
      </c>
      <c r="D460" s="269">
        <v>103.36666666666667</v>
      </c>
      <c r="E460" s="269">
        <v>102.23333333333335</v>
      </c>
      <c r="F460" s="269">
        <v>100.86666666666667</v>
      </c>
      <c r="G460" s="269">
        <v>99.733333333333348</v>
      </c>
      <c r="H460" s="269">
        <v>104.73333333333335</v>
      </c>
      <c r="I460" s="269">
        <v>105.86666666666667</v>
      </c>
      <c r="J460" s="269">
        <v>107.23333333333335</v>
      </c>
      <c r="K460" s="268">
        <v>104.5</v>
      </c>
      <c r="L460" s="268">
        <v>102</v>
      </c>
      <c r="M460" s="268">
        <v>6.5017500000000004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3085.7</v>
      </c>
      <c r="D461" s="269">
        <v>3081.8666666666663</v>
      </c>
      <c r="E461" s="269">
        <v>3025.7833333333328</v>
      </c>
      <c r="F461" s="269">
        <v>2965.8666666666663</v>
      </c>
      <c r="G461" s="269">
        <v>2909.7833333333328</v>
      </c>
      <c r="H461" s="269">
        <v>3141.7833333333328</v>
      </c>
      <c r="I461" s="269">
        <v>3197.8666666666659</v>
      </c>
      <c r="J461" s="269">
        <v>3257.7833333333328</v>
      </c>
      <c r="K461" s="268">
        <v>3137.95</v>
      </c>
      <c r="L461" s="268">
        <v>3021.95</v>
      </c>
      <c r="M461" s="268">
        <v>0.17663000000000001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1028.3</v>
      </c>
      <c r="D462" s="269">
        <v>1027.4000000000001</v>
      </c>
      <c r="E462" s="269">
        <v>1018.8000000000002</v>
      </c>
      <c r="F462" s="269">
        <v>1009.3000000000001</v>
      </c>
      <c r="G462" s="269">
        <v>1000.7000000000002</v>
      </c>
      <c r="H462" s="269">
        <v>1036.9000000000001</v>
      </c>
      <c r="I462" s="269">
        <v>1045.5</v>
      </c>
      <c r="J462" s="269">
        <v>1055.0000000000002</v>
      </c>
      <c r="K462" s="268">
        <v>1036</v>
      </c>
      <c r="L462" s="268">
        <v>1017.9</v>
      </c>
      <c r="M462" s="268">
        <v>27.154199999999999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87</v>
      </c>
      <c r="D463" s="269">
        <v>86.933333333333337</v>
      </c>
      <c r="E463" s="269">
        <v>86.066666666666677</v>
      </c>
      <c r="F463" s="269">
        <v>85.13333333333334</v>
      </c>
      <c r="G463" s="269">
        <v>84.26666666666668</v>
      </c>
      <c r="H463" s="269">
        <v>87.866666666666674</v>
      </c>
      <c r="I463" s="269">
        <v>88.733333333333348</v>
      </c>
      <c r="J463" s="269">
        <v>89.666666666666671</v>
      </c>
      <c r="K463" s="268">
        <v>87.8</v>
      </c>
      <c r="L463" s="268">
        <v>86</v>
      </c>
      <c r="M463" s="268">
        <v>2.2098599999999999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757.15</v>
      </c>
      <c r="D464" s="269">
        <v>753.68333333333339</v>
      </c>
      <c r="E464" s="269">
        <v>747.76666666666677</v>
      </c>
      <c r="F464" s="269">
        <v>738.38333333333333</v>
      </c>
      <c r="G464" s="269">
        <v>732.4666666666667</v>
      </c>
      <c r="H464" s="269">
        <v>763.06666666666683</v>
      </c>
      <c r="I464" s="269">
        <v>768.98333333333335</v>
      </c>
      <c r="J464" s="269">
        <v>778.3666666666669</v>
      </c>
      <c r="K464" s="268">
        <v>759.6</v>
      </c>
      <c r="L464" s="268">
        <v>744.3</v>
      </c>
      <c r="M464" s="268">
        <v>1.76647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2195.4499999999998</v>
      </c>
      <c r="D465" s="269">
        <v>2194.15</v>
      </c>
      <c r="E465" s="269">
        <v>2183.3000000000002</v>
      </c>
      <c r="F465" s="269">
        <v>2171.15</v>
      </c>
      <c r="G465" s="269">
        <v>2160.3000000000002</v>
      </c>
      <c r="H465" s="269">
        <v>2206.3000000000002</v>
      </c>
      <c r="I465" s="269">
        <v>2217.1499999999996</v>
      </c>
      <c r="J465" s="269">
        <v>2229.3000000000002</v>
      </c>
      <c r="K465" s="268">
        <v>2205</v>
      </c>
      <c r="L465" s="268">
        <v>2182</v>
      </c>
      <c r="M465" s="268">
        <v>0.48821999999999999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693.2</v>
      </c>
      <c r="D466" s="269">
        <v>694.75</v>
      </c>
      <c r="E466" s="269">
        <v>688.5</v>
      </c>
      <c r="F466" s="269">
        <v>683.8</v>
      </c>
      <c r="G466" s="269">
        <v>677.55</v>
      </c>
      <c r="H466" s="269">
        <v>699.45</v>
      </c>
      <c r="I466" s="269">
        <v>705.7</v>
      </c>
      <c r="J466" s="269">
        <v>710.40000000000009</v>
      </c>
      <c r="K466" s="268">
        <v>701</v>
      </c>
      <c r="L466" s="268">
        <v>690.05</v>
      </c>
      <c r="M466" s="268">
        <v>0.20146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3131.15</v>
      </c>
      <c r="D467" s="269">
        <v>3140.4833333333336</v>
      </c>
      <c r="E467" s="269">
        <v>3085.666666666667</v>
      </c>
      <c r="F467" s="269">
        <v>3040.1833333333334</v>
      </c>
      <c r="G467" s="269">
        <v>2985.3666666666668</v>
      </c>
      <c r="H467" s="269">
        <v>3185.9666666666672</v>
      </c>
      <c r="I467" s="269">
        <v>3240.7833333333338</v>
      </c>
      <c r="J467" s="269">
        <v>3286.2666666666673</v>
      </c>
      <c r="K467" s="268">
        <v>3195.3</v>
      </c>
      <c r="L467" s="268">
        <v>3095</v>
      </c>
      <c r="M467" s="268">
        <v>1.41195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2585.1</v>
      </c>
      <c r="D468" s="269">
        <v>2595.25</v>
      </c>
      <c r="E468" s="269">
        <v>2561.5</v>
      </c>
      <c r="F468" s="269">
        <v>2537.9</v>
      </c>
      <c r="G468" s="269">
        <v>2504.15</v>
      </c>
      <c r="H468" s="269">
        <v>2618.85</v>
      </c>
      <c r="I468" s="269">
        <v>2652.6</v>
      </c>
      <c r="J468" s="269">
        <v>2676.2</v>
      </c>
      <c r="K468" s="268">
        <v>2629</v>
      </c>
      <c r="L468" s="268">
        <v>2571.65</v>
      </c>
      <c r="M468" s="268">
        <v>12.9107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1591.7</v>
      </c>
      <c r="D469" s="269">
        <v>1593.7166666666665</v>
      </c>
      <c r="E469" s="269">
        <v>1582.4333333333329</v>
      </c>
      <c r="F469" s="269">
        <v>1573.1666666666665</v>
      </c>
      <c r="G469" s="269">
        <v>1561.883333333333</v>
      </c>
      <c r="H469" s="269">
        <v>1602.9833333333329</v>
      </c>
      <c r="I469" s="269">
        <v>1614.2666666666662</v>
      </c>
      <c r="J469" s="269">
        <v>1623.5333333333328</v>
      </c>
      <c r="K469" s="268">
        <v>1605</v>
      </c>
      <c r="L469" s="268">
        <v>1584.45</v>
      </c>
      <c r="M469" s="268">
        <v>4.3955399999999996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502.95</v>
      </c>
      <c r="D470" s="269">
        <v>497.65000000000003</v>
      </c>
      <c r="E470" s="269">
        <v>490.30000000000007</v>
      </c>
      <c r="F470" s="269">
        <v>477.65000000000003</v>
      </c>
      <c r="G470" s="269">
        <v>470.30000000000007</v>
      </c>
      <c r="H470" s="269">
        <v>510.30000000000007</v>
      </c>
      <c r="I470" s="269">
        <v>517.65000000000009</v>
      </c>
      <c r="J470" s="269">
        <v>530.30000000000007</v>
      </c>
      <c r="K470" s="268">
        <v>505</v>
      </c>
      <c r="L470" s="268">
        <v>485</v>
      </c>
      <c r="M470" s="268">
        <v>11.378869999999999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1431.45</v>
      </c>
      <c r="D471" s="269">
        <v>1423.3500000000001</v>
      </c>
      <c r="E471" s="269">
        <v>1409.8000000000002</v>
      </c>
      <c r="F471" s="269">
        <v>1388.15</v>
      </c>
      <c r="G471" s="269">
        <v>1374.6000000000001</v>
      </c>
      <c r="H471" s="269">
        <v>1445.0000000000002</v>
      </c>
      <c r="I471" s="269">
        <v>1458.55</v>
      </c>
      <c r="J471" s="269">
        <v>1480.2000000000003</v>
      </c>
      <c r="K471" s="268">
        <v>1436.9</v>
      </c>
      <c r="L471" s="268">
        <v>1401.7</v>
      </c>
      <c r="M471" s="268">
        <v>6.6979100000000003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36.700000000000003</v>
      </c>
      <c r="D472" s="269">
        <v>36.683333333333337</v>
      </c>
      <c r="E472" s="269">
        <v>36.366666666666674</v>
      </c>
      <c r="F472" s="269">
        <v>36.033333333333339</v>
      </c>
      <c r="G472" s="269">
        <v>35.716666666666676</v>
      </c>
      <c r="H472" s="269">
        <v>37.016666666666673</v>
      </c>
      <c r="I472" s="269">
        <v>37.333333333333336</v>
      </c>
      <c r="J472" s="269">
        <v>37.666666666666671</v>
      </c>
      <c r="K472" s="268">
        <v>37</v>
      </c>
      <c r="L472" s="268">
        <v>36.35</v>
      </c>
      <c r="M472" s="268">
        <v>37.907420000000002</v>
      </c>
      <c r="N472" s="1"/>
      <c r="O472" s="1"/>
    </row>
    <row r="473" spans="1:15" ht="12.75" customHeight="1">
      <c r="A473" s="30">
        <v>463</v>
      </c>
      <c r="B473" s="278" t="s">
        <v>859</v>
      </c>
      <c r="C473" s="268">
        <v>264.2</v>
      </c>
      <c r="D473" s="269">
        <v>265.13333333333333</v>
      </c>
      <c r="E473" s="269">
        <v>261.31666666666666</v>
      </c>
      <c r="F473" s="269">
        <v>258.43333333333334</v>
      </c>
      <c r="G473" s="269">
        <v>254.61666666666667</v>
      </c>
      <c r="H473" s="269">
        <v>268.01666666666665</v>
      </c>
      <c r="I473" s="269">
        <v>271.83333333333326</v>
      </c>
      <c r="J473" s="269">
        <v>274.71666666666664</v>
      </c>
      <c r="K473" s="268">
        <v>268.95</v>
      </c>
      <c r="L473" s="268">
        <v>262.25</v>
      </c>
      <c r="M473" s="268">
        <v>3.5539700000000001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269.14999999999998</v>
      </c>
      <c r="D474" s="269">
        <v>265.16666666666669</v>
      </c>
      <c r="E474" s="269">
        <v>258.33333333333337</v>
      </c>
      <c r="F474" s="269">
        <v>247.51666666666668</v>
      </c>
      <c r="G474" s="269">
        <v>240.68333333333337</v>
      </c>
      <c r="H474" s="269">
        <v>275.98333333333335</v>
      </c>
      <c r="I474" s="269">
        <v>282.81666666666672</v>
      </c>
      <c r="J474" s="269">
        <v>293.63333333333338</v>
      </c>
      <c r="K474" s="268">
        <v>272</v>
      </c>
      <c r="L474" s="268">
        <v>254.35</v>
      </c>
      <c r="M474" s="268">
        <v>50.542409999999997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2753.8</v>
      </c>
      <c r="D475" s="269">
        <v>2745.5166666666664</v>
      </c>
      <c r="E475" s="269">
        <v>2727.0333333333328</v>
      </c>
      <c r="F475" s="269">
        <v>2700.2666666666664</v>
      </c>
      <c r="G475" s="269">
        <v>2681.7833333333328</v>
      </c>
      <c r="H475" s="269">
        <v>2772.2833333333328</v>
      </c>
      <c r="I475" s="269">
        <v>2790.7666666666664</v>
      </c>
      <c r="J475" s="269">
        <v>2817.5333333333328</v>
      </c>
      <c r="K475" s="268">
        <v>2764</v>
      </c>
      <c r="L475" s="268">
        <v>2718.75</v>
      </c>
      <c r="M475" s="268">
        <v>3.7119900000000001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11.85</v>
      </c>
      <c r="D476" s="269">
        <v>11.9</v>
      </c>
      <c r="E476" s="269">
        <v>11.75</v>
      </c>
      <c r="F476" s="269">
        <v>11.65</v>
      </c>
      <c r="G476" s="269">
        <v>11.5</v>
      </c>
      <c r="H476" s="269">
        <v>12</v>
      </c>
      <c r="I476" s="269">
        <v>12.150000000000002</v>
      </c>
      <c r="J476" s="269">
        <v>12.25</v>
      </c>
      <c r="K476" s="268">
        <v>12.05</v>
      </c>
      <c r="L476" s="268">
        <v>11.8</v>
      </c>
      <c r="M476" s="268">
        <v>23.660019999999999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734.1</v>
      </c>
      <c r="D477" s="269">
        <v>734.7166666666667</v>
      </c>
      <c r="E477" s="269">
        <v>729.78333333333342</v>
      </c>
      <c r="F477" s="269">
        <v>725.4666666666667</v>
      </c>
      <c r="G477" s="269">
        <v>720.53333333333342</v>
      </c>
      <c r="H477" s="269">
        <v>739.03333333333342</v>
      </c>
      <c r="I477" s="269">
        <v>743.96666666666681</v>
      </c>
      <c r="J477" s="269">
        <v>748.28333333333342</v>
      </c>
      <c r="K477" s="268">
        <v>739.65</v>
      </c>
      <c r="L477" s="268">
        <v>730.4</v>
      </c>
      <c r="M477" s="268">
        <v>0.59114999999999995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689.95</v>
      </c>
      <c r="D478" s="269">
        <v>685.2166666666667</v>
      </c>
      <c r="E478" s="269">
        <v>678.73333333333335</v>
      </c>
      <c r="F478" s="269">
        <v>667.51666666666665</v>
      </c>
      <c r="G478" s="269">
        <v>661.0333333333333</v>
      </c>
      <c r="H478" s="269">
        <v>696.43333333333339</v>
      </c>
      <c r="I478" s="269">
        <v>702.91666666666674</v>
      </c>
      <c r="J478" s="269">
        <v>714.13333333333344</v>
      </c>
      <c r="K478" s="268">
        <v>691.7</v>
      </c>
      <c r="L478" s="268">
        <v>674</v>
      </c>
      <c r="M478" s="268">
        <v>23.722249999999999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712.95</v>
      </c>
      <c r="D479" s="269">
        <v>715.65</v>
      </c>
      <c r="E479" s="269">
        <v>708.3</v>
      </c>
      <c r="F479" s="269">
        <v>703.65</v>
      </c>
      <c r="G479" s="269">
        <v>696.3</v>
      </c>
      <c r="H479" s="269">
        <v>720.3</v>
      </c>
      <c r="I479" s="269">
        <v>727.65000000000009</v>
      </c>
      <c r="J479" s="269">
        <v>732.3</v>
      </c>
      <c r="K479" s="268">
        <v>723</v>
      </c>
      <c r="L479" s="268">
        <v>711</v>
      </c>
      <c r="M479" s="268">
        <v>3.1116999999999999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6307.55</v>
      </c>
      <c r="D480" s="269">
        <v>6323.1833333333343</v>
      </c>
      <c r="E480" s="269">
        <v>6264.5166666666682</v>
      </c>
      <c r="F480" s="269">
        <v>6221.4833333333336</v>
      </c>
      <c r="G480" s="269">
        <v>6162.8166666666675</v>
      </c>
      <c r="H480" s="269">
        <v>6366.216666666669</v>
      </c>
      <c r="I480" s="269">
        <v>6424.883333333335</v>
      </c>
      <c r="J480" s="269">
        <v>6467.9166666666697</v>
      </c>
      <c r="K480" s="268">
        <v>6381.85</v>
      </c>
      <c r="L480" s="268">
        <v>6280.15</v>
      </c>
      <c r="M480" s="268">
        <v>3.0726800000000001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44.55</v>
      </c>
      <c r="D481" s="269">
        <v>44.383333333333326</v>
      </c>
      <c r="E481" s="269">
        <v>44.116666666666653</v>
      </c>
      <c r="F481" s="269">
        <v>43.68333333333333</v>
      </c>
      <c r="G481" s="269">
        <v>43.416666666666657</v>
      </c>
      <c r="H481" s="269">
        <v>44.816666666666649</v>
      </c>
      <c r="I481" s="269">
        <v>45.083333333333329</v>
      </c>
      <c r="J481" s="269">
        <v>45.516666666666644</v>
      </c>
      <c r="K481" s="268">
        <v>44.65</v>
      </c>
      <c r="L481" s="268">
        <v>43.95</v>
      </c>
      <c r="M481" s="268">
        <v>45.222250000000003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1695.8</v>
      </c>
      <c r="D482" s="269">
        <v>1691.3833333333332</v>
      </c>
      <c r="E482" s="269">
        <v>1679.3166666666664</v>
      </c>
      <c r="F482" s="269">
        <v>1662.8333333333333</v>
      </c>
      <c r="G482" s="269">
        <v>1650.7666666666664</v>
      </c>
      <c r="H482" s="269">
        <v>1707.8666666666663</v>
      </c>
      <c r="I482" s="269">
        <v>1719.9333333333329</v>
      </c>
      <c r="J482" s="269">
        <v>1736.4166666666663</v>
      </c>
      <c r="K482" s="268">
        <v>1703.45</v>
      </c>
      <c r="L482" s="268">
        <v>1674.9</v>
      </c>
      <c r="M482" s="268">
        <v>0.96740000000000004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861.6</v>
      </c>
      <c r="D483" s="269">
        <v>853.41666666666663</v>
      </c>
      <c r="E483" s="269">
        <v>842.2833333333333</v>
      </c>
      <c r="F483" s="269">
        <v>822.9666666666667</v>
      </c>
      <c r="G483" s="269">
        <v>811.83333333333337</v>
      </c>
      <c r="H483" s="269">
        <v>872.73333333333323</v>
      </c>
      <c r="I483" s="269">
        <v>883.86666666666667</v>
      </c>
      <c r="J483" s="269">
        <v>903.18333333333317</v>
      </c>
      <c r="K483" s="268">
        <v>864.55</v>
      </c>
      <c r="L483" s="268">
        <v>834.1</v>
      </c>
      <c r="M483" s="268">
        <v>25.501629999999999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244.2</v>
      </c>
      <c r="D484" s="269">
        <v>243.98333333333335</v>
      </c>
      <c r="E484" s="269">
        <v>242.4666666666667</v>
      </c>
      <c r="F484" s="269">
        <v>240.73333333333335</v>
      </c>
      <c r="G484" s="269">
        <v>239.2166666666667</v>
      </c>
      <c r="H484" s="269">
        <v>245.7166666666667</v>
      </c>
      <c r="I484" s="269">
        <v>247.23333333333335</v>
      </c>
      <c r="J484" s="269">
        <v>248.9666666666667</v>
      </c>
      <c r="K484" s="268">
        <v>245.5</v>
      </c>
      <c r="L484" s="268">
        <v>242.25</v>
      </c>
      <c r="M484" s="268">
        <v>2.21299</v>
      </c>
      <c r="N484" s="1"/>
      <c r="O484" s="1"/>
    </row>
    <row r="485" spans="1:15" ht="12.75" customHeight="1">
      <c r="A485" s="30">
        <v>475</v>
      </c>
      <c r="B485" s="283" t="s">
        <v>515</v>
      </c>
      <c r="C485" s="284">
        <v>2840.2</v>
      </c>
      <c r="D485" s="284">
        <v>2847.0166666666664</v>
      </c>
      <c r="E485" s="284">
        <v>2818.583333333333</v>
      </c>
      <c r="F485" s="284">
        <v>2796.9666666666667</v>
      </c>
      <c r="G485" s="284">
        <v>2768.5333333333333</v>
      </c>
      <c r="H485" s="284">
        <v>2868.6333333333328</v>
      </c>
      <c r="I485" s="284">
        <v>2897.0666666666662</v>
      </c>
      <c r="J485" s="283">
        <v>2918.6833333333325</v>
      </c>
      <c r="K485" s="283">
        <v>2875.45</v>
      </c>
      <c r="L485" s="283">
        <v>2825.4</v>
      </c>
      <c r="M485" s="239">
        <v>8.7090000000000001E-2</v>
      </c>
      <c r="N485" s="1"/>
      <c r="O485" s="1"/>
    </row>
    <row r="486" spans="1:15" ht="12.75" customHeight="1">
      <c r="A486" s="30">
        <v>476</v>
      </c>
      <c r="B486" s="283" t="s">
        <v>516</v>
      </c>
      <c r="C486" s="284">
        <v>702.8</v>
      </c>
      <c r="D486" s="284">
        <v>708.36666666666667</v>
      </c>
      <c r="E486" s="284">
        <v>687.73333333333335</v>
      </c>
      <c r="F486" s="284">
        <v>672.66666666666663</v>
      </c>
      <c r="G486" s="284">
        <v>652.0333333333333</v>
      </c>
      <c r="H486" s="284">
        <v>723.43333333333339</v>
      </c>
      <c r="I486" s="284">
        <v>744.06666666666683</v>
      </c>
      <c r="J486" s="283">
        <v>759.13333333333344</v>
      </c>
      <c r="K486" s="283">
        <v>729</v>
      </c>
      <c r="L486" s="283">
        <v>693.3</v>
      </c>
      <c r="M486" s="239">
        <v>8.3541399999999992</v>
      </c>
      <c r="N486" s="1"/>
      <c r="O486" s="1"/>
    </row>
    <row r="487" spans="1:15" ht="12.75" customHeight="1">
      <c r="A487" s="30">
        <v>477</v>
      </c>
      <c r="B487" s="283" t="s">
        <v>517</v>
      </c>
      <c r="C487" s="268">
        <v>369.15</v>
      </c>
      <c r="D487" s="269">
        <v>367.5</v>
      </c>
      <c r="E487" s="269">
        <v>360.65</v>
      </c>
      <c r="F487" s="269">
        <v>352.15</v>
      </c>
      <c r="G487" s="269">
        <v>345.29999999999995</v>
      </c>
      <c r="H487" s="269">
        <v>376</v>
      </c>
      <c r="I487" s="269">
        <v>382.85</v>
      </c>
      <c r="J487" s="269">
        <v>391.35</v>
      </c>
      <c r="K487" s="268">
        <v>374.35</v>
      </c>
      <c r="L487" s="268">
        <v>359</v>
      </c>
      <c r="M487" s="268">
        <v>3.5636399999999999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38.85</v>
      </c>
      <c r="D488" s="284">
        <v>38.166666666666664</v>
      </c>
      <c r="E488" s="284">
        <v>36.93333333333333</v>
      </c>
      <c r="F488" s="284">
        <v>35.016666666666666</v>
      </c>
      <c r="G488" s="284">
        <v>33.783333333333331</v>
      </c>
      <c r="H488" s="284">
        <v>40.083333333333329</v>
      </c>
      <c r="I488" s="284">
        <v>41.316666666666663</v>
      </c>
      <c r="J488" s="283">
        <v>43.233333333333327</v>
      </c>
      <c r="K488" s="283">
        <v>39.4</v>
      </c>
      <c r="L488" s="283">
        <v>36.25</v>
      </c>
      <c r="M488" s="239">
        <v>120.92547999999999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335.6</v>
      </c>
      <c r="D489" s="269">
        <v>335.83333333333331</v>
      </c>
      <c r="E489" s="269">
        <v>330.96666666666664</v>
      </c>
      <c r="F489" s="269">
        <v>326.33333333333331</v>
      </c>
      <c r="G489" s="269">
        <v>321.46666666666664</v>
      </c>
      <c r="H489" s="269">
        <v>340.46666666666664</v>
      </c>
      <c r="I489" s="269">
        <v>345.33333333333331</v>
      </c>
      <c r="J489" s="269">
        <v>349.96666666666664</v>
      </c>
      <c r="K489" s="268">
        <v>340.7</v>
      </c>
      <c r="L489" s="268">
        <v>331.2</v>
      </c>
      <c r="M489" s="268">
        <v>1.50465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329.7</v>
      </c>
      <c r="D490" s="284">
        <v>330.2833333333333</v>
      </c>
      <c r="E490" s="269">
        <v>325.61666666666662</v>
      </c>
      <c r="F490" s="269">
        <v>321.5333333333333</v>
      </c>
      <c r="G490" s="269">
        <v>316.86666666666662</v>
      </c>
      <c r="H490" s="269">
        <v>334.36666666666662</v>
      </c>
      <c r="I490" s="269">
        <v>339.03333333333336</v>
      </c>
      <c r="J490" s="269">
        <v>343.11666666666662</v>
      </c>
      <c r="K490" s="268">
        <v>334.95</v>
      </c>
      <c r="L490" s="268">
        <v>326.2</v>
      </c>
      <c r="M490" s="268">
        <v>1.5714900000000001</v>
      </c>
      <c r="N490" s="1"/>
      <c r="O490" s="1"/>
    </row>
    <row r="491" spans="1:15" ht="12.75" customHeight="1">
      <c r="A491" s="30">
        <v>481</v>
      </c>
      <c r="B491" s="283" t="s">
        <v>279</v>
      </c>
      <c r="C491" s="268">
        <v>1143.05</v>
      </c>
      <c r="D491" s="269">
        <v>1124.55</v>
      </c>
      <c r="E491" s="269">
        <v>1094.0999999999999</v>
      </c>
      <c r="F491" s="269">
        <v>1045.1499999999999</v>
      </c>
      <c r="G491" s="269">
        <v>1014.6999999999998</v>
      </c>
      <c r="H491" s="269">
        <v>1173.5</v>
      </c>
      <c r="I491" s="269">
        <v>1203.9500000000003</v>
      </c>
      <c r="J491" s="269">
        <v>1252.9000000000001</v>
      </c>
      <c r="K491" s="268">
        <v>1155</v>
      </c>
      <c r="L491" s="268">
        <v>1075.5999999999999</v>
      </c>
      <c r="M491" s="268">
        <v>20.03669</v>
      </c>
      <c r="N491" s="1"/>
      <c r="O491" s="1"/>
    </row>
    <row r="492" spans="1:15" ht="12.75" customHeight="1">
      <c r="A492" s="30">
        <v>482</v>
      </c>
      <c r="B492" s="283" t="s">
        <v>210</v>
      </c>
      <c r="C492" s="284">
        <v>279.14999999999998</v>
      </c>
      <c r="D492" s="284">
        <v>277.61666666666662</v>
      </c>
      <c r="E492" s="269">
        <v>274.33333333333326</v>
      </c>
      <c r="F492" s="269">
        <v>269.51666666666665</v>
      </c>
      <c r="G492" s="269">
        <v>266.23333333333329</v>
      </c>
      <c r="H492" s="269">
        <v>282.43333333333322</v>
      </c>
      <c r="I492" s="269">
        <v>285.71666666666664</v>
      </c>
      <c r="J492" s="269">
        <v>290.53333333333319</v>
      </c>
      <c r="K492" s="268">
        <v>280.89999999999998</v>
      </c>
      <c r="L492" s="268">
        <v>272.8</v>
      </c>
      <c r="M492" s="268">
        <v>115.59416</v>
      </c>
      <c r="N492" s="1"/>
      <c r="O492" s="1"/>
    </row>
    <row r="493" spans="1:15" ht="12.75" customHeight="1">
      <c r="A493" s="30">
        <v>483</v>
      </c>
      <c r="B493" s="239" t="s">
        <v>521</v>
      </c>
      <c r="C493" s="268">
        <v>1998.55</v>
      </c>
      <c r="D493" s="269">
        <v>2004.3833333333332</v>
      </c>
      <c r="E493" s="269">
        <v>1986.3166666666664</v>
      </c>
      <c r="F493" s="269">
        <v>1974.0833333333333</v>
      </c>
      <c r="G493" s="269">
        <v>1956.0166666666664</v>
      </c>
      <c r="H493" s="269">
        <v>2016.6166666666663</v>
      </c>
      <c r="I493" s="269">
        <v>2034.6833333333329</v>
      </c>
      <c r="J493" s="269">
        <v>2046.9166666666663</v>
      </c>
      <c r="K493" s="268">
        <v>2022.45</v>
      </c>
      <c r="L493" s="268">
        <v>1992.15</v>
      </c>
      <c r="M493" s="268">
        <v>0.1661</v>
      </c>
      <c r="N493" s="1"/>
      <c r="O493" s="1"/>
    </row>
    <row r="494" spans="1:15" ht="12.75" customHeight="1">
      <c r="A494" s="30">
        <v>484</v>
      </c>
      <c r="B494" s="239" t="s">
        <v>860</v>
      </c>
      <c r="C494" s="284">
        <v>443.55</v>
      </c>
      <c r="D494" s="284">
        <v>444.51666666666665</v>
      </c>
      <c r="E494" s="269">
        <v>437.08333333333331</v>
      </c>
      <c r="F494" s="269">
        <v>430.61666666666667</v>
      </c>
      <c r="G494" s="269">
        <v>423.18333333333334</v>
      </c>
      <c r="H494" s="269">
        <v>450.98333333333329</v>
      </c>
      <c r="I494" s="269">
        <v>458.41666666666669</v>
      </c>
      <c r="J494" s="269">
        <v>464.88333333333327</v>
      </c>
      <c r="K494" s="268">
        <v>451.95</v>
      </c>
      <c r="L494" s="268">
        <v>438.05</v>
      </c>
      <c r="M494" s="268">
        <v>1.0687800000000001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2071.75</v>
      </c>
      <c r="D495" s="269">
        <v>2085.9500000000003</v>
      </c>
      <c r="E495" s="269">
        <v>2052.9500000000007</v>
      </c>
      <c r="F495" s="269">
        <v>2034.1500000000005</v>
      </c>
      <c r="G495" s="269">
        <v>2001.150000000001</v>
      </c>
      <c r="H495" s="269">
        <v>2104.7500000000005</v>
      </c>
      <c r="I495" s="269">
        <v>2137.7499999999995</v>
      </c>
      <c r="J495" s="269">
        <v>2156.5500000000002</v>
      </c>
      <c r="K495" s="268">
        <v>2118.9499999999998</v>
      </c>
      <c r="L495" s="268">
        <v>2067.15</v>
      </c>
      <c r="M495" s="268">
        <v>0.43247000000000002</v>
      </c>
      <c r="N495" s="1"/>
      <c r="O495" s="1"/>
    </row>
    <row r="496" spans="1:15" ht="12.75" customHeight="1">
      <c r="A496" s="30">
        <v>486</v>
      </c>
      <c r="B496" s="239" t="s">
        <v>127</v>
      </c>
      <c r="C496" s="284">
        <v>9</v>
      </c>
      <c r="D496" s="284">
        <v>9.0166666666666657</v>
      </c>
      <c r="E496" s="269">
        <v>8.8833333333333311</v>
      </c>
      <c r="F496" s="269">
        <v>8.7666666666666657</v>
      </c>
      <c r="G496" s="269">
        <v>8.6333333333333311</v>
      </c>
      <c r="H496" s="269">
        <v>9.1333333333333311</v>
      </c>
      <c r="I496" s="269">
        <v>9.2666666666666639</v>
      </c>
      <c r="J496" s="269">
        <v>9.3833333333333311</v>
      </c>
      <c r="K496" s="268">
        <v>9.15</v>
      </c>
      <c r="L496" s="268">
        <v>8.9</v>
      </c>
      <c r="M496" s="268">
        <v>1084.2309499999999</v>
      </c>
      <c r="N496" s="1"/>
      <c r="O496" s="1"/>
    </row>
    <row r="497" spans="1:15" ht="12.75" customHeight="1">
      <c r="A497" s="30">
        <v>487</v>
      </c>
      <c r="B497" s="239" t="s">
        <v>211</v>
      </c>
      <c r="C497" s="284">
        <v>924.95</v>
      </c>
      <c r="D497" s="284">
        <v>917.66666666666663</v>
      </c>
      <c r="E497" s="269">
        <v>908.33333333333326</v>
      </c>
      <c r="F497" s="269">
        <v>891.71666666666658</v>
      </c>
      <c r="G497" s="269">
        <v>882.38333333333321</v>
      </c>
      <c r="H497" s="269">
        <v>934.2833333333333</v>
      </c>
      <c r="I497" s="269">
        <v>943.61666666666656</v>
      </c>
      <c r="J497" s="269">
        <v>960.23333333333335</v>
      </c>
      <c r="K497" s="268">
        <v>927</v>
      </c>
      <c r="L497" s="268">
        <v>901.05</v>
      </c>
      <c r="M497" s="268">
        <v>11.35815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258.89999999999998</v>
      </c>
      <c r="D498" s="284">
        <v>258.63333333333327</v>
      </c>
      <c r="E498" s="269">
        <v>255.56666666666655</v>
      </c>
      <c r="F498" s="269">
        <v>252.23333333333329</v>
      </c>
      <c r="G498" s="269">
        <v>249.16666666666657</v>
      </c>
      <c r="H498" s="269">
        <v>261.96666666666653</v>
      </c>
      <c r="I498" s="269">
        <v>265.03333333333325</v>
      </c>
      <c r="J498" s="269">
        <v>268.3666666666665</v>
      </c>
      <c r="K498" s="268">
        <v>261.7</v>
      </c>
      <c r="L498" s="268">
        <v>255.3</v>
      </c>
      <c r="M498" s="268">
        <v>9.0727899999999995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75.900000000000006</v>
      </c>
      <c r="D499" s="284">
        <v>75.266666666666666</v>
      </c>
      <c r="E499" s="269">
        <v>74.133333333333326</v>
      </c>
      <c r="F499" s="269">
        <v>72.36666666666666</v>
      </c>
      <c r="G499" s="269">
        <v>71.23333333333332</v>
      </c>
      <c r="H499" s="269">
        <v>77.033333333333331</v>
      </c>
      <c r="I499" s="269">
        <v>78.166666666666686</v>
      </c>
      <c r="J499" s="269">
        <v>79.933333333333337</v>
      </c>
      <c r="K499" s="268">
        <v>76.400000000000006</v>
      </c>
      <c r="L499" s="268">
        <v>73.5</v>
      </c>
      <c r="M499" s="268">
        <v>9.4236400000000007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719.05</v>
      </c>
      <c r="D500" s="284">
        <v>722.16666666666663</v>
      </c>
      <c r="E500" s="269">
        <v>713.2833333333333</v>
      </c>
      <c r="F500" s="269">
        <v>707.51666666666665</v>
      </c>
      <c r="G500" s="269">
        <v>698.63333333333333</v>
      </c>
      <c r="H500" s="269">
        <v>727.93333333333328</v>
      </c>
      <c r="I500" s="269">
        <v>736.81666666666672</v>
      </c>
      <c r="J500" s="269">
        <v>742.58333333333326</v>
      </c>
      <c r="K500" s="268">
        <v>731.05</v>
      </c>
      <c r="L500" s="268">
        <v>716.4</v>
      </c>
      <c r="M500" s="268">
        <v>1.33426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1651.25</v>
      </c>
      <c r="D501" s="284">
        <v>1643.3999999999999</v>
      </c>
      <c r="E501" s="269">
        <v>1629.8499999999997</v>
      </c>
      <c r="F501" s="269">
        <v>1608.4499999999998</v>
      </c>
      <c r="G501" s="269">
        <v>1594.8999999999996</v>
      </c>
      <c r="H501" s="269">
        <v>1664.7999999999997</v>
      </c>
      <c r="I501" s="269">
        <v>1678.35</v>
      </c>
      <c r="J501" s="269">
        <v>1699.7499999999998</v>
      </c>
      <c r="K501" s="268">
        <v>1656.95</v>
      </c>
      <c r="L501" s="268">
        <v>1622</v>
      </c>
      <c r="M501" s="268">
        <v>0.69735000000000003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405.5</v>
      </c>
      <c r="D502" s="284">
        <v>403.5</v>
      </c>
      <c r="E502" s="269">
        <v>401</v>
      </c>
      <c r="F502" s="269">
        <v>396.5</v>
      </c>
      <c r="G502" s="269">
        <v>394</v>
      </c>
      <c r="H502" s="269">
        <v>408</v>
      </c>
      <c r="I502" s="269">
        <v>410.5</v>
      </c>
      <c r="J502" s="269">
        <v>415</v>
      </c>
      <c r="K502" s="268">
        <v>406</v>
      </c>
      <c r="L502" s="268">
        <v>399</v>
      </c>
      <c r="M502" s="268">
        <v>62.958480000000002</v>
      </c>
      <c r="N502" s="1"/>
      <c r="O502" s="1"/>
    </row>
    <row r="503" spans="1:15" ht="12.75" customHeight="1">
      <c r="A503" s="30">
        <v>493</v>
      </c>
      <c r="B503" s="239" t="s">
        <v>526</v>
      </c>
      <c r="C503" s="239">
        <v>245.9</v>
      </c>
      <c r="D503" s="284">
        <v>245.58333333333334</v>
      </c>
      <c r="E503" s="269">
        <v>243.4666666666667</v>
      </c>
      <c r="F503" s="269">
        <v>241.03333333333336</v>
      </c>
      <c r="G503" s="269">
        <v>238.91666666666671</v>
      </c>
      <c r="H503" s="269">
        <v>248.01666666666668</v>
      </c>
      <c r="I503" s="269">
        <v>250.1333333333333</v>
      </c>
      <c r="J503" s="269">
        <v>252.56666666666666</v>
      </c>
      <c r="K503" s="268">
        <v>247.7</v>
      </c>
      <c r="L503" s="268">
        <v>243.15</v>
      </c>
      <c r="M503" s="268">
        <v>3.9891399999999999</v>
      </c>
      <c r="N503" s="1"/>
      <c r="O503" s="1"/>
    </row>
    <row r="504" spans="1:15" ht="12.75" customHeight="1">
      <c r="A504" s="30">
        <v>494</v>
      </c>
      <c r="B504" s="239" t="s">
        <v>281</v>
      </c>
      <c r="C504" s="239">
        <v>16.2</v>
      </c>
      <c r="D504" s="284">
        <v>16.033333333333335</v>
      </c>
      <c r="E504" s="269">
        <v>15.766666666666669</v>
      </c>
      <c r="F504" s="269">
        <v>15.333333333333334</v>
      </c>
      <c r="G504" s="269">
        <v>15.066666666666668</v>
      </c>
      <c r="H504" s="269">
        <v>16.466666666666669</v>
      </c>
      <c r="I504" s="269">
        <v>16.733333333333334</v>
      </c>
      <c r="J504" s="269">
        <v>17.166666666666671</v>
      </c>
      <c r="K504" s="268">
        <v>16.3</v>
      </c>
      <c r="L504" s="268">
        <v>15.6</v>
      </c>
      <c r="M504" s="268">
        <v>1120.7636199999999</v>
      </c>
      <c r="N504" s="1"/>
      <c r="O504" s="1"/>
    </row>
    <row r="505" spans="1:15" ht="12.75" customHeight="1">
      <c r="A505" s="30">
        <v>495</v>
      </c>
      <c r="B505" s="239" t="s">
        <v>861</v>
      </c>
      <c r="C505" s="239">
        <v>9860.4500000000007</v>
      </c>
      <c r="D505" s="284">
        <v>9888.1999999999989</v>
      </c>
      <c r="E505" s="269">
        <v>9792.2499999999982</v>
      </c>
      <c r="F505" s="269">
        <v>9724.0499999999993</v>
      </c>
      <c r="G505" s="269">
        <v>9628.0999999999985</v>
      </c>
      <c r="H505" s="269">
        <v>9956.3999999999978</v>
      </c>
      <c r="I505" s="269">
        <v>10052.349999999999</v>
      </c>
      <c r="J505" s="269">
        <v>10120.549999999997</v>
      </c>
      <c r="K505" s="268">
        <v>9984.15</v>
      </c>
      <c r="L505" s="268">
        <v>9820</v>
      </c>
      <c r="M505" s="268">
        <v>2.5329999999999998E-2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268.2</v>
      </c>
      <c r="D506" s="284">
        <v>264.98333333333335</v>
      </c>
      <c r="E506" s="269">
        <v>258.4666666666667</v>
      </c>
      <c r="F506" s="269">
        <v>248.73333333333335</v>
      </c>
      <c r="G506" s="269">
        <v>242.2166666666667</v>
      </c>
      <c r="H506" s="269">
        <v>274.7166666666667</v>
      </c>
      <c r="I506" s="269">
        <v>281.23333333333335</v>
      </c>
      <c r="J506" s="269">
        <v>290.9666666666667</v>
      </c>
      <c r="K506" s="268">
        <v>271.5</v>
      </c>
      <c r="L506" s="268">
        <v>255.25</v>
      </c>
      <c r="M506" s="268">
        <v>160.90505999999999</v>
      </c>
      <c r="N506" s="1"/>
      <c r="O506" s="1"/>
    </row>
    <row r="507" spans="1:15" ht="12.75" customHeight="1">
      <c r="A507" s="30">
        <v>497</v>
      </c>
      <c r="B507" s="239" t="s">
        <v>527</v>
      </c>
      <c r="C507" s="284">
        <v>221.65</v>
      </c>
      <c r="D507" s="269">
        <v>219.45000000000002</v>
      </c>
      <c r="E507" s="269">
        <v>214.10000000000002</v>
      </c>
      <c r="F507" s="269">
        <v>206.55</v>
      </c>
      <c r="G507" s="269">
        <v>201.20000000000002</v>
      </c>
      <c r="H507" s="269">
        <v>227.00000000000003</v>
      </c>
      <c r="I507" s="269">
        <v>232.35</v>
      </c>
      <c r="J507" s="268">
        <v>239.90000000000003</v>
      </c>
      <c r="K507" s="268">
        <v>224.8</v>
      </c>
      <c r="L507" s="268">
        <v>211.9</v>
      </c>
      <c r="M507" s="239">
        <v>23.208639999999999</v>
      </c>
      <c r="N507" s="1"/>
      <c r="O507" s="1"/>
    </row>
    <row r="508" spans="1:15" ht="12.75" customHeight="1">
      <c r="A508" s="30">
        <v>498</v>
      </c>
      <c r="B508" s="239" t="s">
        <v>833</v>
      </c>
      <c r="C508" s="284">
        <v>64.05</v>
      </c>
      <c r="D508" s="269">
        <v>63.833333333333336</v>
      </c>
      <c r="E508" s="269">
        <v>63.216666666666669</v>
      </c>
      <c r="F508" s="269">
        <v>62.383333333333333</v>
      </c>
      <c r="G508" s="269">
        <v>61.766666666666666</v>
      </c>
      <c r="H508" s="269">
        <v>64.666666666666671</v>
      </c>
      <c r="I508" s="269">
        <v>65.283333333333331</v>
      </c>
      <c r="J508" s="268">
        <v>66.116666666666674</v>
      </c>
      <c r="K508" s="268">
        <v>64.45</v>
      </c>
      <c r="L508" s="268">
        <v>63</v>
      </c>
      <c r="M508" s="239">
        <v>470.77008000000001</v>
      </c>
      <c r="N508" s="1"/>
      <c r="O508" s="1"/>
    </row>
    <row r="509" spans="1:15" ht="12.75" customHeight="1">
      <c r="A509" s="30">
        <v>499</v>
      </c>
      <c r="B509" s="365" t="s">
        <v>824</v>
      </c>
      <c r="C509" s="365">
        <v>419.9</v>
      </c>
      <c r="D509" s="365">
        <v>415.7</v>
      </c>
      <c r="E509" s="365">
        <v>409.9</v>
      </c>
      <c r="F509" s="365">
        <v>399.9</v>
      </c>
      <c r="G509" s="365">
        <v>394.09999999999997</v>
      </c>
      <c r="H509" s="365">
        <v>425.7</v>
      </c>
      <c r="I509" s="365">
        <v>431.50000000000006</v>
      </c>
      <c r="J509" s="365">
        <v>441.5</v>
      </c>
      <c r="K509" s="365">
        <v>421.5</v>
      </c>
      <c r="L509" s="365">
        <v>405.7</v>
      </c>
      <c r="M509" s="365">
        <v>43.374229999999997</v>
      </c>
      <c r="N509" s="1"/>
      <c r="O509" s="1"/>
    </row>
    <row r="510" spans="1:15" ht="12.75" customHeight="1">
      <c r="A510" s="364">
        <v>500</v>
      </c>
      <c r="B510" s="239" t="s">
        <v>528</v>
      </c>
      <c r="C510" s="239">
        <v>1687.95</v>
      </c>
      <c r="D510" s="239">
        <v>1682.3833333333332</v>
      </c>
      <c r="E510" s="239">
        <v>1655.8166666666664</v>
      </c>
      <c r="F510" s="239">
        <v>1623.6833333333332</v>
      </c>
      <c r="G510" s="239">
        <v>1597.1166666666663</v>
      </c>
      <c r="H510" s="239">
        <v>1714.5166666666664</v>
      </c>
      <c r="I510" s="239">
        <v>1741.083333333333</v>
      </c>
      <c r="J510" s="239">
        <v>1773.2166666666665</v>
      </c>
      <c r="K510" s="239">
        <v>1708.95</v>
      </c>
      <c r="L510" s="239">
        <v>1650.25</v>
      </c>
      <c r="M510" s="239">
        <v>0.46101999999999999</v>
      </c>
      <c r="N510" s="1"/>
      <c r="O510" s="1"/>
    </row>
    <row r="511" spans="1:15" ht="12.75" customHeight="1">
      <c r="A511" s="239"/>
      <c r="B511" t="s">
        <v>529</v>
      </c>
      <c r="C511">
        <v>1392.8</v>
      </c>
      <c r="D511">
        <v>1396.5666666666668</v>
      </c>
      <c r="E511">
        <v>1374.1333333333337</v>
      </c>
      <c r="F511">
        <v>1355.4666666666669</v>
      </c>
      <c r="G511">
        <v>1333.0333333333338</v>
      </c>
      <c r="H511">
        <v>1415.2333333333336</v>
      </c>
      <c r="I511">
        <v>1437.6666666666665</v>
      </c>
      <c r="J511">
        <v>1456.3333333333335</v>
      </c>
      <c r="K511">
        <v>1419</v>
      </c>
      <c r="L511">
        <v>1377.9</v>
      </c>
      <c r="M511">
        <v>0.31963000000000003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9"/>
      <c r="B5" s="400"/>
      <c r="C5" s="399"/>
      <c r="D5" s="40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01" t="s">
        <v>531</v>
      </c>
      <c r="C7" s="400"/>
      <c r="D7" s="7">
        <f>Main!B10</f>
        <v>44840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44838</v>
      </c>
      <c r="B10" s="29">
        <v>540615</v>
      </c>
      <c r="C10" s="28" t="s">
        <v>960</v>
      </c>
      <c r="D10" s="28" t="s">
        <v>916</v>
      </c>
      <c r="E10" s="28" t="s">
        <v>541</v>
      </c>
      <c r="F10" s="85">
        <v>2000000</v>
      </c>
      <c r="G10" s="29">
        <v>1.42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44838</v>
      </c>
      <c r="B11" s="29">
        <v>540615</v>
      </c>
      <c r="C11" s="28" t="s">
        <v>960</v>
      </c>
      <c r="D11" s="28" t="s">
        <v>865</v>
      </c>
      <c r="E11" s="28" t="s">
        <v>540</v>
      </c>
      <c r="F11" s="85">
        <v>1000000</v>
      </c>
      <c r="G11" s="29">
        <v>1.42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44838</v>
      </c>
      <c r="B12" s="29">
        <v>540615</v>
      </c>
      <c r="C12" s="28" t="s">
        <v>960</v>
      </c>
      <c r="D12" s="28" t="s">
        <v>865</v>
      </c>
      <c r="E12" s="28" t="s">
        <v>541</v>
      </c>
      <c r="F12" s="85">
        <v>1292822</v>
      </c>
      <c r="G12" s="29">
        <v>1.42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44838</v>
      </c>
      <c r="B13" s="29">
        <v>517356</v>
      </c>
      <c r="C13" s="28" t="s">
        <v>914</v>
      </c>
      <c r="D13" s="28" t="s">
        <v>915</v>
      </c>
      <c r="E13" s="28" t="s">
        <v>541</v>
      </c>
      <c r="F13" s="85">
        <v>800000</v>
      </c>
      <c r="G13" s="29">
        <v>0.97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44838</v>
      </c>
      <c r="B14" s="29">
        <v>539115</v>
      </c>
      <c r="C14" s="28" t="s">
        <v>961</v>
      </c>
      <c r="D14" s="28" t="s">
        <v>962</v>
      </c>
      <c r="E14" s="28" t="s">
        <v>541</v>
      </c>
      <c r="F14" s="85">
        <v>10000</v>
      </c>
      <c r="G14" s="29">
        <v>44.89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44838</v>
      </c>
      <c r="B15" s="29">
        <v>531300</v>
      </c>
      <c r="C15" s="28" t="s">
        <v>963</v>
      </c>
      <c r="D15" s="28" t="s">
        <v>964</v>
      </c>
      <c r="E15" s="28" t="s">
        <v>541</v>
      </c>
      <c r="F15" s="85">
        <v>124420</v>
      </c>
      <c r="G15" s="29">
        <v>4.8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44838</v>
      </c>
      <c r="B16" s="29">
        <v>531300</v>
      </c>
      <c r="C16" s="28" t="s">
        <v>963</v>
      </c>
      <c r="D16" s="28" t="s">
        <v>965</v>
      </c>
      <c r="E16" s="28" t="s">
        <v>540</v>
      </c>
      <c r="F16" s="85">
        <v>125000</v>
      </c>
      <c r="G16" s="29">
        <v>4.8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44838</v>
      </c>
      <c r="B17" s="29">
        <v>543606</v>
      </c>
      <c r="C17" s="28" t="s">
        <v>903</v>
      </c>
      <c r="D17" s="28" t="s">
        <v>966</v>
      </c>
      <c r="E17" s="28" t="s">
        <v>540</v>
      </c>
      <c r="F17" s="85">
        <v>64000</v>
      </c>
      <c r="G17" s="29">
        <v>25.38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44838</v>
      </c>
      <c r="B18" s="29">
        <v>531364</v>
      </c>
      <c r="C18" s="28" t="s">
        <v>917</v>
      </c>
      <c r="D18" s="28" t="s">
        <v>918</v>
      </c>
      <c r="E18" s="28" t="s">
        <v>541</v>
      </c>
      <c r="F18" s="85">
        <v>78212</v>
      </c>
      <c r="G18" s="29">
        <v>31.68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44838</v>
      </c>
      <c r="B19" s="29">
        <v>543595</v>
      </c>
      <c r="C19" s="28" t="s">
        <v>967</v>
      </c>
      <c r="D19" s="28" t="s">
        <v>968</v>
      </c>
      <c r="E19" s="28" t="s">
        <v>540</v>
      </c>
      <c r="F19" s="85">
        <v>20000</v>
      </c>
      <c r="G19" s="29">
        <v>297.55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44838</v>
      </c>
      <c r="B20" s="29">
        <v>543595</v>
      </c>
      <c r="C20" s="28" t="s">
        <v>967</v>
      </c>
      <c r="D20" s="28" t="s">
        <v>904</v>
      </c>
      <c r="E20" s="28" t="s">
        <v>540</v>
      </c>
      <c r="F20" s="85">
        <v>9000</v>
      </c>
      <c r="G20" s="29">
        <v>299.8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44838</v>
      </c>
      <c r="B21" s="29">
        <v>543595</v>
      </c>
      <c r="C21" s="28" t="s">
        <v>967</v>
      </c>
      <c r="D21" s="28" t="s">
        <v>865</v>
      </c>
      <c r="E21" s="28" t="s">
        <v>540</v>
      </c>
      <c r="F21" s="85">
        <v>30000</v>
      </c>
      <c r="G21" s="29">
        <v>297.57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44838</v>
      </c>
      <c r="B22" s="29">
        <v>543595</v>
      </c>
      <c r="C22" s="28" t="s">
        <v>967</v>
      </c>
      <c r="D22" s="28" t="s">
        <v>904</v>
      </c>
      <c r="E22" s="28" t="s">
        <v>541</v>
      </c>
      <c r="F22" s="85">
        <v>10000</v>
      </c>
      <c r="G22" s="29">
        <v>297.55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44838</v>
      </c>
      <c r="B23" s="29">
        <v>543595</v>
      </c>
      <c r="C23" s="28" t="s">
        <v>967</v>
      </c>
      <c r="D23" s="28" t="s">
        <v>865</v>
      </c>
      <c r="E23" s="28" t="s">
        <v>541</v>
      </c>
      <c r="F23" s="85">
        <v>30000</v>
      </c>
      <c r="G23" s="29">
        <v>298.10000000000002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44838</v>
      </c>
      <c r="B24" s="29">
        <v>543595</v>
      </c>
      <c r="C24" s="28" t="s">
        <v>967</v>
      </c>
      <c r="D24" s="28" t="s">
        <v>924</v>
      </c>
      <c r="E24" s="28" t="s">
        <v>541</v>
      </c>
      <c r="F24" s="85">
        <v>17000</v>
      </c>
      <c r="G24" s="29">
        <v>299.95999999999998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44838</v>
      </c>
      <c r="B25" s="29">
        <v>543595</v>
      </c>
      <c r="C25" s="28" t="s">
        <v>967</v>
      </c>
      <c r="D25" s="28" t="s">
        <v>924</v>
      </c>
      <c r="E25" s="28" t="s">
        <v>540</v>
      </c>
      <c r="F25" s="85">
        <v>3000</v>
      </c>
      <c r="G25" s="29">
        <v>321.33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44838</v>
      </c>
      <c r="B26" s="29">
        <v>542802</v>
      </c>
      <c r="C26" s="28" t="s">
        <v>887</v>
      </c>
      <c r="D26" s="28" t="s">
        <v>919</v>
      </c>
      <c r="E26" s="28" t="s">
        <v>540</v>
      </c>
      <c r="F26" s="85">
        <v>752148</v>
      </c>
      <c r="G26" s="29">
        <v>19.190000000000001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44838</v>
      </c>
      <c r="B27" s="29">
        <v>542802</v>
      </c>
      <c r="C27" s="28" t="s">
        <v>887</v>
      </c>
      <c r="D27" s="28" t="s">
        <v>919</v>
      </c>
      <c r="E27" s="28" t="s">
        <v>541</v>
      </c>
      <c r="F27" s="85">
        <v>748648</v>
      </c>
      <c r="G27" s="29">
        <v>19.2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44838</v>
      </c>
      <c r="B28" s="29">
        <v>540614</v>
      </c>
      <c r="C28" s="28" t="s">
        <v>969</v>
      </c>
      <c r="D28" s="28" t="s">
        <v>970</v>
      </c>
      <c r="E28" s="28" t="s">
        <v>540</v>
      </c>
      <c r="F28" s="85">
        <v>2229515</v>
      </c>
      <c r="G28" s="29">
        <v>1.98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44838</v>
      </c>
      <c r="B29" s="29">
        <v>540614</v>
      </c>
      <c r="C29" s="28" t="s">
        <v>969</v>
      </c>
      <c r="D29" s="28" t="s">
        <v>865</v>
      </c>
      <c r="E29" s="28" t="s">
        <v>540</v>
      </c>
      <c r="F29" s="85">
        <v>5000000</v>
      </c>
      <c r="G29" s="29">
        <v>1.82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44838</v>
      </c>
      <c r="B30" s="29">
        <v>540936</v>
      </c>
      <c r="C30" s="28" t="s">
        <v>971</v>
      </c>
      <c r="D30" s="28" t="s">
        <v>972</v>
      </c>
      <c r="E30" s="28" t="s">
        <v>540</v>
      </c>
      <c r="F30" s="85">
        <v>56598</v>
      </c>
      <c r="G30" s="29">
        <v>12.17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44838</v>
      </c>
      <c r="B31" s="29">
        <v>540936</v>
      </c>
      <c r="C31" s="28" t="s">
        <v>971</v>
      </c>
      <c r="D31" s="28" t="s">
        <v>972</v>
      </c>
      <c r="E31" s="28" t="s">
        <v>541</v>
      </c>
      <c r="F31" s="85">
        <v>20734</v>
      </c>
      <c r="G31" s="29">
        <v>12.56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44838</v>
      </c>
      <c r="B32" s="29">
        <v>539228</v>
      </c>
      <c r="C32" s="28" t="s">
        <v>973</v>
      </c>
      <c r="D32" s="28" t="s">
        <v>865</v>
      </c>
      <c r="E32" s="28" t="s">
        <v>540</v>
      </c>
      <c r="F32" s="85">
        <v>725000</v>
      </c>
      <c r="G32" s="29">
        <v>21.35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44838</v>
      </c>
      <c r="B33" s="29">
        <v>539228</v>
      </c>
      <c r="C33" s="28" t="s">
        <v>973</v>
      </c>
      <c r="D33" s="28" t="s">
        <v>865</v>
      </c>
      <c r="E33" s="28" t="s">
        <v>541</v>
      </c>
      <c r="F33" s="85">
        <v>55436</v>
      </c>
      <c r="G33" s="29">
        <v>21.59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44838</v>
      </c>
      <c r="B34" s="29">
        <v>530663</v>
      </c>
      <c r="C34" s="28" t="s">
        <v>888</v>
      </c>
      <c r="D34" s="28" t="s">
        <v>920</v>
      </c>
      <c r="E34" s="28" t="s">
        <v>541</v>
      </c>
      <c r="F34" s="85">
        <v>301685</v>
      </c>
      <c r="G34" s="29">
        <v>1.67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44838</v>
      </c>
      <c r="B35" s="29">
        <v>537985</v>
      </c>
      <c r="C35" s="28" t="s">
        <v>974</v>
      </c>
      <c r="D35" s="28" t="s">
        <v>975</v>
      </c>
      <c r="E35" s="28" t="s">
        <v>541</v>
      </c>
      <c r="F35" s="85">
        <v>50000</v>
      </c>
      <c r="G35" s="29">
        <v>50.8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44838</v>
      </c>
      <c r="B36" s="29">
        <v>543286</v>
      </c>
      <c r="C36" s="28" t="s">
        <v>976</v>
      </c>
      <c r="D36" s="28" t="s">
        <v>977</v>
      </c>
      <c r="E36" s="28" t="s">
        <v>541</v>
      </c>
      <c r="F36" s="85">
        <v>60000</v>
      </c>
      <c r="G36" s="29">
        <v>17.350000000000001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44838</v>
      </c>
      <c r="B37" s="29">
        <v>543286</v>
      </c>
      <c r="C37" s="28" t="s">
        <v>976</v>
      </c>
      <c r="D37" s="28" t="s">
        <v>977</v>
      </c>
      <c r="E37" s="28" t="s">
        <v>540</v>
      </c>
      <c r="F37" s="85">
        <v>6000</v>
      </c>
      <c r="G37" s="29">
        <v>17.5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44838</v>
      </c>
      <c r="B38" s="29">
        <v>543286</v>
      </c>
      <c r="C38" s="28" t="s">
        <v>976</v>
      </c>
      <c r="D38" s="28" t="s">
        <v>978</v>
      </c>
      <c r="E38" s="28" t="s">
        <v>540</v>
      </c>
      <c r="F38" s="85">
        <v>60000</v>
      </c>
      <c r="G38" s="29">
        <v>17.5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44838</v>
      </c>
      <c r="B39" s="29">
        <v>542866</v>
      </c>
      <c r="C39" s="28" t="s">
        <v>979</v>
      </c>
      <c r="D39" s="28" t="s">
        <v>980</v>
      </c>
      <c r="E39" s="28" t="s">
        <v>540</v>
      </c>
      <c r="F39" s="85">
        <v>20000</v>
      </c>
      <c r="G39" s="29">
        <v>47.15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44838</v>
      </c>
      <c r="B40" s="29">
        <v>542866</v>
      </c>
      <c r="C40" s="28" t="s">
        <v>979</v>
      </c>
      <c r="D40" s="28" t="s">
        <v>981</v>
      </c>
      <c r="E40" s="28" t="s">
        <v>541</v>
      </c>
      <c r="F40" s="85">
        <v>32000</v>
      </c>
      <c r="G40" s="29">
        <v>47.15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44838</v>
      </c>
      <c r="B41" s="29">
        <v>542866</v>
      </c>
      <c r="C41" s="28" t="s">
        <v>979</v>
      </c>
      <c r="D41" s="28" t="s">
        <v>921</v>
      </c>
      <c r="E41" s="28" t="s">
        <v>541</v>
      </c>
      <c r="F41" s="85">
        <v>35000</v>
      </c>
      <c r="G41" s="29">
        <v>47.15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44838</v>
      </c>
      <c r="B42" s="29">
        <v>542866</v>
      </c>
      <c r="C42" s="28" t="s">
        <v>979</v>
      </c>
      <c r="D42" s="28" t="s">
        <v>982</v>
      </c>
      <c r="E42" s="28" t="s">
        <v>541</v>
      </c>
      <c r="F42" s="85">
        <v>100500</v>
      </c>
      <c r="G42" s="29">
        <v>47.15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44838</v>
      </c>
      <c r="B43" s="29">
        <v>542866</v>
      </c>
      <c r="C43" s="28" t="s">
        <v>979</v>
      </c>
      <c r="D43" s="28" t="s">
        <v>983</v>
      </c>
      <c r="E43" s="28" t="s">
        <v>540</v>
      </c>
      <c r="F43" s="85">
        <v>28850</v>
      </c>
      <c r="G43" s="29">
        <v>47.15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44838</v>
      </c>
      <c r="B44" s="29">
        <v>531357</v>
      </c>
      <c r="C44" s="28" t="s">
        <v>984</v>
      </c>
      <c r="D44" s="28" t="s">
        <v>985</v>
      </c>
      <c r="E44" s="28" t="s">
        <v>541</v>
      </c>
      <c r="F44" s="85">
        <v>1000000</v>
      </c>
      <c r="G44" s="29">
        <v>5.86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44838</v>
      </c>
      <c r="B45" s="29">
        <v>531357</v>
      </c>
      <c r="C45" s="28" t="s">
        <v>984</v>
      </c>
      <c r="D45" s="28" t="s">
        <v>986</v>
      </c>
      <c r="E45" s="28" t="s">
        <v>541</v>
      </c>
      <c r="F45" s="85">
        <v>1200000</v>
      </c>
      <c r="G45" s="29">
        <v>5.86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44838</v>
      </c>
      <c r="B46" s="29">
        <v>531357</v>
      </c>
      <c r="C46" s="28" t="s">
        <v>984</v>
      </c>
      <c r="D46" s="28" t="s">
        <v>987</v>
      </c>
      <c r="E46" s="28" t="s">
        <v>541</v>
      </c>
      <c r="F46" s="85">
        <v>1500000</v>
      </c>
      <c r="G46" s="29">
        <v>5.32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44838</v>
      </c>
      <c r="B47" s="29">
        <v>531357</v>
      </c>
      <c r="C47" s="28" t="s">
        <v>984</v>
      </c>
      <c r="D47" s="28" t="s">
        <v>865</v>
      </c>
      <c r="E47" s="28" t="s">
        <v>540</v>
      </c>
      <c r="F47" s="85">
        <v>4500000</v>
      </c>
      <c r="G47" s="29">
        <v>5.32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44838</v>
      </c>
      <c r="B48" s="29">
        <v>541337</v>
      </c>
      <c r="C48" s="28" t="s">
        <v>988</v>
      </c>
      <c r="D48" s="28" t="s">
        <v>989</v>
      </c>
      <c r="E48" s="28" t="s">
        <v>540</v>
      </c>
      <c r="F48" s="85">
        <v>51000</v>
      </c>
      <c r="G48" s="29">
        <v>3.01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44838</v>
      </c>
      <c r="B49" s="29">
        <v>543207</v>
      </c>
      <c r="C49" s="28" t="s">
        <v>990</v>
      </c>
      <c r="D49" s="28" t="s">
        <v>991</v>
      </c>
      <c r="E49" s="28" t="s">
        <v>540</v>
      </c>
      <c r="F49" s="85">
        <v>57629</v>
      </c>
      <c r="G49" s="29">
        <v>6.26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44838</v>
      </c>
      <c r="B50" s="29">
        <v>543207</v>
      </c>
      <c r="C50" s="28" t="s">
        <v>990</v>
      </c>
      <c r="D50" s="28" t="s">
        <v>991</v>
      </c>
      <c r="E50" s="28" t="s">
        <v>541</v>
      </c>
      <c r="F50" s="85">
        <v>10000</v>
      </c>
      <c r="G50" s="29">
        <v>6.1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44838</v>
      </c>
      <c r="B51" s="29">
        <v>543578</v>
      </c>
      <c r="C51" s="28" t="s">
        <v>992</v>
      </c>
      <c r="D51" s="28" t="s">
        <v>993</v>
      </c>
      <c r="E51" s="28" t="s">
        <v>540</v>
      </c>
      <c r="F51" s="85">
        <v>12000</v>
      </c>
      <c r="G51" s="29">
        <v>94.6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44838</v>
      </c>
      <c r="B52" s="29">
        <v>540358</v>
      </c>
      <c r="C52" s="28" t="s">
        <v>994</v>
      </c>
      <c r="D52" s="28" t="s">
        <v>995</v>
      </c>
      <c r="E52" s="28" t="s">
        <v>541</v>
      </c>
      <c r="F52" s="85">
        <v>34000</v>
      </c>
      <c r="G52" s="29">
        <v>121.3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44838</v>
      </c>
      <c r="B53" s="29">
        <v>543598</v>
      </c>
      <c r="C53" s="28" t="s">
        <v>923</v>
      </c>
      <c r="D53" s="28" t="s">
        <v>996</v>
      </c>
      <c r="E53" s="28" t="s">
        <v>540</v>
      </c>
      <c r="F53" s="85">
        <v>14400</v>
      </c>
      <c r="G53" s="29">
        <v>92.76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44838</v>
      </c>
      <c r="B54" s="29">
        <v>543598</v>
      </c>
      <c r="C54" s="28" t="s">
        <v>923</v>
      </c>
      <c r="D54" s="28" t="s">
        <v>922</v>
      </c>
      <c r="E54" s="28" t="s">
        <v>541</v>
      </c>
      <c r="F54" s="85">
        <v>9600</v>
      </c>
      <c r="G54" s="29">
        <v>89.3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44838</v>
      </c>
      <c r="B55" s="29">
        <v>543598</v>
      </c>
      <c r="C55" s="28" t="s">
        <v>923</v>
      </c>
      <c r="D55" s="28" t="s">
        <v>922</v>
      </c>
      <c r="E55" s="28" t="s">
        <v>540</v>
      </c>
      <c r="F55" s="85">
        <v>3200</v>
      </c>
      <c r="G55" s="29">
        <v>87.25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44838</v>
      </c>
      <c r="B56" s="29">
        <v>538923</v>
      </c>
      <c r="C56" s="28" t="s">
        <v>885</v>
      </c>
      <c r="D56" s="28" t="s">
        <v>905</v>
      </c>
      <c r="E56" s="28" t="s">
        <v>541</v>
      </c>
      <c r="F56" s="85">
        <v>50000</v>
      </c>
      <c r="G56" s="29">
        <v>43.75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44838</v>
      </c>
      <c r="B57" s="29">
        <v>503657</v>
      </c>
      <c r="C57" s="28" t="s">
        <v>997</v>
      </c>
      <c r="D57" s="28" t="s">
        <v>998</v>
      </c>
      <c r="E57" s="28" t="s">
        <v>540</v>
      </c>
      <c r="F57" s="85">
        <v>78539</v>
      </c>
      <c r="G57" s="29">
        <v>18.87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44838</v>
      </c>
      <c r="B58" s="29">
        <v>503657</v>
      </c>
      <c r="C58" s="28" t="s">
        <v>997</v>
      </c>
      <c r="D58" s="28" t="s">
        <v>998</v>
      </c>
      <c r="E58" s="28" t="s">
        <v>541</v>
      </c>
      <c r="F58" s="85">
        <v>43901</v>
      </c>
      <c r="G58" s="29">
        <v>18.739999999999998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44838</v>
      </c>
      <c r="B59" s="29">
        <v>503657</v>
      </c>
      <c r="C59" s="28" t="s">
        <v>997</v>
      </c>
      <c r="D59" s="28" t="s">
        <v>999</v>
      </c>
      <c r="E59" s="28" t="s">
        <v>540</v>
      </c>
      <c r="F59" s="85">
        <v>58383</v>
      </c>
      <c r="G59" s="29">
        <v>19.190000000000001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44838</v>
      </c>
      <c r="B60" s="29">
        <v>503657</v>
      </c>
      <c r="C60" s="28" t="s">
        <v>997</v>
      </c>
      <c r="D60" s="28" t="s">
        <v>1000</v>
      </c>
      <c r="E60" s="28" t="s">
        <v>540</v>
      </c>
      <c r="F60" s="85">
        <v>75000</v>
      </c>
      <c r="G60" s="29">
        <v>18.690000000000001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44838</v>
      </c>
      <c r="B61" s="29">
        <v>503657</v>
      </c>
      <c r="C61" s="28" t="s">
        <v>997</v>
      </c>
      <c r="D61" s="28" t="s">
        <v>999</v>
      </c>
      <c r="E61" s="28" t="s">
        <v>541</v>
      </c>
      <c r="F61" s="85">
        <v>58383</v>
      </c>
      <c r="G61" s="29">
        <v>18.95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44838</v>
      </c>
      <c r="B62" s="29">
        <v>503657</v>
      </c>
      <c r="C62" s="28" t="s">
        <v>997</v>
      </c>
      <c r="D62" s="28" t="s">
        <v>1001</v>
      </c>
      <c r="E62" s="28" t="s">
        <v>541</v>
      </c>
      <c r="F62" s="85">
        <v>85010</v>
      </c>
      <c r="G62" s="29">
        <v>19.04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44838</v>
      </c>
      <c r="B63" s="29">
        <v>511523</v>
      </c>
      <c r="C63" s="28" t="s">
        <v>1002</v>
      </c>
      <c r="D63" s="28" t="s">
        <v>1003</v>
      </c>
      <c r="E63" s="28" t="s">
        <v>540</v>
      </c>
      <c r="F63" s="85">
        <v>50000</v>
      </c>
      <c r="G63" s="29">
        <v>13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44838</v>
      </c>
      <c r="B64" s="29">
        <v>511523</v>
      </c>
      <c r="C64" s="28" t="s">
        <v>1002</v>
      </c>
      <c r="D64" s="28" t="s">
        <v>1004</v>
      </c>
      <c r="E64" s="28" t="s">
        <v>541</v>
      </c>
      <c r="F64" s="85">
        <v>50000</v>
      </c>
      <c r="G64" s="29">
        <v>13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44838</v>
      </c>
      <c r="B65" s="29">
        <v>539337</v>
      </c>
      <c r="C65" s="28" t="s">
        <v>925</v>
      </c>
      <c r="D65" s="28" t="s">
        <v>926</v>
      </c>
      <c r="E65" s="28" t="s">
        <v>541</v>
      </c>
      <c r="F65" s="85">
        <v>105000</v>
      </c>
      <c r="G65" s="29">
        <v>118.38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44838</v>
      </c>
      <c r="B66" s="29" t="s">
        <v>1005</v>
      </c>
      <c r="C66" s="28" t="s">
        <v>1006</v>
      </c>
      <c r="D66" s="28" t="s">
        <v>938</v>
      </c>
      <c r="E66" s="28" t="s">
        <v>540</v>
      </c>
      <c r="F66" s="85">
        <v>131415</v>
      </c>
      <c r="G66" s="29">
        <v>72.31</v>
      </c>
      <c r="H66" s="29" t="s">
        <v>816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44838</v>
      </c>
      <c r="B67" s="29" t="s">
        <v>939</v>
      </c>
      <c r="C67" s="28" t="s">
        <v>940</v>
      </c>
      <c r="D67" s="28" t="s">
        <v>1007</v>
      </c>
      <c r="E67" s="28" t="s">
        <v>540</v>
      </c>
      <c r="F67" s="85">
        <v>372989</v>
      </c>
      <c r="G67" s="29">
        <v>5.84</v>
      </c>
      <c r="H67" s="29" t="s">
        <v>816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44838</v>
      </c>
      <c r="B68" s="29" t="s">
        <v>1008</v>
      </c>
      <c r="C68" s="28" t="s">
        <v>1009</v>
      </c>
      <c r="D68" s="28" t="s">
        <v>1010</v>
      </c>
      <c r="E68" s="28" t="s">
        <v>540</v>
      </c>
      <c r="F68" s="85">
        <v>52963</v>
      </c>
      <c r="G68" s="29">
        <v>161.58000000000001</v>
      </c>
      <c r="H68" s="29" t="s">
        <v>816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44838</v>
      </c>
      <c r="B69" s="29" t="s">
        <v>1008</v>
      </c>
      <c r="C69" s="28" t="s">
        <v>1009</v>
      </c>
      <c r="D69" s="28" t="s">
        <v>1011</v>
      </c>
      <c r="E69" s="28" t="s">
        <v>540</v>
      </c>
      <c r="F69" s="85">
        <v>52090</v>
      </c>
      <c r="G69" s="29">
        <v>162.13999999999999</v>
      </c>
      <c r="H69" s="29" t="s">
        <v>816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44838</v>
      </c>
      <c r="B70" s="29" t="s">
        <v>927</v>
      </c>
      <c r="C70" s="28" t="s">
        <v>928</v>
      </c>
      <c r="D70" s="28" t="s">
        <v>1010</v>
      </c>
      <c r="E70" s="28" t="s">
        <v>540</v>
      </c>
      <c r="F70" s="85">
        <v>85141</v>
      </c>
      <c r="G70" s="29">
        <v>27.67</v>
      </c>
      <c r="H70" s="29" t="s">
        <v>816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44838</v>
      </c>
      <c r="B71" s="29" t="s">
        <v>929</v>
      </c>
      <c r="C71" s="28" t="s">
        <v>930</v>
      </c>
      <c r="D71" s="28" t="s">
        <v>931</v>
      </c>
      <c r="E71" s="28" t="s">
        <v>540</v>
      </c>
      <c r="F71" s="85">
        <v>260672</v>
      </c>
      <c r="G71" s="29">
        <v>31.76</v>
      </c>
      <c r="H71" s="29" t="s">
        <v>816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44838</v>
      </c>
      <c r="B72" s="29" t="s">
        <v>941</v>
      </c>
      <c r="C72" s="28" t="s">
        <v>942</v>
      </c>
      <c r="D72" s="28" t="s">
        <v>1012</v>
      </c>
      <c r="E72" s="28" t="s">
        <v>540</v>
      </c>
      <c r="F72" s="85">
        <v>1349326</v>
      </c>
      <c r="G72" s="29">
        <v>6.05</v>
      </c>
      <c r="H72" s="29" t="s">
        <v>816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44838</v>
      </c>
      <c r="B73" s="29" t="s">
        <v>1013</v>
      </c>
      <c r="C73" s="28" t="s">
        <v>1014</v>
      </c>
      <c r="D73" s="28" t="s">
        <v>904</v>
      </c>
      <c r="E73" s="28" t="s">
        <v>540</v>
      </c>
      <c r="F73" s="85">
        <v>147838</v>
      </c>
      <c r="G73" s="29">
        <v>19.649999999999999</v>
      </c>
      <c r="H73" s="29" t="s">
        <v>816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44838</v>
      </c>
      <c r="B74" s="29" t="s">
        <v>1013</v>
      </c>
      <c r="C74" s="28" t="s">
        <v>1014</v>
      </c>
      <c r="D74" s="28" t="s">
        <v>1015</v>
      </c>
      <c r="E74" s="28" t="s">
        <v>540</v>
      </c>
      <c r="F74" s="85">
        <v>143655</v>
      </c>
      <c r="G74" s="29">
        <v>19.690000000000001</v>
      </c>
      <c r="H74" s="29" t="s">
        <v>816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44838</v>
      </c>
      <c r="B75" s="29" t="s">
        <v>1016</v>
      </c>
      <c r="C75" s="28" t="s">
        <v>1017</v>
      </c>
      <c r="D75" s="28" t="s">
        <v>1018</v>
      </c>
      <c r="E75" s="28" t="s">
        <v>540</v>
      </c>
      <c r="F75" s="85">
        <v>329049</v>
      </c>
      <c r="G75" s="29">
        <v>263.45</v>
      </c>
      <c r="H75" s="29" t="s">
        <v>816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44838</v>
      </c>
      <c r="B76" s="29" t="s">
        <v>932</v>
      </c>
      <c r="C76" s="28" t="s">
        <v>933</v>
      </c>
      <c r="D76" s="28" t="s">
        <v>934</v>
      </c>
      <c r="E76" s="28" t="s">
        <v>540</v>
      </c>
      <c r="F76" s="85">
        <v>85129</v>
      </c>
      <c r="G76" s="29">
        <v>335.37</v>
      </c>
      <c r="H76" s="29" t="s">
        <v>816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44838</v>
      </c>
      <c r="B77" s="29" t="s">
        <v>906</v>
      </c>
      <c r="C77" s="28" t="s">
        <v>907</v>
      </c>
      <c r="D77" s="28" t="s">
        <v>935</v>
      </c>
      <c r="E77" s="28" t="s">
        <v>540</v>
      </c>
      <c r="F77" s="85">
        <v>200000</v>
      </c>
      <c r="G77" s="29">
        <v>16.55</v>
      </c>
      <c r="H77" s="29" t="s">
        <v>816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44838</v>
      </c>
      <c r="B78" s="29" t="s">
        <v>1019</v>
      </c>
      <c r="C78" s="28" t="s">
        <v>1020</v>
      </c>
      <c r="D78" s="28" t="s">
        <v>1021</v>
      </c>
      <c r="E78" s="28" t="s">
        <v>540</v>
      </c>
      <c r="F78" s="85">
        <v>400000</v>
      </c>
      <c r="G78" s="29">
        <v>14.35</v>
      </c>
      <c r="H78" s="29" t="s">
        <v>816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44838</v>
      </c>
      <c r="B79" s="29" t="s">
        <v>1022</v>
      </c>
      <c r="C79" s="28" t="s">
        <v>1023</v>
      </c>
      <c r="D79" s="28" t="s">
        <v>1024</v>
      </c>
      <c r="E79" s="28" t="s">
        <v>540</v>
      </c>
      <c r="F79" s="85">
        <v>21000</v>
      </c>
      <c r="G79" s="29">
        <v>52.11</v>
      </c>
      <c r="H79" s="29" t="s">
        <v>816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44838</v>
      </c>
      <c r="B80" s="29" t="s">
        <v>936</v>
      </c>
      <c r="C80" s="28" t="s">
        <v>937</v>
      </c>
      <c r="D80" s="28" t="s">
        <v>938</v>
      </c>
      <c r="E80" s="28" t="s">
        <v>540</v>
      </c>
      <c r="F80" s="85">
        <v>1048</v>
      </c>
      <c r="G80" s="29">
        <v>97.84</v>
      </c>
      <c r="H80" s="29" t="s">
        <v>816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44838</v>
      </c>
      <c r="B81" s="29" t="s">
        <v>1005</v>
      </c>
      <c r="C81" s="28" t="s">
        <v>1006</v>
      </c>
      <c r="D81" s="28" t="s">
        <v>938</v>
      </c>
      <c r="E81" s="28" t="s">
        <v>541</v>
      </c>
      <c r="F81" s="85">
        <v>95415</v>
      </c>
      <c r="G81" s="29">
        <v>72.349999999999994</v>
      </c>
      <c r="H81" s="29" t="s">
        <v>816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44838</v>
      </c>
      <c r="B82" s="29" t="s">
        <v>1008</v>
      </c>
      <c r="C82" s="28" t="s">
        <v>1009</v>
      </c>
      <c r="D82" s="28" t="s">
        <v>1010</v>
      </c>
      <c r="E82" s="28" t="s">
        <v>541</v>
      </c>
      <c r="F82" s="85">
        <v>52963</v>
      </c>
      <c r="G82" s="29">
        <v>162.22</v>
      </c>
      <c r="H82" s="29" t="s">
        <v>816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44838</v>
      </c>
      <c r="B83" s="29" t="s">
        <v>1008</v>
      </c>
      <c r="C83" s="28" t="s">
        <v>1009</v>
      </c>
      <c r="D83" s="28" t="s">
        <v>1011</v>
      </c>
      <c r="E83" s="28" t="s">
        <v>541</v>
      </c>
      <c r="F83" s="85">
        <v>52090</v>
      </c>
      <c r="G83" s="29">
        <v>162.54</v>
      </c>
      <c r="H83" s="29" t="s">
        <v>816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44838</v>
      </c>
      <c r="B84" s="29" t="s">
        <v>927</v>
      </c>
      <c r="C84" s="28" t="s">
        <v>928</v>
      </c>
      <c r="D84" s="28" t="s">
        <v>1010</v>
      </c>
      <c r="E84" s="28" t="s">
        <v>541</v>
      </c>
      <c r="F84" s="85">
        <v>85141</v>
      </c>
      <c r="G84" s="29">
        <v>27.89</v>
      </c>
      <c r="H84" s="29" t="s">
        <v>816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44838</v>
      </c>
      <c r="B85" s="29" t="s">
        <v>929</v>
      </c>
      <c r="C85" s="28" t="s">
        <v>930</v>
      </c>
      <c r="D85" s="28" t="s">
        <v>931</v>
      </c>
      <c r="E85" s="28" t="s">
        <v>541</v>
      </c>
      <c r="F85" s="85">
        <v>260672</v>
      </c>
      <c r="G85" s="29">
        <v>31.68</v>
      </c>
      <c r="H85" s="29" t="s">
        <v>816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44838</v>
      </c>
      <c r="B86" s="29" t="s">
        <v>941</v>
      </c>
      <c r="C86" s="28" t="s">
        <v>942</v>
      </c>
      <c r="D86" s="28" t="s">
        <v>1012</v>
      </c>
      <c r="E86" s="28" t="s">
        <v>541</v>
      </c>
      <c r="F86" s="85">
        <v>1179417</v>
      </c>
      <c r="G86" s="29">
        <v>5.86</v>
      </c>
      <c r="H86" s="29" t="s">
        <v>816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44838</v>
      </c>
      <c r="B87" s="29" t="s">
        <v>1013</v>
      </c>
      <c r="C87" s="28" t="s">
        <v>1014</v>
      </c>
      <c r="D87" s="28" t="s">
        <v>904</v>
      </c>
      <c r="E87" s="28" t="s">
        <v>541</v>
      </c>
      <c r="F87" s="85">
        <v>147838</v>
      </c>
      <c r="G87" s="29">
        <v>19.66</v>
      </c>
      <c r="H87" s="29" t="s">
        <v>816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44838</v>
      </c>
      <c r="B88" s="29" t="s">
        <v>1013</v>
      </c>
      <c r="C88" s="28" t="s">
        <v>1014</v>
      </c>
      <c r="D88" s="28" t="s">
        <v>1015</v>
      </c>
      <c r="E88" s="28" t="s">
        <v>541</v>
      </c>
      <c r="F88" s="85">
        <v>130260</v>
      </c>
      <c r="G88" s="29">
        <v>19.7</v>
      </c>
      <c r="H88" s="29" t="s">
        <v>816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44838</v>
      </c>
      <c r="B89" s="29" t="s">
        <v>1016</v>
      </c>
      <c r="C89" s="28" t="s">
        <v>1017</v>
      </c>
      <c r="D89" s="28" t="s">
        <v>1025</v>
      </c>
      <c r="E89" s="28" t="s">
        <v>541</v>
      </c>
      <c r="F89" s="85">
        <v>295000</v>
      </c>
      <c r="G89" s="29">
        <v>252.15</v>
      </c>
      <c r="H89" s="29" t="s">
        <v>816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44838</v>
      </c>
      <c r="B90" s="29" t="s">
        <v>1016</v>
      </c>
      <c r="C90" s="28" t="s">
        <v>1017</v>
      </c>
      <c r="D90" s="28" t="s">
        <v>1026</v>
      </c>
      <c r="E90" s="28" t="s">
        <v>541</v>
      </c>
      <c r="F90" s="85">
        <v>500000</v>
      </c>
      <c r="G90" s="29">
        <v>252.66</v>
      </c>
      <c r="H90" s="29" t="s">
        <v>816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44838</v>
      </c>
      <c r="B91" s="29" t="s">
        <v>1016</v>
      </c>
      <c r="C91" s="28" t="s">
        <v>1017</v>
      </c>
      <c r="D91" s="28" t="s">
        <v>1018</v>
      </c>
      <c r="E91" s="28" t="s">
        <v>541</v>
      </c>
      <c r="F91" s="85">
        <v>121642</v>
      </c>
      <c r="G91" s="29">
        <v>250.98</v>
      </c>
      <c r="H91" s="29" t="s">
        <v>816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44838</v>
      </c>
      <c r="B92" s="29" t="s">
        <v>932</v>
      </c>
      <c r="C92" s="28" t="s">
        <v>933</v>
      </c>
      <c r="D92" s="28" t="s">
        <v>934</v>
      </c>
      <c r="E92" s="28" t="s">
        <v>541</v>
      </c>
      <c r="F92" s="85">
        <v>96573</v>
      </c>
      <c r="G92" s="29">
        <v>337.08</v>
      </c>
      <c r="H92" s="29" t="s">
        <v>816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44838</v>
      </c>
      <c r="B93" s="29" t="s">
        <v>906</v>
      </c>
      <c r="C93" s="28" t="s">
        <v>907</v>
      </c>
      <c r="D93" s="28" t="s">
        <v>865</v>
      </c>
      <c r="E93" s="28" t="s">
        <v>541</v>
      </c>
      <c r="F93" s="85">
        <v>170000</v>
      </c>
      <c r="G93" s="29">
        <v>16.510000000000002</v>
      </c>
      <c r="H93" s="29" t="s">
        <v>816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44838</v>
      </c>
      <c r="B94" s="29" t="s">
        <v>906</v>
      </c>
      <c r="C94" s="28" t="s">
        <v>907</v>
      </c>
      <c r="D94" s="28" t="s">
        <v>943</v>
      </c>
      <c r="E94" s="28" t="s">
        <v>541</v>
      </c>
      <c r="F94" s="85">
        <v>180000</v>
      </c>
      <c r="G94" s="29">
        <v>16.600000000000001</v>
      </c>
      <c r="H94" s="29" t="s">
        <v>816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44838</v>
      </c>
      <c r="B95" s="29" t="s">
        <v>1019</v>
      </c>
      <c r="C95" s="28" t="s">
        <v>1020</v>
      </c>
      <c r="D95" s="28" t="s">
        <v>1027</v>
      </c>
      <c r="E95" s="28" t="s">
        <v>541</v>
      </c>
      <c r="F95" s="85">
        <v>400000</v>
      </c>
      <c r="G95" s="29">
        <v>14.35</v>
      </c>
      <c r="H95" s="29" t="s">
        <v>816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44838</v>
      </c>
      <c r="B96" s="29" t="s">
        <v>1028</v>
      </c>
      <c r="C96" s="28" t="s">
        <v>1029</v>
      </c>
      <c r="D96" s="28" t="s">
        <v>1030</v>
      </c>
      <c r="E96" s="28" t="s">
        <v>541</v>
      </c>
      <c r="F96" s="85">
        <v>458854</v>
      </c>
      <c r="G96" s="29">
        <v>45.02</v>
      </c>
      <c r="H96" s="29" t="s">
        <v>816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44838</v>
      </c>
      <c r="B97" s="29" t="s">
        <v>1022</v>
      </c>
      <c r="C97" s="28" t="s">
        <v>1023</v>
      </c>
      <c r="D97" s="28" t="s">
        <v>1031</v>
      </c>
      <c r="E97" s="28" t="s">
        <v>541</v>
      </c>
      <c r="F97" s="85">
        <v>24000</v>
      </c>
      <c r="G97" s="29">
        <v>52.83</v>
      </c>
      <c r="H97" s="29" t="s">
        <v>816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44838</v>
      </c>
      <c r="B98" s="29" t="s">
        <v>936</v>
      </c>
      <c r="C98" s="28" t="s">
        <v>937</v>
      </c>
      <c r="D98" s="28" t="s">
        <v>938</v>
      </c>
      <c r="E98" s="28" t="s">
        <v>541</v>
      </c>
      <c r="F98" s="85">
        <v>86448</v>
      </c>
      <c r="G98" s="29">
        <v>97.51</v>
      </c>
      <c r="H98" s="29" t="s">
        <v>816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36"/>
  <sheetViews>
    <sheetView zoomScale="85" zoomScaleNormal="85" workbookViewId="0">
      <selection activeCell="R1" sqref="R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44840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23">
        <v>1</v>
      </c>
      <c r="B10" s="324">
        <v>44810</v>
      </c>
      <c r="C10" s="311"/>
      <c r="D10" s="312" t="s">
        <v>88</v>
      </c>
      <c r="E10" s="313" t="s">
        <v>557</v>
      </c>
      <c r="F10" s="323" t="s">
        <v>870</v>
      </c>
      <c r="G10" s="323">
        <v>1535</v>
      </c>
      <c r="H10" s="323"/>
      <c r="I10" s="314" t="s">
        <v>871</v>
      </c>
      <c r="J10" s="329" t="s">
        <v>558</v>
      </c>
      <c r="K10" s="329"/>
      <c r="L10" s="305"/>
      <c r="M10" s="306"/>
      <c r="N10" s="329"/>
      <c r="O10" s="307"/>
      <c r="P10" s="329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350">
        <v>2</v>
      </c>
      <c r="B11" s="351">
        <v>44816</v>
      </c>
      <c r="C11" s="335"/>
      <c r="D11" s="336" t="s">
        <v>356</v>
      </c>
      <c r="E11" s="337" t="s">
        <v>557</v>
      </c>
      <c r="F11" s="334">
        <v>1915</v>
      </c>
      <c r="G11" s="334">
        <v>1800</v>
      </c>
      <c r="H11" s="334">
        <v>1995</v>
      </c>
      <c r="I11" s="338" t="s">
        <v>872</v>
      </c>
      <c r="J11" s="330" t="s">
        <v>873</v>
      </c>
      <c r="K11" s="330">
        <f t="shared" ref="K11" si="0">H11-F11</f>
        <v>80</v>
      </c>
      <c r="L11" s="331">
        <f t="shared" ref="L11" si="1">(F11*-0.7)/100</f>
        <v>-13.404999999999999</v>
      </c>
      <c r="M11" s="332">
        <f t="shared" ref="M11" si="2">(K11+L11)/F11</f>
        <v>3.4775456919060053E-2</v>
      </c>
      <c r="N11" s="330" t="s">
        <v>555</v>
      </c>
      <c r="O11" s="333">
        <v>44817</v>
      </c>
      <c r="P11" s="330"/>
      <c r="Q11" s="217"/>
      <c r="R11" s="217" t="s">
        <v>826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299">
        <v>3</v>
      </c>
      <c r="B12" s="352">
        <v>44823</v>
      </c>
      <c r="C12" s="311"/>
      <c r="D12" s="312" t="s">
        <v>66</v>
      </c>
      <c r="E12" s="313" t="s">
        <v>557</v>
      </c>
      <c r="F12" s="323" t="s">
        <v>875</v>
      </c>
      <c r="G12" s="323">
        <v>1780</v>
      </c>
      <c r="H12" s="323"/>
      <c r="I12" s="314" t="s">
        <v>866</v>
      </c>
      <c r="J12" s="329" t="s">
        <v>558</v>
      </c>
      <c r="K12" s="329"/>
      <c r="L12" s="305"/>
      <c r="M12" s="306"/>
      <c r="N12" s="329"/>
      <c r="O12" s="307"/>
      <c r="P12" s="329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299">
        <v>4</v>
      </c>
      <c r="B13" s="353">
        <v>44824</v>
      </c>
      <c r="C13" s="311"/>
      <c r="D13" s="312" t="s">
        <v>158</v>
      </c>
      <c r="E13" s="313" t="s">
        <v>557</v>
      </c>
      <c r="F13" s="323" t="s">
        <v>876</v>
      </c>
      <c r="G13" s="323">
        <v>2940</v>
      </c>
      <c r="H13" s="323"/>
      <c r="I13" s="314" t="s">
        <v>877</v>
      </c>
      <c r="J13" s="329" t="s">
        <v>558</v>
      </c>
      <c r="K13" s="329"/>
      <c r="L13" s="305"/>
      <c r="M13" s="306"/>
      <c r="N13" s="329"/>
      <c r="O13" s="307"/>
      <c r="P13" s="329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9">
        <v>5</v>
      </c>
      <c r="B14" s="354">
        <v>44830</v>
      </c>
      <c r="C14" s="311"/>
      <c r="D14" s="312" t="s">
        <v>177</v>
      </c>
      <c r="E14" s="313" t="s">
        <v>557</v>
      </c>
      <c r="F14" s="323" t="s">
        <v>879</v>
      </c>
      <c r="G14" s="323">
        <v>2740</v>
      </c>
      <c r="H14" s="323"/>
      <c r="I14" s="314" t="s">
        <v>880</v>
      </c>
      <c r="J14" s="329" t="s">
        <v>558</v>
      </c>
      <c r="K14" s="329"/>
      <c r="L14" s="305"/>
      <c r="M14" s="306"/>
      <c r="N14" s="329"/>
      <c r="O14" s="307"/>
      <c r="P14" s="329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67">
        <v>6</v>
      </c>
      <c r="B15" s="368">
        <v>44830</v>
      </c>
      <c r="C15" s="369"/>
      <c r="D15" s="370" t="s">
        <v>464</v>
      </c>
      <c r="E15" s="371" t="s">
        <v>557</v>
      </c>
      <c r="F15" s="372">
        <v>138</v>
      </c>
      <c r="G15" s="372">
        <v>129</v>
      </c>
      <c r="H15" s="372">
        <v>145</v>
      </c>
      <c r="I15" s="373" t="s">
        <v>881</v>
      </c>
      <c r="J15" s="296" t="s">
        <v>945</v>
      </c>
      <c r="K15" s="296">
        <f t="shared" ref="K15" si="3">H15-F15</f>
        <v>7</v>
      </c>
      <c r="L15" s="374">
        <f>(F15*-0.7)/100</f>
        <v>-0.96599999999999997</v>
      </c>
      <c r="M15" s="375">
        <f t="shared" ref="M15" si="4">(K15+L15)/F15</f>
        <v>4.3724637681159417E-2</v>
      </c>
      <c r="N15" s="296" t="s">
        <v>555</v>
      </c>
      <c r="O15" s="376">
        <v>44838</v>
      </c>
      <c r="P15" s="296"/>
      <c r="Q15" s="217"/>
      <c r="R15" s="217" t="s">
        <v>556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50">
        <v>7</v>
      </c>
      <c r="B16" s="351">
        <v>44831</v>
      </c>
      <c r="C16" s="335"/>
      <c r="D16" s="336" t="s">
        <v>129</v>
      </c>
      <c r="E16" s="337" t="s">
        <v>557</v>
      </c>
      <c r="F16" s="334">
        <v>406</v>
      </c>
      <c r="G16" s="334">
        <v>379</v>
      </c>
      <c r="H16" s="334">
        <v>421</v>
      </c>
      <c r="I16" s="338" t="s">
        <v>868</v>
      </c>
      <c r="J16" s="330" t="s">
        <v>884</v>
      </c>
      <c r="K16" s="330">
        <f t="shared" ref="K16" si="5">H16-F16</f>
        <v>15</v>
      </c>
      <c r="L16" s="331">
        <f>(F16*-0.07)/100</f>
        <v>-0.28420000000000001</v>
      </c>
      <c r="M16" s="332">
        <f t="shared" ref="M16" si="6">(K16+L16)/F16</f>
        <v>3.6245812807881771E-2</v>
      </c>
      <c r="N16" s="330" t="s">
        <v>555</v>
      </c>
      <c r="O16" s="333">
        <v>44831</v>
      </c>
      <c r="P16" s="330"/>
      <c r="Q16" s="217"/>
      <c r="R16" s="217" t="s">
        <v>556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50">
        <v>8</v>
      </c>
      <c r="B17" s="351">
        <v>44834</v>
      </c>
      <c r="C17" s="335"/>
      <c r="D17" s="336" t="s">
        <v>519</v>
      </c>
      <c r="E17" s="337" t="s">
        <v>557</v>
      </c>
      <c r="F17" s="334">
        <v>325</v>
      </c>
      <c r="G17" s="334">
        <v>298</v>
      </c>
      <c r="H17" s="334">
        <v>337.5</v>
      </c>
      <c r="I17" s="338" t="s">
        <v>867</v>
      </c>
      <c r="J17" s="330" t="s">
        <v>892</v>
      </c>
      <c r="K17" s="330">
        <f t="shared" ref="K17" si="7">H17-F17</f>
        <v>12.5</v>
      </c>
      <c r="L17" s="331">
        <f>(F17*-0.07)/100</f>
        <v>-0.22750000000000004</v>
      </c>
      <c r="M17" s="332">
        <f t="shared" ref="M17" si="8">(K17+L17)/F17</f>
        <v>3.7761538461538464E-2</v>
      </c>
      <c r="N17" s="330" t="s">
        <v>555</v>
      </c>
      <c r="O17" s="333">
        <v>44834</v>
      </c>
      <c r="P17" s="330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299"/>
      <c r="B18" s="358"/>
      <c r="C18" s="311"/>
      <c r="D18" s="312"/>
      <c r="E18" s="313"/>
      <c r="F18" s="323"/>
      <c r="G18" s="323"/>
      <c r="H18" s="323"/>
      <c r="I18" s="314"/>
      <c r="J18" s="329"/>
      <c r="K18" s="329"/>
      <c r="L18" s="305"/>
      <c r="M18" s="306"/>
      <c r="N18" s="329"/>
      <c r="O18" s="307"/>
      <c r="P18" s="329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ht="13.9" customHeight="1">
      <c r="A19" s="303"/>
      <c r="B19" s="300"/>
      <c r="C19" s="311"/>
      <c r="D19" s="312"/>
      <c r="E19" s="313"/>
      <c r="F19" s="303"/>
      <c r="G19" s="303"/>
      <c r="H19" s="303"/>
      <c r="I19" s="314"/>
      <c r="J19" s="304"/>
      <c r="K19" s="304"/>
      <c r="L19" s="305"/>
      <c r="M19" s="306"/>
      <c r="N19" s="304"/>
      <c r="O19" s="307"/>
      <c r="P19" s="305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559</v>
      </c>
      <c r="B22" s="110"/>
      <c r="C22" s="111"/>
      <c r="D22" s="112"/>
      <c r="E22" s="113"/>
      <c r="F22" s="113"/>
      <c r="G22" s="113"/>
      <c r="H22" s="113"/>
      <c r="I22" s="113"/>
      <c r="J22" s="114"/>
      <c r="K22" s="113"/>
      <c r="L22" s="115"/>
      <c r="M22" s="54"/>
      <c r="N22" s="114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6" t="s">
        <v>560</v>
      </c>
      <c r="B23" s="109"/>
      <c r="C23" s="109"/>
      <c r="D23" s="109"/>
      <c r="E23" s="41"/>
      <c r="F23" s="117" t="s">
        <v>561</v>
      </c>
      <c r="G23" s="6"/>
      <c r="H23" s="6"/>
      <c r="I23" s="6"/>
      <c r="J23" s="118"/>
      <c r="K23" s="119"/>
      <c r="L23" s="119"/>
      <c r="M23" s="120"/>
      <c r="N23" s="1"/>
      <c r="O23" s="12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562</v>
      </c>
      <c r="B24" s="109"/>
      <c r="C24" s="109"/>
      <c r="D24" s="109" t="s">
        <v>815</v>
      </c>
      <c r="E24" s="6"/>
      <c r="F24" s="117" t="s">
        <v>563</v>
      </c>
      <c r="G24" s="6"/>
      <c r="H24" s="6"/>
      <c r="I24" s="6"/>
      <c r="J24" s="118"/>
      <c r="K24" s="119"/>
      <c r="L24" s="119"/>
      <c r="M24" s="120"/>
      <c r="N24" s="1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2"/>
      <c r="K25" s="119"/>
      <c r="L25" s="119"/>
      <c r="M25" s="6"/>
      <c r="N25" s="12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4" t="s">
        <v>564</v>
      </c>
      <c r="C26" s="124"/>
      <c r="D26" s="124"/>
      <c r="E26" s="124"/>
      <c r="F26" s="125"/>
      <c r="G26" s="6"/>
      <c r="H26" s="6"/>
      <c r="I26" s="126"/>
      <c r="J26" s="127"/>
      <c r="K26" s="128"/>
      <c r="L26" s="127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366" t="s">
        <v>16</v>
      </c>
      <c r="B27" s="366" t="s">
        <v>532</v>
      </c>
      <c r="C27" s="366"/>
      <c r="D27" s="258" t="s">
        <v>543</v>
      </c>
      <c r="E27" s="366" t="s">
        <v>544</v>
      </c>
      <c r="F27" s="366" t="s">
        <v>545</v>
      </c>
      <c r="G27" s="366" t="s">
        <v>565</v>
      </c>
      <c r="H27" s="366" t="s">
        <v>547</v>
      </c>
      <c r="I27" s="366" t="s">
        <v>548</v>
      </c>
      <c r="J27" s="96" t="s">
        <v>549</v>
      </c>
      <c r="K27" s="94" t="s">
        <v>566</v>
      </c>
      <c r="L27" s="130" t="s">
        <v>551</v>
      </c>
      <c r="M27" s="96" t="s">
        <v>552</v>
      </c>
      <c r="N27" s="93" t="s">
        <v>553</v>
      </c>
      <c r="O27" s="258" t="s">
        <v>554</v>
      </c>
      <c r="P27" s="41"/>
      <c r="Q27" s="1"/>
      <c r="R27" s="255"/>
      <c r="S27" s="255"/>
      <c r="T27" s="255"/>
      <c r="U27" s="249"/>
      <c r="V27" s="249"/>
      <c r="W27" s="249"/>
      <c r="X27" s="249"/>
      <c r="Y27" s="249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316" customFormat="1" ht="13.5" customHeight="1">
      <c r="A28" s="367">
        <v>1</v>
      </c>
      <c r="B28" s="377">
        <v>44831</v>
      </c>
      <c r="C28" s="378"/>
      <c r="D28" s="379" t="s">
        <v>200</v>
      </c>
      <c r="E28" s="372" t="s">
        <v>557</v>
      </c>
      <c r="F28" s="372">
        <v>3005</v>
      </c>
      <c r="G28" s="372">
        <v>2890</v>
      </c>
      <c r="H28" s="372">
        <v>3095</v>
      </c>
      <c r="I28" s="372" t="s">
        <v>883</v>
      </c>
      <c r="J28" s="296" t="s">
        <v>948</v>
      </c>
      <c r="K28" s="296">
        <f t="shared" ref="K28" si="9">H28-F28</f>
        <v>90</v>
      </c>
      <c r="L28" s="374">
        <f>(F28*-0.7)/100</f>
        <v>-21.035</v>
      </c>
      <c r="M28" s="375">
        <f t="shared" ref="M28" si="10">(K28+L28)/F28</f>
        <v>2.2950083194675543E-2</v>
      </c>
      <c r="N28" s="296" t="s">
        <v>555</v>
      </c>
      <c r="O28" s="376">
        <v>44838</v>
      </c>
      <c r="P28" s="41"/>
      <c r="Q28" s="256"/>
      <c r="R28" s="25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308"/>
      <c r="AJ28" s="309"/>
      <c r="AK28" s="315"/>
      <c r="AL28" s="315"/>
    </row>
    <row r="29" spans="1:56" s="316" customFormat="1" ht="13.5" customHeight="1">
      <c r="A29" s="299">
        <v>2</v>
      </c>
      <c r="B29" s="324">
        <v>44833</v>
      </c>
      <c r="C29" s="301"/>
      <c r="D29" s="302" t="s">
        <v>146</v>
      </c>
      <c r="E29" s="323" t="s">
        <v>557</v>
      </c>
      <c r="F29" s="323" t="s">
        <v>889</v>
      </c>
      <c r="G29" s="323">
        <v>4395</v>
      </c>
      <c r="H29" s="323"/>
      <c r="I29" s="323" t="s">
        <v>890</v>
      </c>
      <c r="J29" s="252" t="s">
        <v>558</v>
      </c>
      <c r="K29" s="252"/>
      <c r="L29" s="253"/>
      <c r="M29" s="254"/>
      <c r="N29" s="252"/>
      <c r="O29" s="275"/>
      <c r="P29" s="41"/>
      <c r="Q29" s="256"/>
      <c r="R29" s="25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308"/>
      <c r="AJ29" s="309"/>
      <c r="AK29" s="315"/>
      <c r="AL29" s="315"/>
    </row>
    <row r="30" spans="1:56" s="316" customFormat="1" ht="13.5" customHeight="1">
      <c r="A30" s="367">
        <v>3</v>
      </c>
      <c r="B30" s="377">
        <v>44833</v>
      </c>
      <c r="C30" s="378"/>
      <c r="D30" s="379" t="s">
        <v>124</v>
      </c>
      <c r="E30" s="372" t="s">
        <v>557</v>
      </c>
      <c r="F30" s="372">
        <v>849</v>
      </c>
      <c r="G30" s="372">
        <v>825</v>
      </c>
      <c r="H30" s="372">
        <v>871.5</v>
      </c>
      <c r="I30" s="372" t="s">
        <v>874</v>
      </c>
      <c r="J30" s="296" t="s">
        <v>946</v>
      </c>
      <c r="K30" s="296">
        <f t="shared" ref="K30:K31" si="11">H30-F30</f>
        <v>22.5</v>
      </c>
      <c r="L30" s="374">
        <f>(F30*-0.7)/100</f>
        <v>-5.9429999999999996</v>
      </c>
      <c r="M30" s="375">
        <f t="shared" ref="M30:M31" si="12">(K30+L30)/F30</f>
        <v>1.9501766784452298E-2</v>
      </c>
      <c r="N30" s="296" t="s">
        <v>555</v>
      </c>
      <c r="O30" s="376">
        <v>44838</v>
      </c>
      <c r="P30" s="41"/>
      <c r="Q30" s="256"/>
      <c r="R30" s="257" t="s">
        <v>556</v>
      </c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308"/>
      <c r="AJ30" s="309"/>
      <c r="AK30" s="315"/>
      <c r="AL30" s="315"/>
    </row>
    <row r="31" spans="1:56" s="316" customFormat="1" ht="13.5" customHeight="1">
      <c r="A31" s="367">
        <v>4</v>
      </c>
      <c r="B31" s="377">
        <v>44834</v>
      </c>
      <c r="C31" s="378"/>
      <c r="D31" s="379" t="s">
        <v>85</v>
      </c>
      <c r="E31" s="372" t="s">
        <v>557</v>
      </c>
      <c r="F31" s="372">
        <v>214.5</v>
      </c>
      <c r="G31" s="372">
        <v>207</v>
      </c>
      <c r="H31" s="372">
        <v>220</v>
      </c>
      <c r="I31" s="372" t="s">
        <v>893</v>
      </c>
      <c r="J31" s="296" t="s">
        <v>947</v>
      </c>
      <c r="K31" s="296">
        <f t="shared" si="11"/>
        <v>5.5</v>
      </c>
      <c r="L31" s="374">
        <f>(F31*-0.7)/100</f>
        <v>-1.5014999999999998</v>
      </c>
      <c r="M31" s="375">
        <f t="shared" si="12"/>
        <v>1.8641025641025641E-2</v>
      </c>
      <c r="N31" s="296" t="s">
        <v>555</v>
      </c>
      <c r="O31" s="376">
        <v>44838</v>
      </c>
      <c r="P31" s="41"/>
      <c r="Q31" s="256"/>
      <c r="R31" s="257" t="s">
        <v>556</v>
      </c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308"/>
      <c r="AJ31" s="309"/>
      <c r="AK31" s="315"/>
      <c r="AL31" s="315"/>
    </row>
    <row r="32" spans="1:56" s="316" customFormat="1" ht="13.5" customHeight="1">
      <c r="A32" s="299">
        <v>5</v>
      </c>
      <c r="B32" s="300">
        <v>44834</v>
      </c>
      <c r="C32" s="301"/>
      <c r="D32" s="302" t="s">
        <v>313</v>
      </c>
      <c r="E32" s="323" t="s">
        <v>557</v>
      </c>
      <c r="F32" s="323" t="s">
        <v>894</v>
      </c>
      <c r="G32" s="303">
        <v>927</v>
      </c>
      <c r="H32" s="303"/>
      <c r="I32" s="323" t="s">
        <v>895</v>
      </c>
      <c r="J32" s="252" t="s">
        <v>558</v>
      </c>
      <c r="K32" s="252"/>
      <c r="L32" s="253"/>
      <c r="M32" s="254"/>
      <c r="N32" s="252"/>
      <c r="O32" s="275"/>
      <c r="P32" s="41"/>
      <c r="Q32" s="256"/>
      <c r="R32" s="257" t="s">
        <v>826</v>
      </c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308"/>
      <c r="AJ32" s="309"/>
      <c r="AK32" s="315"/>
      <c r="AL32" s="315"/>
    </row>
    <row r="33" spans="1:38" s="316" customFormat="1" ht="13.5" customHeight="1">
      <c r="A33" s="299"/>
      <c r="B33" s="324"/>
      <c r="C33" s="301"/>
      <c r="D33" s="302"/>
      <c r="E33" s="323"/>
      <c r="F33" s="323"/>
      <c r="G33" s="323"/>
      <c r="H33" s="323"/>
      <c r="I33" s="323"/>
      <c r="J33" s="252"/>
      <c r="K33" s="252"/>
      <c r="L33" s="253"/>
      <c r="M33" s="254"/>
      <c r="N33" s="252"/>
      <c r="O33" s="275"/>
      <c r="P33" s="41"/>
      <c r="Q33" s="256"/>
      <c r="R33" s="25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308"/>
      <c r="AJ33" s="309"/>
      <c r="AK33" s="315"/>
      <c r="AL33" s="315"/>
    </row>
    <row r="34" spans="1:38" s="310" customFormat="1" ht="15" customHeight="1">
      <c r="K34" s="252"/>
      <c r="L34" s="253"/>
      <c r="M34" s="254"/>
      <c r="N34" s="252"/>
      <c r="O34" s="275"/>
      <c r="P34" s="41"/>
      <c r="Q34" s="256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308"/>
      <c r="AJ34" s="309"/>
      <c r="AK34" s="309"/>
      <c r="AL34" s="309"/>
    </row>
    <row r="35" spans="1:38" ht="15" customHeight="1">
      <c r="A35" s="259"/>
      <c r="B35" s="260"/>
      <c r="C35" s="261"/>
      <c r="D35" s="262"/>
      <c r="E35" s="263"/>
      <c r="F35" s="263"/>
      <c r="G35" s="263"/>
      <c r="H35" s="263"/>
      <c r="I35" s="263"/>
      <c r="J35" s="264"/>
      <c r="K35" s="264"/>
      <c r="L35" s="265"/>
      <c r="M35" s="266"/>
      <c r="N35" s="264"/>
      <c r="O35" s="267"/>
      <c r="P35" s="240"/>
      <c r="Q35" s="256"/>
      <c r="R35" s="25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1"/>
      <c r="AI35" s="1"/>
      <c r="AJ35" s="1"/>
      <c r="AK35" s="1"/>
      <c r="AL35" s="1"/>
    </row>
    <row r="36" spans="1:38" ht="44.25" customHeight="1">
      <c r="A36" s="109" t="s">
        <v>559</v>
      </c>
      <c r="B36" s="131"/>
      <c r="C36" s="131"/>
      <c r="D36" s="1"/>
      <c r="E36" s="6"/>
      <c r="F36" s="6"/>
      <c r="G36" s="6"/>
      <c r="H36" s="6" t="s">
        <v>571</v>
      </c>
      <c r="I36" s="6"/>
      <c r="J36" s="6"/>
      <c r="K36" s="105"/>
      <c r="L36" s="133"/>
      <c r="M36" s="105"/>
      <c r="N36" s="106"/>
      <c r="O36" s="10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251"/>
      <c r="AD36" s="251"/>
      <c r="AE36" s="251"/>
      <c r="AF36" s="251"/>
      <c r="AG36" s="251"/>
      <c r="AH36" s="251"/>
    </row>
    <row r="37" spans="1:38" ht="12.75" customHeight="1">
      <c r="A37" s="116" t="s">
        <v>560</v>
      </c>
      <c r="B37" s="109"/>
      <c r="C37" s="109"/>
      <c r="D37" s="109"/>
      <c r="E37" s="41"/>
      <c r="F37" s="117" t="s">
        <v>561</v>
      </c>
      <c r="G37" s="54"/>
      <c r="H37" s="41"/>
      <c r="I37" s="54"/>
      <c r="J37" s="6"/>
      <c r="K37" s="134"/>
      <c r="L37" s="135"/>
      <c r="M37" s="6"/>
      <c r="N37" s="99"/>
      <c r="O37" s="136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16"/>
      <c r="B38" s="109"/>
      <c r="C38" s="109"/>
      <c r="D38" s="109"/>
      <c r="E38" s="6"/>
      <c r="F38" s="117" t="s">
        <v>563</v>
      </c>
      <c r="G38" s="54"/>
      <c r="H38" s="41"/>
      <c r="I38" s="54"/>
      <c r="J38" s="6"/>
      <c r="K38" s="134"/>
      <c r="L38" s="135"/>
      <c r="M38" s="6"/>
      <c r="N38" s="99"/>
      <c r="O38" s="136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09"/>
      <c r="B39" s="109"/>
      <c r="C39" s="109"/>
      <c r="D39" s="109"/>
      <c r="E39" s="6"/>
      <c r="F39" s="6"/>
      <c r="G39" s="6"/>
      <c r="H39" s="6"/>
      <c r="I39" s="6"/>
      <c r="J39" s="122"/>
      <c r="K39" s="119"/>
      <c r="L39" s="120"/>
      <c r="M39" s="6"/>
      <c r="N39" s="123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37" t="s">
        <v>572</v>
      </c>
      <c r="B40" s="137"/>
      <c r="C40" s="137"/>
      <c r="D40" s="137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4" t="s">
        <v>16</v>
      </c>
      <c r="B41" s="94" t="s">
        <v>532</v>
      </c>
      <c r="C41" s="94"/>
      <c r="D41" s="95" t="s">
        <v>543</v>
      </c>
      <c r="E41" s="94" t="s">
        <v>544</v>
      </c>
      <c r="F41" s="94" t="s">
        <v>545</v>
      </c>
      <c r="G41" s="94" t="s">
        <v>565</v>
      </c>
      <c r="H41" s="94" t="s">
        <v>547</v>
      </c>
      <c r="I41" s="94" t="s">
        <v>548</v>
      </c>
      <c r="J41" s="93" t="s">
        <v>549</v>
      </c>
      <c r="K41" s="138" t="s">
        <v>573</v>
      </c>
      <c r="L41" s="96" t="s">
        <v>551</v>
      </c>
      <c r="M41" s="138" t="s">
        <v>574</v>
      </c>
      <c r="N41" s="94" t="s">
        <v>575</v>
      </c>
      <c r="O41" s="93" t="s">
        <v>553</v>
      </c>
      <c r="P41" s="95" t="s">
        <v>554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s="218" customFormat="1" ht="12.75" customHeight="1">
      <c r="A42" s="327">
        <v>1</v>
      </c>
      <c r="B42" s="347">
        <v>44834</v>
      </c>
      <c r="C42" s="356"/>
      <c r="D42" s="356" t="s">
        <v>886</v>
      </c>
      <c r="E42" s="327" t="s">
        <v>869</v>
      </c>
      <c r="F42" s="327">
        <v>911</v>
      </c>
      <c r="G42" s="327">
        <v>936</v>
      </c>
      <c r="H42" s="328">
        <v>895</v>
      </c>
      <c r="I42" s="328" t="s">
        <v>896</v>
      </c>
      <c r="J42" s="296" t="s">
        <v>891</v>
      </c>
      <c r="K42" s="295">
        <f>F42-H42</f>
        <v>16</v>
      </c>
      <c r="L42" s="297">
        <f t="shared" ref="L42:L44" si="13">(H42*N42)*0.07%</f>
        <v>313.25000000000006</v>
      </c>
      <c r="M42" s="298">
        <f t="shared" ref="M42:M44" si="14">(K42*N42)-L42</f>
        <v>7686.75</v>
      </c>
      <c r="N42" s="295">
        <v>500</v>
      </c>
      <c r="O42" s="296" t="s">
        <v>555</v>
      </c>
      <c r="P42" s="294">
        <v>44837</v>
      </c>
      <c r="Q42" s="220"/>
      <c r="R42" s="223" t="s">
        <v>826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63"/>
      <c r="AG42" s="260"/>
      <c r="AH42" s="220"/>
      <c r="AI42" s="220"/>
      <c r="AJ42" s="263"/>
      <c r="AK42" s="263"/>
      <c r="AL42" s="263"/>
    </row>
    <row r="43" spans="1:38" s="218" customFormat="1" ht="12.75" customHeight="1">
      <c r="A43" s="327">
        <v>2</v>
      </c>
      <c r="B43" s="347">
        <v>44834</v>
      </c>
      <c r="C43" s="356"/>
      <c r="D43" s="356" t="s">
        <v>897</v>
      </c>
      <c r="E43" s="327" t="s">
        <v>869</v>
      </c>
      <c r="F43" s="327">
        <v>1258</v>
      </c>
      <c r="G43" s="327">
        <v>1276</v>
      </c>
      <c r="H43" s="328">
        <v>1245</v>
      </c>
      <c r="I43" s="328" t="s">
        <v>898</v>
      </c>
      <c r="J43" s="296" t="s">
        <v>913</v>
      </c>
      <c r="K43" s="295">
        <f>F43-H43</f>
        <v>13</v>
      </c>
      <c r="L43" s="297">
        <f t="shared" si="13"/>
        <v>653.62500000000011</v>
      </c>
      <c r="M43" s="298">
        <f t="shared" si="14"/>
        <v>9096.375</v>
      </c>
      <c r="N43" s="295">
        <v>750</v>
      </c>
      <c r="O43" s="296" t="s">
        <v>555</v>
      </c>
      <c r="P43" s="294">
        <v>44837</v>
      </c>
      <c r="Q43" s="220"/>
      <c r="R43" s="223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63"/>
      <c r="AG43" s="260"/>
      <c r="AH43" s="220"/>
      <c r="AI43" s="220"/>
      <c r="AJ43" s="263"/>
      <c r="AK43" s="263"/>
      <c r="AL43" s="263"/>
    </row>
    <row r="44" spans="1:38" s="218" customFormat="1" ht="12.75" customHeight="1">
      <c r="A44" s="327">
        <v>3</v>
      </c>
      <c r="B44" s="347">
        <v>44834</v>
      </c>
      <c r="C44" s="356"/>
      <c r="D44" s="356" t="s">
        <v>878</v>
      </c>
      <c r="E44" s="327" t="s">
        <v>557</v>
      </c>
      <c r="F44" s="327">
        <v>925</v>
      </c>
      <c r="G44" s="327">
        <v>905</v>
      </c>
      <c r="H44" s="328">
        <v>937.5</v>
      </c>
      <c r="I44" s="328" t="s">
        <v>899</v>
      </c>
      <c r="J44" s="296" t="s">
        <v>952</v>
      </c>
      <c r="K44" s="295">
        <f t="shared" ref="K44" si="15">H44-F44</f>
        <v>12.5</v>
      </c>
      <c r="L44" s="297">
        <f t="shared" si="13"/>
        <v>459.37500000000006</v>
      </c>
      <c r="M44" s="298">
        <f t="shared" si="14"/>
        <v>8290.625</v>
      </c>
      <c r="N44" s="295">
        <v>700</v>
      </c>
      <c r="O44" s="296" t="s">
        <v>555</v>
      </c>
      <c r="P44" s="294">
        <v>44838</v>
      </c>
      <c r="Q44" s="220"/>
      <c r="R44" s="223" t="s">
        <v>556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63"/>
      <c r="AG44" s="260"/>
      <c r="AH44" s="220"/>
      <c r="AI44" s="220"/>
      <c r="AJ44" s="263"/>
      <c r="AK44" s="263"/>
      <c r="AL44" s="263"/>
    </row>
    <row r="45" spans="1:38" s="218" customFormat="1" ht="12.75" customHeight="1">
      <c r="A45" s="339">
        <v>4</v>
      </c>
      <c r="B45" s="340">
        <v>44834</v>
      </c>
      <c r="C45" s="355"/>
      <c r="D45" s="355" t="s">
        <v>882</v>
      </c>
      <c r="E45" s="339" t="s">
        <v>557</v>
      </c>
      <c r="F45" s="339" t="s">
        <v>900</v>
      </c>
      <c r="G45" s="339">
        <v>2345</v>
      </c>
      <c r="H45" s="343"/>
      <c r="I45" s="343" t="s">
        <v>901</v>
      </c>
      <c r="J45" s="343" t="s">
        <v>558</v>
      </c>
      <c r="K45" s="343"/>
      <c r="L45" s="345"/>
      <c r="M45" s="346"/>
      <c r="N45" s="343"/>
      <c r="O45" s="343"/>
      <c r="P45" s="340"/>
      <c r="Q45" s="220"/>
      <c r="R45" s="223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63"/>
      <c r="AG45" s="260"/>
      <c r="AH45" s="220"/>
      <c r="AI45" s="220"/>
      <c r="AJ45" s="263"/>
      <c r="AK45" s="263"/>
      <c r="AL45" s="263"/>
    </row>
    <row r="46" spans="1:38" s="218" customFormat="1" ht="12.75" customHeight="1">
      <c r="A46" s="327">
        <v>5</v>
      </c>
      <c r="B46" s="347">
        <v>44837</v>
      </c>
      <c r="C46" s="356"/>
      <c r="D46" s="356" t="s">
        <v>908</v>
      </c>
      <c r="E46" s="327" t="s">
        <v>557</v>
      </c>
      <c r="F46" s="327">
        <v>1006.5</v>
      </c>
      <c r="G46" s="327">
        <v>987</v>
      </c>
      <c r="H46" s="328">
        <v>1019.5</v>
      </c>
      <c r="I46" s="328" t="s">
        <v>909</v>
      </c>
      <c r="J46" s="296" t="s">
        <v>951</v>
      </c>
      <c r="K46" s="295">
        <f t="shared" ref="K46" si="16">H46-F46</f>
        <v>13</v>
      </c>
      <c r="L46" s="297">
        <f t="shared" ref="L46" si="17">(H46*N46)*0.07%</f>
        <v>428.19000000000005</v>
      </c>
      <c r="M46" s="298">
        <f t="shared" ref="M46" si="18">(K46*N46)-L46</f>
        <v>7371.8099999999995</v>
      </c>
      <c r="N46" s="295">
        <v>600</v>
      </c>
      <c r="O46" s="296" t="s">
        <v>555</v>
      </c>
      <c r="P46" s="294">
        <v>44837</v>
      </c>
      <c r="Q46" s="220"/>
      <c r="R46" s="223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63"/>
      <c r="AG46" s="260"/>
      <c r="AH46" s="220"/>
      <c r="AI46" s="220"/>
      <c r="AJ46" s="263"/>
      <c r="AK46" s="263"/>
      <c r="AL46" s="263"/>
    </row>
    <row r="47" spans="1:38" s="218" customFormat="1" ht="12.75" customHeight="1">
      <c r="A47" s="339">
        <v>6</v>
      </c>
      <c r="B47" s="340">
        <v>44837</v>
      </c>
      <c r="C47" s="355"/>
      <c r="D47" s="355" t="s">
        <v>910</v>
      </c>
      <c r="E47" s="339" t="s">
        <v>557</v>
      </c>
      <c r="F47" s="339" t="s">
        <v>911</v>
      </c>
      <c r="G47" s="339">
        <v>928</v>
      </c>
      <c r="H47" s="343"/>
      <c r="I47" s="343" t="s">
        <v>912</v>
      </c>
      <c r="J47" s="343" t="s">
        <v>558</v>
      </c>
      <c r="K47" s="343"/>
      <c r="L47" s="345"/>
      <c r="M47" s="346"/>
      <c r="N47" s="343"/>
      <c r="O47" s="343"/>
      <c r="P47" s="340"/>
      <c r="Q47" s="220"/>
      <c r="R47" s="223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63"/>
      <c r="AG47" s="260"/>
      <c r="AH47" s="220"/>
      <c r="AI47" s="220"/>
      <c r="AJ47" s="263"/>
      <c r="AK47" s="263"/>
      <c r="AL47" s="263"/>
    </row>
    <row r="48" spans="1:38" s="218" customFormat="1" ht="12.75" customHeight="1">
      <c r="A48" s="380">
        <v>7</v>
      </c>
      <c r="B48" s="381">
        <v>44838</v>
      </c>
      <c r="C48" s="382"/>
      <c r="D48" s="382" t="s">
        <v>949</v>
      </c>
      <c r="E48" s="380" t="s">
        <v>557</v>
      </c>
      <c r="F48" s="380">
        <v>229.5</v>
      </c>
      <c r="G48" s="380">
        <v>224.5</v>
      </c>
      <c r="H48" s="383">
        <v>224.5</v>
      </c>
      <c r="I48" s="383" t="s">
        <v>950</v>
      </c>
      <c r="J48" s="384" t="s">
        <v>675</v>
      </c>
      <c r="K48" s="385">
        <f t="shared" ref="K48" si="19">H48-F48</f>
        <v>-5</v>
      </c>
      <c r="L48" s="386">
        <f t="shared" ref="L48" si="20">(H48*N48)*0.07%</f>
        <v>392.87500000000006</v>
      </c>
      <c r="M48" s="387">
        <f t="shared" ref="M48" si="21">(K48*N48)-L48</f>
        <v>-12892.875</v>
      </c>
      <c r="N48" s="385">
        <v>2500</v>
      </c>
      <c r="O48" s="384" t="s">
        <v>555</v>
      </c>
      <c r="P48" s="388">
        <v>44838</v>
      </c>
      <c r="Q48" s="220"/>
      <c r="R48" s="223" t="s">
        <v>826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63"/>
      <c r="AG48" s="260"/>
      <c r="AH48" s="220"/>
      <c r="AI48" s="220"/>
      <c r="AJ48" s="263"/>
      <c r="AK48" s="263"/>
      <c r="AL48" s="263"/>
    </row>
    <row r="49" spans="1:38" s="218" customFormat="1" ht="12.75" customHeight="1">
      <c r="A49" s="339">
        <v>8</v>
      </c>
      <c r="B49" s="340">
        <v>44838</v>
      </c>
      <c r="C49" s="355"/>
      <c r="D49" s="355" t="s">
        <v>886</v>
      </c>
      <c r="E49" s="339" t="s">
        <v>869</v>
      </c>
      <c r="F49" s="339" t="s">
        <v>953</v>
      </c>
      <c r="G49" s="339">
        <v>954</v>
      </c>
      <c r="H49" s="343"/>
      <c r="I49" s="343" t="s">
        <v>954</v>
      </c>
      <c r="J49" s="343" t="s">
        <v>558</v>
      </c>
      <c r="K49" s="343"/>
      <c r="L49" s="345"/>
      <c r="M49" s="346"/>
      <c r="N49" s="343"/>
      <c r="O49" s="343"/>
      <c r="P49" s="340"/>
      <c r="Q49" s="220"/>
      <c r="R49" s="223" t="s">
        <v>826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63"/>
      <c r="AG49" s="260"/>
      <c r="AH49" s="220"/>
      <c r="AI49" s="220"/>
      <c r="AJ49" s="263"/>
      <c r="AK49" s="263"/>
      <c r="AL49" s="263"/>
    </row>
    <row r="50" spans="1:38" s="218" customFormat="1" ht="12.75" customHeight="1">
      <c r="A50" s="339">
        <v>9</v>
      </c>
      <c r="B50" s="340">
        <v>44838</v>
      </c>
      <c r="C50" s="355"/>
      <c r="D50" s="355" t="s">
        <v>897</v>
      </c>
      <c r="E50" s="339" t="s">
        <v>869</v>
      </c>
      <c r="F50" s="339" t="s">
        <v>955</v>
      </c>
      <c r="G50" s="339">
        <v>1286</v>
      </c>
      <c r="H50" s="343"/>
      <c r="I50" s="343" t="s">
        <v>956</v>
      </c>
      <c r="J50" s="343" t="s">
        <v>558</v>
      </c>
      <c r="K50" s="343"/>
      <c r="L50" s="345"/>
      <c r="M50" s="346"/>
      <c r="N50" s="343"/>
      <c r="O50" s="343"/>
      <c r="P50" s="340"/>
      <c r="Q50" s="220"/>
      <c r="R50" s="223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63"/>
      <c r="AG50" s="260"/>
      <c r="AH50" s="220"/>
      <c r="AI50" s="220"/>
      <c r="AJ50" s="263"/>
      <c r="AK50" s="263"/>
      <c r="AL50" s="263"/>
    </row>
    <row r="51" spans="1:38" s="218" customFormat="1" ht="12.75" customHeight="1">
      <c r="A51" s="339">
        <v>10</v>
      </c>
      <c r="B51" s="340">
        <v>44838</v>
      </c>
      <c r="C51" s="355"/>
      <c r="D51" s="355" t="s">
        <v>957</v>
      </c>
      <c r="E51" s="339" t="s">
        <v>557</v>
      </c>
      <c r="F51" s="339" t="s">
        <v>958</v>
      </c>
      <c r="G51" s="339">
        <v>4310</v>
      </c>
      <c r="H51" s="343"/>
      <c r="I51" s="343" t="s">
        <v>959</v>
      </c>
      <c r="J51" s="343" t="s">
        <v>558</v>
      </c>
      <c r="K51" s="343"/>
      <c r="L51" s="345"/>
      <c r="M51" s="346"/>
      <c r="N51" s="343"/>
      <c r="O51" s="343"/>
      <c r="P51" s="340"/>
      <c r="Q51" s="220"/>
      <c r="R51" s="223" t="s">
        <v>826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63"/>
      <c r="AG51" s="260"/>
      <c r="AH51" s="220"/>
      <c r="AI51" s="220"/>
      <c r="AJ51" s="263"/>
      <c r="AK51" s="263"/>
      <c r="AL51" s="263"/>
    </row>
    <row r="52" spans="1:38" s="218" customFormat="1" ht="12.75" customHeight="1">
      <c r="A52" s="339"/>
      <c r="B52" s="340"/>
      <c r="C52" s="355"/>
      <c r="D52" s="355"/>
      <c r="E52" s="339"/>
      <c r="F52" s="339"/>
      <c r="G52" s="339"/>
      <c r="H52" s="343"/>
      <c r="I52" s="343"/>
      <c r="J52" s="343"/>
      <c r="K52" s="343"/>
      <c r="L52" s="345"/>
      <c r="M52" s="346"/>
      <c r="N52" s="343"/>
      <c r="O52" s="343"/>
      <c r="P52" s="340"/>
      <c r="Q52" s="220"/>
      <c r="R52" s="223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63"/>
      <c r="AG52" s="260"/>
      <c r="AH52" s="220"/>
      <c r="AI52" s="220"/>
      <c r="AJ52" s="263"/>
      <c r="AK52" s="263"/>
      <c r="AL52" s="263"/>
    </row>
    <row r="53" spans="1:38" s="218" customFormat="1" ht="12.75" customHeight="1">
      <c r="A53" s="339"/>
      <c r="B53" s="340"/>
      <c r="C53" s="355"/>
      <c r="D53" s="355"/>
      <c r="E53" s="339"/>
      <c r="F53" s="339"/>
      <c r="G53" s="339"/>
      <c r="H53" s="343"/>
      <c r="I53" s="343"/>
      <c r="J53" s="343"/>
      <c r="K53" s="343"/>
      <c r="L53" s="345"/>
      <c r="M53" s="346"/>
      <c r="N53" s="343"/>
      <c r="O53" s="343"/>
      <c r="P53" s="340"/>
      <c r="Q53" s="220"/>
      <c r="R53" s="223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63"/>
      <c r="AG53" s="260"/>
      <c r="AH53" s="220"/>
      <c r="AI53" s="220"/>
      <c r="AJ53" s="263"/>
      <c r="AK53" s="263"/>
      <c r="AL53" s="263"/>
    </row>
    <row r="54" spans="1:38" s="218" customFormat="1" ht="12.75" customHeight="1">
      <c r="A54" s="221"/>
      <c r="B54" s="219"/>
      <c r="C54" s="276"/>
      <c r="D54" s="276"/>
      <c r="E54" s="221"/>
      <c r="F54" s="221"/>
      <c r="G54" s="221"/>
      <c r="H54" s="222"/>
      <c r="I54" s="222"/>
      <c r="J54" s="252"/>
      <c r="K54" s="276"/>
      <c r="L54" s="221"/>
      <c r="M54" s="221"/>
      <c r="N54" s="221"/>
      <c r="O54" s="222"/>
      <c r="P54" s="222"/>
      <c r="Q54" s="220"/>
      <c r="R54" s="223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63"/>
      <c r="AG54" s="260"/>
      <c r="AH54" s="220"/>
      <c r="AI54" s="220"/>
      <c r="AJ54" s="263"/>
      <c r="AK54" s="263"/>
      <c r="AL54" s="263"/>
    </row>
    <row r="55" spans="1:38" ht="13.5" customHeight="1">
      <c r="A55" s="263"/>
      <c r="B55" s="260"/>
      <c r="C55" s="220"/>
      <c r="D55" s="220"/>
      <c r="E55" s="263"/>
      <c r="F55" s="263"/>
      <c r="G55" s="263"/>
      <c r="H55" s="264"/>
      <c r="I55" s="264"/>
      <c r="J55" s="291"/>
      <c r="K55" s="264"/>
      <c r="L55" s="265"/>
      <c r="M55" s="292"/>
      <c r="N55" s="264"/>
      <c r="O55" s="293"/>
      <c r="P55" s="267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>
      <c r="A56" s="97"/>
      <c r="B56" s="98"/>
      <c r="C56" s="131"/>
      <c r="D56" s="139"/>
      <c r="E56" s="140"/>
      <c r="F56" s="97"/>
      <c r="G56" s="97"/>
      <c r="H56" s="97"/>
      <c r="I56" s="132"/>
      <c r="J56" s="132"/>
      <c r="K56" s="132"/>
      <c r="L56" s="132"/>
      <c r="M56" s="132"/>
      <c r="N56" s="132"/>
      <c r="O56" s="132"/>
      <c r="P56" s="132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41"/>
      <c r="B57" s="98"/>
      <c r="C57" s="99"/>
      <c r="D57" s="142"/>
      <c r="E57" s="102"/>
      <c r="F57" s="102"/>
      <c r="G57" s="102"/>
      <c r="H57" s="102"/>
      <c r="I57" s="102"/>
      <c r="J57" s="6"/>
      <c r="K57" s="102"/>
      <c r="L57" s="102"/>
      <c r="M57" s="6"/>
      <c r="N57" s="1"/>
      <c r="O57" s="99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143" t="s">
        <v>577</v>
      </c>
      <c r="B58" s="143"/>
      <c r="C58" s="143"/>
      <c r="D58" s="143"/>
      <c r="E58" s="144"/>
      <c r="F58" s="102"/>
      <c r="G58" s="102"/>
      <c r="H58" s="102"/>
      <c r="I58" s="102"/>
      <c r="J58" s="1"/>
      <c r="K58" s="6"/>
      <c r="L58" s="6"/>
      <c r="M58" s="6"/>
      <c r="N58" s="1"/>
      <c r="O58" s="1"/>
      <c r="P58" s="41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38.25">
      <c r="A59" s="94" t="s">
        <v>16</v>
      </c>
      <c r="B59" s="94" t="s">
        <v>532</v>
      </c>
      <c r="C59" s="94"/>
      <c r="D59" s="95" t="s">
        <v>543</v>
      </c>
      <c r="E59" s="94" t="s">
        <v>544</v>
      </c>
      <c r="F59" s="94" t="s">
        <v>545</v>
      </c>
      <c r="G59" s="94" t="s">
        <v>565</v>
      </c>
      <c r="H59" s="94" t="s">
        <v>547</v>
      </c>
      <c r="I59" s="94" t="s">
        <v>548</v>
      </c>
      <c r="J59" s="93" t="s">
        <v>549</v>
      </c>
      <c r="K59" s="93" t="s">
        <v>578</v>
      </c>
      <c r="L59" s="96" t="s">
        <v>551</v>
      </c>
      <c r="M59" s="138" t="s">
        <v>574</v>
      </c>
      <c r="N59" s="94" t="s">
        <v>575</v>
      </c>
      <c r="O59" s="94" t="s">
        <v>553</v>
      </c>
      <c r="P59" s="95" t="s">
        <v>554</v>
      </c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s="326" customFormat="1" ht="11.25" customHeight="1">
      <c r="A60" s="359"/>
      <c r="B60" s="358"/>
      <c r="C60" s="341"/>
      <c r="D60" s="342"/>
      <c r="E60" s="339"/>
      <c r="F60" s="339"/>
      <c r="G60" s="339"/>
      <c r="H60" s="343"/>
      <c r="I60" s="344"/>
      <c r="J60" s="357"/>
      <c r="K60" s="343"/>
      <c r="L60" s="345"/>
      <c r="M60" s="346"/>
      <c r="N60" s="343"/>
      <c r="O60" s="343"/>
      <c r="P60" s="340"/>
      <c r="Q60" s="1"/>
      <c r="R60" s="6"/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"/>
      <c r="AI60" s="1"/>
      <c r="AJ60" s="6"/>
      <c r="AK60" s="1"/>
      <c r="AL60" s="325"/>
    </row>
    <row r="61" spans="1:38" ht="15" customHeight="1">
      <c r="A61" s="286"/>
      <c r="B61" s="319"/>
      <c r="C61" s="287"/>
      <c r="D61" s="288"/>
      <c r="E61" s="286"/>
      <c r="F61" s="286"/>
      <c r="G61" s="286"/>
      <c r="H61" s="289"/>
      <c r="I61" s="290"/>
      <c r="J61" s="252"/>
      <c r="K61" s="222"/>
      <c r="L61" s="241"/>
      <c r="M61" s="242"/>
      <c r="N61" s="222"/>
      <c r="O61" s="252"/>
      <c r="P61" s="219"/>
      <c r="Q61" s="1"/>
      <c r="R61" s="6"/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"/>
      <c r="AI61" s="1"/>
      <c r="AJ61" s="6"/>
      <c r="AK61" s="1"/>
      <c r="AL61" s="1"/>
    </row>
    <row r="62" spans="1:38" ht="12.75" customHeight="1">
      <c r="A62" s="140"/>
      <c r="B62" s="145"/>
      <c r="C62" s="145"/>
      <c r="D62" s="146"/>
      <c r="E62" s="140"/>
      <c r="F62" s="147"/>
      <c r="G62" s="140"/>
      <c r="H62" s="140"/>
      <c r="I62" s="140"/>
      <c r="J62" s="145"/>
      <c r="K62" s="148"/>
      <c r="L62" s="140"/>
      <c r="M62" s="140"/>
      <c r="N62" s="140"/>
      <c r="O62" s="149"/>
      <c r="P62" s="1"/>
      <c r="Q62" s="1"/>
      <c r="R62" s="6"/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"/>
      <c r="AI62" s="1"/>
      <c r="AJ62" s="6"/>
      <c r="AK62" s="1"/>
    </row>
    <row r="63" spans="1:38" ht="38.25" customHeight="1">
      <c r="A63" s="92" t="s">
        <v>579</v>
      </c>
      <c r="B63" s="150"/>
      <c r="C63" s="150"/>
      <c r="D63" s="151"/>
      <c r="E63" s="125"/>
      <c r="F63" s="6"/>
      <c r="G63" s="6"/>
      <c r="H63" s="126"/>
      <c r="I63" s="152"/>
      <c r="J63" s="1"/>
      <c r="K63" s="6"/>
      <c r="L63" s="6"/>
      <c r="M63" s="6"/>
      <c r="N63" s="1"/>
      <c r="O63" s="1"/>
      <c r="Q63" s="1"/>
      <c r="R63" s="6"/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"/>
      <c r="AI63" s="1"/>
      <c r="AJ63" s="6"/>
      <c r="AK63" s="1"/>
    </row>
    <row r="64" spans="1:38" s="218" customFormat="1" ht="38.25">
      <c r="A64" s="93" t="s">
        <v>16</v>
      </c>
      <c r="B64" s="94" t="s">
        <v>532</v>
      </c>
      <c r="C64" s="94"/>
      <c r="D64" s="95" t="s">
        <v>543</v>
      </c>
      <c r="E64" s="94" t="s">
        <v>544</v>
      </c>
      <c r="F64" s="94" t="s">
        <v>545</v>
      </c>
      <c r="G64" s="94" t="s">
        <v>546</v>
      </c>
      <c r="H64" s="94" t="s">
        <v>547</v>
      </c>
      <c r="I64" s="94" t="s">
        <v>548</v>
      </c>
      <c r="J64" s="93" t="s">
        <v>549</v>
      </c>
      <c r="K64" s="129" t="s">
        <v>566</v>
      </c>
      <c r="L64" s="130" t="s">
        <v>551</v>
      </c>
      <c r="M64" s="96" t="s">
        <v>552</v>
      </c>
      <c r="N64" s="94" t="s">
        <v>553</v>
      </c>
      <c r="O64" s="95" t="s">
        <v>554</v>
      </c>
      <c r="P64" s="94" t="s">
        <v>784</v>
      </c>
      <c r="Q64" s="217"/>
      <c r="R64" s="6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</row>
    <row r="65" spans="1:38" s="218" customFormat="1" ht="12.75" customHeight="1">
      <c r="A65" s="319"/>
      <c r="B65" s="319"/>
      <c r="C65" s="319"/>
      <c r="D65" s="319"/>
      <c r="E65" s="322"/>
      <c r="F65" s="322"/>
      <c r="G65" s="322"/>
      <c r="H65" s="322"/>
      <c r="I65" s="322"/>
      <c r="J65" s="252"/>
      <c r="K65" s="222"/>
      <c r="L65" s="241"/>
      <c r="M65" s="242"/>
      <c r="N65" s="222"/>
      <c r="O65" s="252"/>
      <c r="P65" s="219"/>
      <c r="Q65" s="217"/>
      <c r="R65" s="1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</row>
    <row r="66" spans="1:38" ht="14.25" customHeight="1">
      <c r="A66" s="322"/>
      <c r="B66" s="320"/>
      <c r="C66" s="321"/>
      <c r="D66" s="321"/>
      <c r="E66" s="322"/>
      <c r="F66" s="322"/>
      <c r="G66" s="322"/>
      <c r="H66" s="322"/>
      <c r="I66" s="322"/>
      <c r="J66" s="252"/>
      <c r="K66" s="222"/>
      <c r="L66" s="241"/>
      <c r="M66" s="242"/>
      <c r="N66" s="222"/>
      <c r="O66" s="252"/>
      <c r="P66" s="219"/>
      <c r="R66" s="217"/>
      <c r="S66" s="41"/>
      <c r="T66" s="1"/>
      <c r="U66" s="1"/>
      <c r="V66" s="1"/>
      <c r="W66" s="1"/>
      <c r="X66" s="1"/>
      <c r="Y66" s="1"/>
      <c r="Z66" s="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322"/>
      <c r="B67" s="320"/>
      <c r="C67" s="321"/>
      <c r="D67" s="321"/>
      <c r="E67" s="322"/>
      <c r="F67" s="322"/>
      <c r="G67" s="322"/>
      <c r="H67" s="322"/>
      <c r="I67" s="322"/>
      <c r="J67" s="252"/>
      <c r="K67" s="222"/>
      <c r="L67" s="241"/>
      <c r="M67" s="242"/>
      <c r="N67" s="222"/>
      <c r="O67" s="252"/>
      <c r="P67" s="219"/>
      <c r="R67" s="6"/>
      <c r="S67" s="1"/>
      <c r="T67" s="1"/>
      <c r="U67" s="1"/>
      <c r="V67" s="1"/>
      <c r="W67" s="1"/>
      <c r="X67" s="1"/>
      <c r="Y67" s="1"/>
    </row>
    <row r="68" spans="1:38" ht="12.75" customHeight="1">
      <c r="A68" s="109" t="s">
        <v>559</v>
      </c>
      <c r="B68" s="109"/>
      <c r="C68" s="109"/>
      <c r="D68" s="109"/>
      <c r="E68" s="41"/>
      <c r="F68" s="117" t="s">
        <v>561</v>
      </c>
      <c r="G68" s="54"/>
      <c r="H68" s="54"/>
      <c r="I68" s="54"/>
      <c r="J68" s="6"/>
      <c r="K68" s="134"/>
      <c r="L68" s="135"/>
      <c r="M68" s="6"/>
      <c r="N68" s="99"/>
      <c r="O68" s="153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38" ht="12.75" customHeight="1">
      <c r="A69" s="116" t="s">
        <v>560</v>
      </c>
      <c r="B69" s="109"/>
      <c r="C69" s="109"/>
      <c r="D69" s="109"/>
      <c r="E69" s="6"/>
      <c r="F69" s="117" t="s">
        <v>563</v>
      </c>
      <c r="G69" s="6"/>
      <c r="H69" s="6" t="s">
        <v>780</v>
      </c>
      <c r="I69" s="6"/>
      <c r="J69" s="1"/>
      <c r="K69" s="6"/>
      <c r="L69" s="6"/>
      <c r="M69" s="6"/>
      <c r="N69" s="1"/>
      <c r="O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16"/>
      <c r="B70" s="109"/>
      <c r="C70" s="109"/>
      <c r="D70" s="109"/>
      <c r="E70" s="6"/>
      <c r="F70" s="117"/>
      <c r="G70" s="6"/>
      <c r="H70" s="6"/>
      <c r="I70" s="6"/>
      <c r="J70" s="1"/>
      <c r="K70" s="6"/>
      <c r="L70" s="6"/>
      <c r="M70" s="6"/>
      <c r="N70" s="1"/>
      <c r="O70" s="1"/>
      <c r="Q70" s="1"/>
      <c r="R70" s="54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16"/>
      <c r="B71" s="109"/>
      <c r="C71" s="109"/>
      <c r="D71" s="109"/>
      <c r="E71" s="6"/>
      <c r="F71" s="117"/>
      <c r="G71" s="54"/>
      <c r="H71" s="41"/>
      <c r="I71" s="54"/>
      <c r="J71" s="6"/>
      <c r="K71" s="134"/>
      <c r="L71" s="135"/>
      <c r="M71" s="6"/>
      <c r="N71" s="99"/>
      <c r="O71" s="136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54"/>
      <c r="B72" s="98"/>
      <c r="C72" s="98"/>
      <c r="D72" s="41"/>
      <c r="E72" s="54"/>
      <c r="F72" s="54"/>
      <c r="G72" s="54"/>
      <c r="H72" s="41"/>
      <c r="I72" s="54"/>
      <c r="J72" s="6"/>
      <c r="K72" s="134"/>
      <c r="L72" s="135"/>
      <c r="M72" s="6"/>
      <c r="N72" s="99"/>
      <c r="O72" s="136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38.25" customHeight="1">
      <c r="A73" s="41"/>
      <c r="B73" s="154" t="s">
        <v>580</v>
      </c>
      <c r="C73" s="154"/>
      <c r="D73" s="154"/>
      <c r="E73" s="154"/>
      <c r="F73" s="6"/>
      <c r="G73" s="6"/>
      <c r="H73" s="127"/>
      <c r="I73" s="6"/>
      <c r="J73" s="127"/>
      <c r="K73" s="128"/>
      <c r="L73" s="6"/>
      <c r="M73" s="6"/>
      <c r="N73" s="1"/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93" t="s">
        <v>16</v>
      </c>
      <c r="B74" s="94" t="s">
        <v>532</v>
      </c>
      <c r="C74" s="94"/>
      <c r="D74" s="95" t="s">
        <v>543</v>
      </c>
      <c r="E74" s="94" t="s">
        <v>544</v>
      </c>
      <c r="F74" s="94" t="s">
        <v>545</v>
      </c>
      <c r="G74" s="94" t="s">
        <v>581</v>
      </c>
      <c r="H74" s="94" t="s">
        <v>582</v>
      </c>
      <c r="I74" s="94" t="s">
        <v>548</v>
      </c>
      <c r="J74" s="155" t="s">
        <v>549</v>
      </c>
      <c r="K74" s="94" t="s">
        <v>550</v>
      </c>
      <c r="L74" s="94" t="s">
        <v>583</v>
      </c>
      <c r="M74" s="94" t="s">
        <v>553</v>
      </c>
      <c r="N74" s="95" t="s">
        <v>554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56">
        <v>1</v>
      </c>
      <c r="B75" s="157">
        <v>41579</v>
      </c>
      <c r="C75" s="157"/>
      <c r="D75" s="158" t="s">
        <v>584</v>
      </c>
      <c r="E75" s="159" t="s">
        <v>585</v>
      </c>
      <c r="F75" s="160">
        <v>82</v>
      </c>
      <c r="G75" s="159" t="s">
        <v>586</v>
      </c>
      <c r="H75" s="159">
        <v>100</v>
      </c>
      <c r="I75" s="161">
        <v>100</v>
      </c>
      <c r="J75" s="162" t="s">
        <v>587</v>
      </c>
      <c r="K75" s="163">
        <f t="shared" ref="K75:K127" si="22">H75-F75</f>
        <v>18</v>
      </c>
      <c r="L75" s="164">
        <f t="shared" ref="L75:L127" si="23">K75/F75</f>
        <v>0.21951219512195122</v>
      </c>
      <c r="M75" s="159" t="s">
        <v>555</v>
      </c>
      <c r="N75" s="165">
        <v>42657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56">
        <v>2</v>
      </c>
      <c r="B76" s="157">
        <v>41794</v>
      </c>
      <c r="C76" s="157"/>
      <c r="D76" s="158" t="s">
        <v>588</v>
      </c>
      <c r="E76" s="159" t="s">
        <v>557</v>
      </c>
      <c r="F76" s="160">
        <v>257</v>
      </c>
      <c r="G76" s="159" t="s">
        <v>586</v>
      </c>
      <c r="H76" s="159">
        <v>300</v>
      </c>
      <c r="I76" s="161">
        <v>300</v>
      </c>
      <c r="J76" s="162" t="s">
        <v>587</v>
      </c>
      <c r="K76" s="163">
        <f t="shared" si="22"/>
        <v>43</v>
      </c>
      <c r="L76" s="164">
        <f t="shared" si="23"/>
        <v>0.16731517509727625</v>
      </c>
      <c r="M76" s="159" t="s">
        <v>555</v>
      </c>
      <c r="N76" s="165">
        <v>41822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56">
        <v>3</v>
      </c>
      <c r="B77" s="157">
        <v>41828</v>
      </c>
      <c r="C77" s="157"/>
      <c r="D77" s="158" t="s">
        <v>589</v>
      </c>
      <c r="E77" s="159" t="s">
        <v>557</v>
      </c>
      <c r="F77" s="160">
        <v>393</v>
      </c>
      <c r="G77" s="159" t="s">
        <v>586</v>
      </c>
      <c r="H77" s="159">
        <v>468</v>
      </c>
      <c r="I77" s="161">
        <v>468</v>
      </c>
      <c r="J77" s="162" t="s">
        <v>587</v>
      </c>
      <c r="K77" s="163">
        <f t="shared" si="22"/>
        <v>75</v>
      </c>
      <c r="L77" s="164">
        <f t="shared" si="23"/>
        <v>0.19083969465648856</v>
      </c>
      <c r="M77" s="159" t="s">
        <v>555</v>
      </c>
      <c r="N77" s="165">
        <v>41863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56">
        <v>4</v>
      </c>
      <c r="B78" s="157">
        <v>41857</v>
      </c>
      <c r="C78" s="157"/>
      <c r="D78" s="158" t="s">
        <v>590</v>
      </c>
      <c r="E78" s="159" t="s">
        <v>557</v>
      </c>
      <c r="F78" s="160">
        <v>205</v>
      </c>
      <c r="G78" s="159" t="s">
        <v>586</v>
      </c>
      <c r="H78" s="159">
        <v>275</v>
      </c>
      <c r="I78" s="161">
        <v>250</v>
      </c>
      <c r="J78" s="162" t="s">
        <v>587</v>
      </c>
      <c r="K78" s="163">
        <f t="shared" si="22"/>
        <v>70</v>
      </c>
      <c r="L78" s="164">
        <f t="shared" si="23"/>
        <v>0.34146341463414637</v>
      </c>
      <c r="M78" s="159" t="s">
        <v>555</v>
      </c>
      <c r="N78" s="165">
        <v>41962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56">
        <v>5</v>
      </c>
      <c r="B79" s="157">
        <v>41886</v>
      </c>
      <c r="C79" s="157"/>
      <c r="D79" s="158" t="s">
        <v>591</v>
      </c>
      <c r="E79" s="159" t="s">
        <v>557</v>
      </c>
      <c r="F79" s="160">
        <v>162</v>
      </c>
      <c r="G79" s="159" t="s">
        <v>586</v>
      </c>
      <c r="H79" s="159">
        <v>190</v>
      </c>
      <c r="I79" s="161">
        <v>190</v>
      </c>
      <c r="J79" s="162" t="s">
        <v>587</v>
      </c>
      <c r="K79" s="163">
        <f t="shared" si="22"/>
        <v>28</v>
      </c>
      <c r="L79" s="164">
        <f t="shared" si="23"/>
        <v>0.1728395061728395</v>
      </c>
      <c r="M79" s="159" t="s">
        <v>555</v>
      </c>
      <c r="N79" s="165">
        <v>42006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56">
        <v>6</v>
      </c>
      <c r="B80" s="157">
        <v>41886</v>
      </c>
      <c r="C80" s="157"/>
      <c r="D80" s="158" t="s">
        <v>592</v>
      </c>
      <c r="E80" s="159" t="s">
        <v>557</v>
      </c>
      <c r="F80" s="160">
        <v>75</v>
      </c>
      <c r="G80" s="159" t="s">
        <v>586</v>
      </c>
      <c r="H80" s="159">
        <v>91.5</v>
      </c>
      <c r="I80" s="161" t="s">
        <v>593</v>
      </c>
      <c r="J80" s="162" t="s">
        <v>594</v>
      </c>
      <c r="K80" s="163">
        <f t="shared" si="22"/>
        <v>16.5</v>
      </c>
      <c r="L80" s="164">
        <f t="shared" si="23"/>
        <v>0.22</v>
      </c>
      <c r="M80" s="159" t="s">
        <v>555</v>
      </c>
      <c r="N80" s="165">
        <v>41954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6">
        <v>7</v>
      </c>
      <c r="B81" s="157">
        <v>41913</v>
      </c>
      <c r="C81" s="157"/>
      <c r="D81" s="158" t="s">
        <v>595</v>
      </c>
      <c r="E81" s="159" t="s">
        <v>557</v>
      </c>
      <c r="F81" s="160">
        <v>850</v>
      </c>
      <c r="G81" s="159" t="s">
        <v>586</v>
      </c>
      <c r="H81" s="159">
        <v>982.5</v>
      </c>
      <c r="I81" s="161">
        <v>1050</v>
      </c>
      <c r="J81" s="162" t="s">
        <v>596</v>
      </c>
      <c r="K81" s="163">
        <f t="shared" si="22"/>
        <v>132.5</v>
      </c>
      <c r="L81" s="164">
        <f t="shared" si="23"/>
        <v>0.15588235294117647</v>
      </c>
      <c r="M81" s="159" t="s">
        <v>555</v>
      </c>
      <c r="N81" s="165">
        <v>42039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6">
        <v>8</v>
      </c>
      <c r="B82" s="157">
        <v>41913</v>
      </c>
      <c r="C82" s="157"/>
      <c r="D82" s="158" t="s">
        <v>597</v>
      </c>
      <c r="E82" s="159" t="s">
        <v>557</v>
      </c>
      <c r="F82" s="160">
        <v>475</v>
      </c>
      <c r="G82" s="159" t="s">
        <v>586</v>
      </c>
      <c r="H82" s="159">
        <v>515</v>
      </c>
      <c r="I82" s="161">
        <v>600</v>
      </c>
      <c r="J82" s="162" t="s">
        <v>598</v>
      </c>
      <c r="K82" s="163">
        <f t="shared" si="22"/>
        <v>40</v>
      </c>
      <c r="L82" s="164">
        <f t="shared" si="23"/>
        <v>8.4210526315789472E-2</v>
      </c>
      <c r="M82" s="159" t="s">
        <v>555</v>
      </c>
      <c r="N82" s="165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6">
        <v>9</v>
      </c>
      <c r="B83" s="157">
        <v>41913</v>
      </c>
      <c r="C83" s="157"/>
      <c r="D83" s="158" t="s">
        <v>599</v>
      </c>
      <c r="E83" s="159" t="s">
        <v>557</v>
      </c>
      <c r="F83" s="160">
        <v>86</v>
      </c>
      <c r="G83" s="159" t="s">
        <v>586</v>
      </c>
      <c r="H83" s="159">
        <v>99</v>
      </c>
      <c r="I83" s="161">
        <v>140</v>
      </c>
      <c r="J83" s="162" t="s">
        <v>600</v>
      </c>
      <c r="K83" s="163">
        <f t="shared" si="22"/>
        <v>13</v>
      </c>
      <c r="L83" s="164">
        <f t="shared" si="23"/>
        <v>0.15116279069767441</v>
      </c>
      <c r="M83" s="159" t="s">
        <v>555</v>
      </c>
      <c r="N83" s="165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6">
        <v>10</v>
      </c>
      <c r="B84" s="157">
        <v>41926</v>
      </c>
      <c r="C84" s="157"/>
      <c r="D84" s="158" t="s">
        <v>601</v>
      </c>
      <c r="E84" s="159" t="s">
        <v>557</v>
      </c>
      <c r="F84" s="160">
        <v>496.6</v>
      </c>
      <c r="G84" s="159" t="s">
        <v>586</v>
      </c>
      <c r="H84" s="159">
        <v>621</v>
      </c>
      <c r="I84" s="161">
        <v>580</v>
      </c>
      <c r="J84" s="162" t="s">
        <v>587</v>
      </c>
      <c r="K84" s="163">
        <f t="shared" si="22"/>
        <v>124.39999999999998</v>
      </c>
      <c r="L84" s="164">
        <f t="shared" si="23"/>
        <v>0.25050342327829234</v>
      </c>
      <c r="M84" s="159" t="s">
        <v>555</v>
      </c>
      <c r="N84" s="165">
        <v>42605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6">
        <v>11</v>
      </c>
      <c r="B85" s="157">
        <v>41926</v>
      </c>
      <c r="C85" s="157"/>
      <c r="D85" s="158" t="s">
        <v>602</v>
      </c>
      <c r="E85" s="159" t="s">
        <v>557</v>
      </c>
      <c r="F85" s="160">
        <v>2481.9</v>
      </c>
      <c r="G85" s="159" t="s">
        <v>586</v>
      </c>
      <c r="H85" s="159">
        <v>2840</v>
      </c>
      <c r="I85" s="161">
        <v>2870</v>
      </c>
      <c r="J85" s="162" t="s">
        <v>603</v>
      </c>
      <c r="K85" s="163">
        <f t="shared" si="22"/>
        <v>358.09999999999991</v>
      </c>
      <c r="L85" s="164">
        <f t="shared" si="23"/>
        <v>0.14428462065353154</v>
      </c>
      <c r="M85" s="159" t="s">
        <v>555</v>
      </c>
      <c r="N85" s="165">
        <v>42017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6">
        <v>12</v>
      </c>
      <c r="B86" s="157">
        <v>41928</v>
      </c>
      <c r="C86" s="157"/>
      <c r="D86" s="158" t="s">
        <v>604</v>
      </c>
      <c r="E86" s="159" t="s">
        <v>557</v>
      </c>
      <c r="F86" s="160">
        <v>84.5</v>
      </c>
      <c r="G86" s="159" t="s">
        <v>586</v>
      </c>
      <c r="H86" s="159">
        <v>93</v>
      </c>
      <c r="I86" s="161">
        <v>110</v>
      </c>
      <c r="J86" s="162" t="s">
        <v>605</v>
      </c>
      <c r="K86" s="163">
        <f t="shared" si="22"/>
        <v>8.5</v>
      </c>
      <c r="L86" s="164">
        <f t="shared" si="23"/>
        <v>0.10059171597633136</v>
      </c>
      <c r="M86" s="159" t="s">
        <v>555</v>
      </c>
      <c r="N86" s="165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13</v>
      </c>
      <c r="B87" s="157">
        <v>41928</v>
      </c>
      <c r="C87" s="157"/>
      <c r="D87" s="158" t="s">
        <v>606</v>
      </c>
      <c r="E87" s="159" t="s">
        <v>557</v>
      </c>
      <c r="F87" s="160">
        <v>401</v>
      </c>
      <c r="G87" s="159" t="s">
        <v>586</v>
      </c>
      <c r="H87" s="159">
        <v>428</v>
      </c>
      <c r="I87" s="161">
        <v>450</v>
      </c>
      <c r="J87" s="162" t="s">
        <v>607</v>
      </c>
      <c r="K87" s="163">
        <f t="shared" si="22"/>
        <v>27</v>
      </c>
      <c r="L87" s="164">
        <f t="shared" si="23"/>
        <v>6.7331670822942641E-2</v>
      </c>
      <c r="M87" s="159" t="s">
        <v>555</v>
      </c>
      <c r="N87" s="165">
        <v>42020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14</v>
      </c>
      <c r="B88" s="157">
        <v>41928</v>
      </c>
      <c r="C88" s="157"/>
      <c r="D88" s="158" t="s">
        <v>608</v>
      </c>
      <c r="E88" s="159" t="s">
        <v>557</v>
      </c>
      <c r="F88" s="160">
        <v>101</v>
      </c>
      <c r="G88" s="159" t="s">
        <v>586</v>
      </c>
      <c r="H88" s="159">
        <v>112</v>
      </c>
      <c r="I88" s="161">
        <v>120</v>
      </c>
      <c r="J88" s="162" t="s">
        <v>609</v>
      </c>
      <c r="K88" s="163">
        <f t="shared" si="22"/>
        <v>11</v>
      </c>
      <c r="L88" s="164">
        <f t="shared" si="23"/>
        <v>0.10891089108910891</v>
      </c>
      <c r="M88" s="159" t="s">
        <v>555</v>
      </c>
      <c r="N88" s="165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15</v>
      </c>
      <c r="B89" s="157">
        <v>41954</v>
      </c>
      <c r="C89" s="157"/>
      <c r="D89" s="158" t="s">
        <v>610</v>
      </c>
      <c r="E89" s="159" t="s">
        <v>557</v>
      </c>
      <c r="F89" s="160">
        <v>59</v>
      </c>
      <c r="G89" s="159" t="s">
        <v>586</v>
      </c>
      <c r="H89" s="159">
        <v>76</v>
      </c>
      <c r="I89" s="161">
        <v>76</v>
      </c>
      <c r="J89" s="162" t="s">
        <v>587</v>
      </c>
      <c r="K89" s="163">
        <f t="shared" si="22"/>
        <v>17</v>
      </c>
      <c r="L89" s="164">
        <f t="shared" si="23"/>
        <v>0.28813559322033899</v>
      </c>
      <c r="M89" s="159" t="s">
        <v>555</v>
      </c>
      <c r="N89" s="165">
        <v>43032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16</v>
      </c>
      <c r="B90" s="157">
        <v>41954</v>
      </c>
      <c r="C90" s="157"/>
      <c r="D90" s="158" t="s">
        <v>599</v>
      </c>
      <c r="E90" s="159" t="s">
        <v>557</v>
      </c>
      <c r="F90" s="160">
        <v>99</v>
      </c>
      <c r="G90" s="159" t="s">
        <v>586</v>
      </c>
      <c r="H90" s="159">
        <v>120</v>
      </c>
      <c r="I90" s="161">
        <v>120</v>
      </c>
      <c r="J90" s="162" t="s">
        <v>568</v>
      </c>
      <c r="K90" s="163">
        <f t="shared" si="22"/>
        <v>21</v>
      </c>
      <c r="L90" s="164">
        <f t="shared" si="23"/>
        <v>0.21212121212121213</v>
      </c>
      <c r="M90" s="159" t="s">
        <v>555</v>
      </c>
      <c r="N90" s="165">
        <v>41960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17</v>
      </c>
      <c r="B91" s="157">
        <v>41956</v>
      </c>
      <c r="C91" s="157"/>
      <c r="D91" s="158" t="s">
        <v>611</v>
      </c>
      <c r="E91" s="159" t="s">
        <v>557</v>
      </c>
      <c r="F91" s="160">
        <v>22</v>
      </c>
      <c r="G91" s="159" t="s">
        <v>586</v>
      </c>
      <c r="H91" s="159">
        <v>33.549999999999997</v>
      </c>
      <c r="I91" s="161">
        <v>32</v>
      </c>
      <c r="J91" s="162" t="s">
        <v>612</v>
      </c>
      <c r="K91" s="163">
        <f t="shared" si="22"/>
        <v>11.549999999999997</v>
      </c>
      <c r="L91" s="164">
        <f t="shared" si="23"/>
        <v>0.52499999999999991</v>
      </c>
      <c r="M91" s="159" t="s">
        <v>555</v>
      </c>
      <c r="N91" s="165">
        <v>42188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18</v>
      </c>
      <c r="B92" s="157">
        <v>41976</v>
      </c>
      <c r="C92" s="157"/>
      <c r="D92" s="158" t="s">
        <v>613</v>
      </c>
      <c r="E92" s="159" t="s">
        <v>557</v>
      </c>
      <c r="F92" s="160">
        <v>440</v>
      </c>
      <c r="G92" s="159" t="s">
        <v>586</v>
      </c>
      <c r="H92" s="159">
        <v>520</v>
      </c>
      <c r="I92" s="161">
        <v>520</v>
      </c>
      <c r="J92" s="162" t="s">
        <v>614</v>
      </c>
      <c r="K92" s="163">
        <f t="shared" si="22"/>
        <v>80</v>
      </c>
      <c r="L92" s="164">
        <f t="shared" si="23"/>
        <v>0.18181818181818182</v>
      </c>
      <c r="M92" s="159" t="s">
        <v>555</v>
      </c>
      <c r="N92" s="165">
        <v>42208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19</v>
      </c>
      <c r="B93" s="157">
        <v>41976</v>
      </c>
      <c r="C93" s="157"/>
      <c r="D93" s="158" t="s">
        <v>615</v>
      </c>
      <c r="E93" s="159" t="s">
        <v>557</v>
      </c>
      <c r="F93" s="160">
        <v>360</v>
      </c>
      <c r="G93" s="159" t="s">
        <v>586</v>
      </c>
      <c r="H93" s="159">
        <v>427</v>
      </c>
      <c r="I93" s="161">
        <v>425</v>
      </c>
      <c r="J93" s="162" t="s">
        <v>616</v>
      </c>
      <c r="K93" s="163">
        <f t="shared" si="22"/>
        <v>67</v>
      </c>
      <c r="L93" s="164">
        <f t="shared" si="23"/>
        <v>0.18611111111111112</v>
      </c>
      <c r="M93" s="159" t="s">
        <v>555</v>
      </c>
      <c r="N93" s="165">
        <v>42058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20</v>
      </c>
      <c r="B94" s="157">
        <v>42012</v>
      </c>
      <c r="C94" s="157"/>
      <c r="D94" s="158" t="s">
        <v>617</v>
      </c>
      <c r="E94" s="159" t="s">
        <v>557</v>
      </c>
      <c r="F94" s="160">
        <v>360</v>
      </c>
      <c r="G94" s="159" t="s">
        <v>586</v>
      </c>
      <c r="H94" s="159">
        <v>455</v>
      </c>
      <c r="I94" s="161">
        <v>420</v>
      </c>
      <c r="J94" s="162" t="s">
        <v>618</v>
      </c>
      <c r="K94" s="163">
        <f t="shared" si="22"/>
        <v>95</v>
      </c>
      <c r="L94" s="164">
        <f t="shared" si="23"/>
        <v>0.2638888888888889</v>
      </c>
      <c r="M94" s="159" t="s">
        <v>555</v>
      </c>
      <c r="N94" s="165">
        <v>42024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21</v>
      </c>
      <c r="B95" s="157">
        <v>42012</v>
      </c>
      <c r="C95" s="157"/>
      <c r="D95" s="158" t="s">
        <v>619</v>
      </c>
      <c r="E95" s="159" t="s">
        <v>557</v>
      </c>
      <c r="F95" s="160">
        <v>130</v>
      </c>
      <c r="G95" s="159"/>
      <c r="H95" s="159">
        <v>175.5</v>
      </c>
      <c r="I95" s="161">
        <v>165</v>
      </c>
      <c r="J95" s="162" t="s">
        <v>620</v>
      </c>
      <c r="K95" s="163">
        <f t="shared" si="22"/>
        <v>45.5</v>
      </c>
      <c r="L95" s="164">
        <f t="shared" si="23"/>
        <v>0.35</v>
      </c>
      <c r="M95" s="159" t="s">
        <v>555</v>
      </c>
      <c r="N95" s="165">
        <v>43088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22</v>
      </c>
      <c r="B96" s="157">
        <v>42040</v>
      </c>
      <c r="C96" s="157"/>
      <c r="D96" s="158" t="s">
        <v>371</v>
      </c>
      <c r="E96" s="159" t="s">
        <v>585</v>
      </c>
      <c r="F96" s="160">
        <v>98</v>
      </c>
      <c r="G96" s="159"/>
      <c r="H96" s="159">
        <v>120</v>
      </c>
      <c r="I96" s="161">
        <v>120</v>
      </c>
      <c r="J96" s="162" t="s">
        <v>587</v>
      </c>
      <c r="K96" s="163">
        <f t="shared" si="22"/>
        <v>22</v>
      </c>
      <c r="L96" s="164">
        <f t="shared" si="23"/>
        <v>0.22448979591836735</v>
      </c>
      <c r="M96" s="159" t="s">
        <v>555</v>
      </c>
      <c r="N96" s="165">
        <v>42753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23</v>
      </c>
      <c r="B97" s="157">
        <v>42040</v>
      </c>
      <c r="C97" s="157"/>
      <c r="D97" s="158" t="s">
        <v>621</v>
      </c>
      <c r="E97" s="159" t="s">
        <v>585</v>
      </c>
      <c r="F97" s="160">
        <v>196</v>
      </c>
      <c r="G97" s="159"/>
      <c r="H97" s="159">
        <v>262</v>
      </c>
      <c r="I97" s="161">
        <v>255</v>
      </c>
      <c r="J97" s="162" t="s">
        <v>587</v>
      </c>
      <c r="K97" s="163">
        <f t="shared" si="22"/>
        <v>66</v>
      </c>
      <c r="L97" s="164">
        <f t="shared" si="23"/>
        <v>0.33673469387755101</v>
      </c>
      <c r="M97" s="159" t="s">
        <v>555</v>
      </c>
      <c r="N97" s="165">
        <v>42599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66">
        <v>24</v>
      </c>
      <c r="B98" s="167">
        <v>42067</v>
      </c>
      <c r="C98" s="167"/>
      <c r="D98" s="168" t="s">
        <v>370</v>
      </c>
      <c r="E98" s="169" t="s">
        <v>585</v>
      </c>
      <c r="F98" s="170">
        <v>235</v>
      </c>
      <c r="G98" s="170"/>
      <c r="H98" s="171">
        <v>77</v>
      </c>
      <c r="I98" s="171" t="s">
        <v>622</v>
      </c>
      <c r="J98" s="172" t="s">
        <v>623</v>
      </c>
      <c r="K98" s="173">
        <f t="shared" si="22"/>
        <v>-158</v>
      </c>
      <c r="L98" s="174">
        <f t="shared" si="23"/>
        <v>-0.67234042553191486</v>
      </c>
      <c r="M98" s="170" t="s">
        <v>567</v>
      </c>
      <c r="N98" s="167">
        <v>43522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25</v>
      </c>
      <c r="B99" s="157">
        <v>42067</v>
      </c>
      <c r="C99" s="157"/>
      <c r="D99" s="158" t="s">
        <v>624</v>
      </c>
      <c r="E99" s="159" t="s">
        <v>585</v>
      </c>
      <c r="F99" s="160">
        <v>185</v>
      </c>
      <c r="G99" s="159"/>
      <c r="H99" s="159">
        <v>224</v>
      </c>
      <c r="I99" s="161" t="s">
        <v>625</v>
      </c>
      <c r="J99" s="162" t="s">
        <v>587</v>
      </c>
      <c r="K99" s="163">
        <f t="shared" si="22"/>
        <v>39</v>
      </c>
      <c r="L99" s="164">
        <f t="shared" si="23"/>
        <v>0.21081081081081082</v>
      </c>
      <c r="M99" s="159" t="s">
        <v>555</v>
      </c>
      <c r="N99" s="165">
        <v>42647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66">
        <v>26</v>
      </c>
      <c r="B100" s="167">
        <v>42090</v>
      </c>
      <c r="C100" s="167"/>
      <c r="D100" s="175" t="s">
        <v>626</v>
      </c>
      <c r="E100" s="170" t="s">
        <v>585</v>
      </c>
      <c r="F100" s="170">
        <v>49.5</v>
      </c>
      <c r="G100" s="171"/>
      <c r="H100" s="171">
        <v>15.85</v>
      </c>
      <c r="I100" s="171">
        <v>67</v>
      </c>
      <c r="J100" s="172" t="s">
        <v>627</v>
      </c>
      <c r="K100" s="171">
        <f t="shared" si="22"/>
        <v>-33.65</v>
      </c>
      <c r="L100" s="176">
        <f t="shared" si="23"/>
        <v>-0.67979797979797973</v>
      </c>
      <c r="M100" s="170" t="s">
        <v>567</v>
      </c>
      <c r="N100" s="177">
        <v>43627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27</v>
      </c>
      <c r="B101" s="157">
        <v>42093</v>
      </c>
      <c r="C101" s="157"/>
      <c r="D101" s="158" t="s">
        <v>628</v>
      </c>
      <c r="E101" s="159" t="s">
        <v>585</v>
      </c>
      <c r="F101" s="160">
        <v>183.5</v>
      </c>
      <c r="G101" s="159"/>
      <c r="H101" s="159">
        <v>219</v>
      </c>
      <c r="I101" s="161">
        <v>218</v>
      </c>
      <c r="J101" s="162" t="s">
        <v>629</v>
      </c>
      <c r="K101" s="163">
        <f t="shared" si="22"/>
        <v>35.5</v>
      </c>
      <c r="L101" s="164">
        <f t="shared" si="23"/>
        <v>0.19346049046321526</v>
      </c>
      <c r="M101" s="159" t="s">
        <v>555</v>
      </c>
      <c r="N101" s="165">
        <v>42103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28</v>
      </c>
      <c r="B102" s="157">
        <v>42114</v>
      </c>
      <c r="C102" s="157"/>
      <c r="D102" s="158" t="s">
        <v>630</v>
      </c>
      <c r="E102" s="159" t="s">
        <v>585</v>
      </c>
      <c r="F102" s="160">
        <f>(227+237)/2</f>
        <v>232</v>
      </c>
      <c r="G102" s="159"/>
      <c r="H102" s="159">
        <v>298</v>
      </c>
      <c r="I102" s="161">
        <v>298</v>
      </c>
      <c r="J102" s="162" t="s">
        <v>587</v>
      </c>
      <c r="K102" s="163">
        <f t="shared" si="22"/>
        <v>66</v>
      </c>
      <c r="L102" s="164">
        <f t="shared" si="23"/>
        <v>0.28448275862068967</v>
      </c>
      <c r="M102" s="159" t="s">
        <v>555</v>
      </c>
      <c r="N102" s="165">
        <v>42823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29</v>
      </c>
      <c r="B103" s="157">
        <v>42128</v>
      </c>
      <c r="C103" s="157"/>
      <c r="D103" s="158" t="s">
        <v>631</v>
      </c>
      <c r="E103" s="159" t="s">
        <v>557</v>
      </c>
      <c r="F103" s="160">
        <v>385</v>
      </c>
      <c r="G103" s="159"/>
      <c r="H103" s="159">
        <f>212.5+331</f>
        <v>543.5</v>
      </c>
      <c r="I103" s="161">
        <v>510</v>
      </c>
      <c r="J103" s="162" t="s">
        <v>632</v>
      </c>
      <c r="K103" s="163">
        <f t="shared" si="22"/>
        <v>158.5</v>
      </c>
      <c r="L103" s="164">
        <f t="shared" si="23"/>
        <v>0.41168831168831171</v>
      </c>
      <c r="M103" s="159" t="s">
        <v>555</v>
      </c>
      <c r="N103" s="165">
        <v>42235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30</v>
      </c>
      <c r="B104" s="157">
        <v>42128</v>
      </c>
      <c r="C104" s="157"/>
      <c r="D104" s="158" t="s">
        <v>633</v>
      </c>
      <c r="E104" s="159" t="s">
        <v>557</v>
      </c>
      <c r="F104" s="160">
        <v>115.5</v>
      </c>
      <c r="G104" s="159"/>
      <c r="H104" s="159">
        <v>146</v>
      </c>
      <c r="I104" s="161">
        <v>142</v>
      </c>
      <c r="J104" s="162" t="s">
        <v>634</v>
      </c>
      <c r="K104" s="163">
        <f t="shared" si="22"/>
        <v>30.5</v>
      </c>
      <c r="L104" s="164">
        <f t="shared" si="23"/>
        <v>0.26406926406926406</v>
      </c>
      <c r="M104" s="159" t="s">
        <v>555</v>
      </c>
      <c r="N104" s="165">
        <v>42202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31</v>
      </c>
      <c r="B105" s="157">
        <v>42151</v>
      </c>
      <c r="C105" s="157"/>
      <c r="D105" s="158" t="s">
        <v>635</v>
      </c>
      <c r="E105" s="159" t="s">
        <v>557</v>
      </c>
      <c r="F105" s="160">
        <v>237.5</v>
      </c>
      <c r="G105" s="159"/>
      <c r="H105" s="159">
        <v>279.5</v>
      </c>
      <c r="I105" s="161">
        <v>278</v>
      </c>
      <c r="J105" s="162" t="s">
        <v>587</v>
      </c>
      <c r="K105" s="163">
        <f t="shared" si="22"/>
        <v>42</v>
      </c>
      <c r="L105" s="164">
        <f t="shared" si="23"/>
        <v>0.17684210526315788</v>
      </c>
      <c r="M105" s="159" t="s">
        <v>555</v>
      </c>
      <c r="N105" s="165">
        <v>42222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32</v>
      </c>
      <c r="B106" s="157">
        <v>42174</v>
      </c>
      <c r="C106" s="157"/>
      <c r="D106" s="158" t="s">
        <v>606</v>
      </c>
      <c r="E106" s="159" t="s">
        <v>585</v>
      </c>
      <c r="F106" s="160">
        <v>340</v>
      </c>
      <c r="G106" s="159"/>
      <c r="H106" s="159">
        <v>448</v>
      </c>
      <c r="I106" s="161">
        <v>448</v>
      </c>
      <c r="J106" s="162" t="s">
        <v>587</v>
      </c>
      <c r="K106" s="163">
        <f t="shared" si="22"/>
        <v>108</v>
      </c>
      <c r="L106" s="164">
        <f t="shared" si="23"/>
        <v>0.31764705882352939</v>
      </c>
      <c r="M106" s="159" t="s">
        <v>555</v>
      </c>
      <c r="N106" s="165">
        <v>43018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33</v>
      </c>
      <c r="B107" s="157">
        <v>42191</v>
      </c>
      <c r="C107" s="157"/>
      <c r="D107" s="158" t="s">
        <v>636</v>
      </c>
      <c r="E107" s="159" t="s">
        <v>585</v>
      </c>
      <c r="F107" s="160">
        <v>390</v>
      </c>
      <c r="G107" s="159"/>
      <c r="H107" s="159">
        <v>460</v>
      </c>
      <c r="I107" s="161">
        <v>460</v>
      </c>
      <c r="J107" s="162" t="s">
        <v>587</v>
      </c>
      <c r="K107" s="163">
        <f t="shared" si="22"/>
        <v>70</v>
      </c>
      <c r="L107" s="164">
        <f t="shared" si="23"/>
        <v>0.17948717948717949</v>
      </c>
      <c r="M107" s="159" t="s">
        <v>555</v>
      </c>
      <c r="N107" s="165">
        <v>42478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66">
        <v>34</v>
      </c>
      <c r="B108" s="167">
        <v>42195</v>
      </c>
      <c r="C108" s="167"/>
      <c r="D108" s="168" t="s">
        <v>637</v>
      </c>
      <c r="E108" s="169" t="s">
        <v>585</v>
      </c>
      <c r="F108" s="170">
        <v>122.5</v>
      </c>
      <c r="G108" s="170"/>
      <c r="H108" s="171">
        <v>61</v>
      </c>
      <c r="I108" s="171">
        <v>172</v>
      </c>
      <c r="J108" s="172" t="s">
        <v>638</v>
      </c>
      <c r="K108" s="173">
        <f t="shared" si="22"/>
        <v>-61.5</v>
      </c>
      <c r="L108" s="174">
        <f t="shared" si="23"/>
        <v>-0.50204081632653064</v>
      </c>
      <c r="M108" s="170" t="s">
        <v>567</v>
      </c>
      <c r="N108" s="167">
        <v>43333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35</v>
      </c>
      <c r="B109" s="157">
        <v>42219</v>
      </c>
      <c r="C109" s="157"/>
      <c r="D109" s="158" t="s">
        <v>639</v>
      </c>
      <c r="E109" s="159" t="s">
        <v>585</v>
      </c>
      <c r="F109" s="160">
        <v>297.5</v>
      </c>
      <c r="G109" s="159"/>
      <c r="H109" s="159">
        <v>350</v>
      </c>
      <c r="I109" s="161">
        <v>360</v>
      </c>
      <c r="J109" s="162" t="s">
        <v>640</v>
      </c>
      <c r="K109" s="163">
        <f t="shared" si="22"/>
        <v>52.5</v>
      </c>
      <c r="L109" s="164">
        <f t="shared" si="23"/>
        <v>0.17647058823529413</v>
      </c>
      <c r="M109" s="159" t="s">
        <v>555</v>
      </c>
      <c r="N109" s="165">
        <v>42232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36</v>
      </c>
      <c r="B110" s="157">
        <v>42219</v>
      </c>
      <c r="C110" s="157"/>
      <c r="D110" s="158" t="s">
        <v>641</v>
      </c>
      <c r="E110" s="159" t="s">
        <v>585</v>
      </c>
      <c r="F110" s="160">
        <v>115.5</v>
      </c>
      <c r="G110" s="159"/>
      <c r="H110" s="159">
        <v>149</v>
      </c>
      <c r="I110" s="161">
        <v>140</v>
      </c>
      <c r="J110" s="162" t="s">
        <v>642</v>
      </c>
      <c r="K110" s="163">
        <f t="shared" si="22"/>
        <v>33.5</v>
      </c>
      <c r="L110" s="164">
        <f t="shared" si="23"/>
        <v>0.29004329004329005</v>
      </c>
      <c r="M110" s="159" t="s">
        <v>555</v>
      </c>
      <c r="N110" s="165">
        <v>42740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37</v>
      </c>
      <c r="B111" s="157">
        <v>42251</v>
      </c>
      <c r="C111" s="157"/>
      <c r="D111" s="158" t="s">
        <v>635</v>
      </c>
      <c r="E111" s="159" t="s">
        <v>585</v>
      </c>
      <c r="F111" s="160">
        <v>226</v>
      </c>
      <c r="G111" s="159"/>
      <c r="H111" s="159">
        <v>292</v>
      </c>
      <c r="I111" s="161">
        <v>292</v>
      </c>
      <c r="J111" s="162" t="s">
        <v>643</v>
      </c>
      <c r="K111" s="163">
        <f t="shared" si="22"/>
        <v>66</v>
      </c>
      <c r="L111" s="164">
        <f t="shared" si="23"/>
        <v>0.29203539823008851</v>
      </c>
      <c r="M111" s="159" t="s">
        <v>555</v>
      </c>
      <c r="N111" s="165">
        <v>42286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38</v>
      </c>
      <c r="B112" s="157">
        <v>42254</v>
      </c>
      <c r="C112" s="157"/>
      <c r="D112" s="158" t="s">
        <v>630</v>
      </c>
      <c r="E112" s="159" t="s">
        <v>585</v>
      </c>
      <c r="F112" s="160">
        <v>232.5</v>
      </c>
      <c r="G112" s="159"/>
      <c r="H112" s="159">
        <v>312.5</v>
      </c>
      <c r="I112" s="161">
        <v>310</v>
      </c>
      <c r="J112" s="162" t="s">
        <v>587</v>
      </c>
      <c r="K112" s="163">
        <f t="shared" si="22"/>
        <v>80</v>
      </c>
      <c r="L112" s="164">
        <f t="shared" si="23"/>
        <v>0.34408602150537637</v>
      </c>
      <c r="M112" s="159" t="s">
        <v>555</v>
      </c>
      <c r="N112" s="165">
        <v>42823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39</v>
      </c>
      <c r="B113" s="157">
        <v>42268</v>
      </c>
      <c r="C113" s="157"/>
      <c r="D113" s="158" t="s">
        <v>644</v>
      </c>
      <c r="E113" s="159" t="s">
        <v>585</v>
      </c>
      <c r="F113" s="160">
        <v>196.5</v>
      </c>
      <c r="G113" s="159"/>
      <c r="H113" s="159">
        <v>238</v>
      </c>
      <c r="I113" s="161">
        <v>238</v>
      </c>
      <c r="J113" s="162" t="s">
        <v>643</v>
      </c>
      <c r="K113" s="163">
        <f t="shared" si="22"/>
        <v>41.5</v>
      </c>
      <c r="L113" s="164">
        <f t="shared" si="23"/>
        <v>0.21119592875318066</v>
      </c>
      <c r="M113" s="159" t="s">
        <v>555</v>
      </c>
      <c r="N113" s="165">
        <v>42291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40</v>
      </c>
      <c r="B114" s="157">
        <v>42271</v>
      </c>
      <c r="C114" s="157"/>
      <c r="D114" s="158" t="s">
        <v>584</v>
      </c>
      <c r="E114" s="159" t="s">
        <v>585</v>
      </c>
      <c r="F114" s="160">
        <v>65</v>
      </c>
      <c r="G114" s="159"/>
      <c r="H114" s="159">
        <v>82</v>
      </c>
      <c r="I114" s="161">
        <v>82</v>
      </c>
      <c r="J114" s="162" t="s">
        <v>643</v>
      </c>
      <c r="K114" s="163">
        <f t="shared" si="22"/>
        <v>17</v>
      </c>
      <c r="L114" s="164">
        <f t="shared" si="23"/>
        <v>0.26153846153846155</v>
      </c>
      <c r="M114" s="159" t="s">
        <v>555</v>
      </c>
      <c r="N114" s="165">
        <v>42578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41</v>
      </c>
      <c r="B115" s="157">
        <v>42291</v>
      </c>
      <c r="C115" s="157"/>
      <c r="D115" s="158" t="s">
        <v>645</v>
      </c>
      <c r="E115" s="159" t="s">
        <v>585</v>
      </c>
      <c r="F115" s="160">
        <v>144</v>
      </c>
      <c r="G115" s="159"/>
      <c r="H115" s="159">
        <v>182.5</v>
      </c>
      <c r="I115" s="161">
        <v>181</v>
      </c>
      <c r="J115" s="162" t="s">
        <v>643</v>
      </c>
      <c r="K115" s="163">
        <f t="shared" si="22"/>
        <v>38.5</v>
      </c>
      <c r="L115" s="164">
        <f t="shared" si="23"/>
        <v>0.2673611111111111</v>
      </c>
      <c r="M115" s="159" t="s">
        <v>555</v>
      </c>
      <c r="N115" s="165">
        <v>42817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42</v>
      </c>
      <c r="B116" s="157">
        <v>42291</v>
      </c>
      <c r="C116" s="157"/>
      <c r="D116" s="158" t="s">
        <v>646</v>
      </c>
      <c r="E116" s="159" t="s">
        <v>585</v>
      </c>
      <c r="F116" s="160">
        <v>264</v>
      </c>
      <c r="G116" s="159"/>
      <c r="H116" s="159">
        <v>311</v>
      </c>
      <c r="I116" s="161">
        <v>311</v>
      </c>
      <c r="J116" s="162" t="s">
        <v>643</v>
      </c>
      <c r="K116" s="163">
        <f t="shared" si="22"/>
        <v>47</v>
      </c>
      <c r="L116" s="164">
        <f t="shared" si="23"/>
        <v>0.17803030303030304</v>
      </c>
      <c r="M116" s="159" t="s">
        <v>555</v>
      </c>
      <c r="N116" s="165">
        <v>42604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43</v>
      </c>
      <c r="B117" s="157">
        <v>42318</v>
      </c>
      <c r="C117" s="157"/>
      <c r="D117" s="158" t="s">
        <v>647</v>
      </c>
      <c r="E117" s="159" t="s">
        <v>557</v>
      </c>
      <c r="F117" s="160">
        <v>549.5</v>
      </c>
      <c r="G117" s="159"/>
      <c r="H117" s="159">
        <v>630</v>
      </c>
      <c r="I117" s="161">
        <v>630</v>
      </c>
      <c r="J117" s="162" t="s">
        <v>643</v>
      </c>
      <c r="K117" s="163">
        <f t="shared" si="22"/>
        <v>80.5</v>
      </c>
      <c r="L117" s="164">
        <f t="shared" si="23"/>
        <v>0.1464968152866242</v>
      </c>
      <c r="M117" s="159" t="s">
        <v>555</v>
      </c>
      <c r="N117" s="165">
        <v>42419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44</v>
      </c>
      <c r="B118" s="157">
        <v>42342</v>
      </c>
      <c r="C118" s="157"/>
      <c r="D118" s="158" t="s">
        <v>648</v>
      </c>
      <c r="E118" s="159" t="s">
        <v>585</v>
      </c>
      <c r="F118" s="160">
        <v>1027.5</v>
      </c>
      <c r="G118" s="159"/>
      <c r="H118" s="159">
        <v>1315</v>
      </c>
      <c r="I118" s="161">
        <v>1250</v>
      </c>
      <c r="J118" s="162" t="s">
        <v>643</v>
      </c>
      <c r="K118" s="163">
        <f t="shared" si="22"/>
        <v>287.5</v>
      </c>
      <c r="L118" s="164">
        <f t="shared" si="23"/>
        <v>0.27980535279805352</v>
      </c>
      <c r="M118" s="159" t="s">
        <v>555</v>
      </c>
      <c r="N118" s="165">
        <v>43244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45</v>
      </c>
      <c r="B119" s="157">
        <v>42367</v>
      </c>
      <c r="C119" s="157"/>
      <c r="D119" s="158" t="s">
        <v>649</v>
      </c>
      <c r="E119" s="159" t="s">
        <v>585</v>
      </c>
      <c r="F119" s="160">
        <v>465</v>
      </c>
      <c r="G119" s="159"/>
      <c r="H119" s="159">
        <v>540</v>
      </c>
      <c r="I119" s="161">
        <v>540</v>
      </c>
      <c r="J119" s="162" t="s">
        <v>643</v>
      </c>
      <c r="K119" s="163">
        <f t="shared" si="22"/>
        <v>75</v>
      </c>
      <c r="L119" s="164">
        <f t="shared" si="23"/>
        <v>0.16129032258064516</v>
      </c>
      <c r="M119" s="159" t="s">
        <v>555</v>
      </c>
      <c r="N119" s="165">
        <v>42530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46</v>
      </c>
      <c r="B120" s="157">
        <v>42380</v>
      </c>
      <c r="C120" s="157"/>
      <c r="D120" s="158" t="s">
        <v>371</v>
      </c>
      <c r="E120" s="159" t="s">
        <v>557</v>
      </c>
      <c r="F120" s="160">
        <v>81</v>
      </c>
      <c r="G120" s="159"/>
      <c r="H120" s="159">
        <v>110</v>
      </c>
      <c r="I120" s="161">
        <v>110</v>
      </c>
      <c r="J120" s="162" t="s">
        <v>643</v>
      </c>
      <c r="K120" s="163">
        <f t="shared" si="22"/>
        <v>29</v>
      </c>
      <c r="L120" s="164">
        <f t="shared" si="23"/>
        <v>0.35802469135802467</v>
      </c>
      <c r="M120" s="159" t="s">
        <v>555</v>
      </c>
      <c r="N120" s="165">
        <v>42745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47</v>
      </c>
      <c r="B121" s="157">
        <v>42382</v>
      </c>
      <c r="C121" s="157"/>
      <c r="D121" s="158" t="s">
        <v>650</v>
      </c>
      <c r="E121" s="159" t="s">
        <v>557</v>
      </c>
      <c r="F121" s="160">
        <v>417.5</v>
      </c>
      <c r="G121" s="159"/>
      <c r="H121" s="159">
        <v>547</v>
      </c>
      <c r="I121" s="161">
        <v>535</v>
      </c>
      <c r="J121" s="162" t="s">
        <v>643</v>
      </c>
      <c r="K121" s="163">
        <f t="shared" si="22"/>
        <v>129.5</v>
      </c>
      <c r="L121" s="164">
        <f t="shared" si="23"/>
        <v>0.31017964071856285</v>
      </c>
      <c r="M121" s="159" t="s">
        <v>555</v>
      </c>
      <c r="N121" s="165">
        <v>42578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48</v>
      </c>
      <c r="B122" s="157">
        <v>42408</v>
      </c>
      <c r="C122" s="157"/>
      <c r="D122" s="158" t="s">
        <v>651</v>
      </c>
      <c r="E122" s="159" t="s">
        <v>585</v>
      </c>
      <c r="F122" s="160">
        <v>650</v>
      </c>
      <c r="G122" s="159"/>
      <c r="H122" s="159">
        <v>800</v>
      </c>
      <c r="I122" s="161">
        <v>800</v>
      </c>
      <c r="J122" s="162" t="s">
        <v>643</v>
      </c>
      <c r="K122" s="163">
        <f t="shared" si="22"/>
        <v>150</v>
      </c>
      <c r="L122" s="164">
        <f t="shared" si="23"/>
        <v>0.23076923076923078</v>
      </c>
      <c r="M122" s="159" t="s">
        <v>555</v>
      </c>
      <c r="N122" s="165">
        <v>43154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49</v>
      </c>
      <c r="B123" s="157">
        <v>42433</v>
      </c>
      <c r="C123" s="157"/>
      <c r="D123" s="158" t="s">
        <v>209</v>
      </c>
      <c r="E123" s="159" t="s">
        <v>585</v>
      </c>
      <c r="F123" s="160">
        <v>437.5</v>
      </c>
      <c r="G123" s="159"/>
      <c r="H123" s="159">
        <v>504.5</v>
      </c>
      <c r="I123" s="161">
        <v>522</v>
      </c>
      <c r="J123" s="162" t="s">
        <v>652</v>
      </c>
      <c r="K123" s="163">
        <f t="shared" si="22"/>
        <v>67</v>
      </c>
      <c r="L123" s="164">
        <f t="shared" si="23"/>
        <v>0.15314285714285714</v>
      </c>
      <c r="M123" s="159" t="s">
        <v>555</v>
      </c>
      <c r="N123" s="165">
        <v>42480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50</v>
      </c>
      <c r="B124" s="157">
        <v>42438</v>
      </c>
      <c r="C124" s="157"/>
      <c r="D124" s="158" t="s">
        <v>653</v>
      </c>
      <c r="E124" s="159" t="s">
        <v>585</v>
      </c>
      <c r="F124" s="160">
        <v>189.5</v>
      </c>
      <c r="G124" s="159"/>
      <c r="H124" s="159">
        <v>218</v>
      </c>
      <c r="I124" s="161">
        <v>218</v>
      </c>
      <c r="J124" s="162" t="s">
        <v>643</v>
      </c>
      <c r="K124" s="163">
        <f t="shared" si="22"/>
        <v>28.5</v>
      </c>
      <c r="L124" s="164">
        <f t="shared" si="23"/>
        <v>0.15039577836411611</v>
      </c>
      <c r="M124" s="159" t="s">
        <v>555</v>
      </c>
      <c r="N124" s="165">
        <v>43034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6">
        <v>51</v>
      </c>
      <c r="B125" s="167">
        <v>42471</v>
      </c>
      <c r="C125" s="167"/>
      <c r="D125" s="175" t="s">
        <v>654</v>
      </c>
      <c r="E125" s="170" t="s">
        <v>585</v>
      </c>
      <c r="F125" s="170">
        <v>36.5</v>
      </c>
      <c r="G125" s="171"/>
      <c r="H125" s="171">
        <v>15.85</v>
      </c>
      <c r="I125" s="171">
        <v>60</v>
      </c>
      <c r="J125" s="172" t="s">
        <v>655</v>
      </c>
      <c r="K125" s="173">
        <f t="shared" si="22"/>
        <v>-20.65</v>
      </c>
      <c r="L125" s="174">
        <f t="shared" si="23"/>
        <v>-0.5657534246575342</v>
      </c>
      <c r="M125" s="170" t="s">
        <v>567</v>
      </c>
      <c r="N125" s="178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52</v>
      </c>
      <c r="B126" s="157">
        <v>42472</v>
      </c>
      <c r="C126" s="157"/>
      <c r="D126" s="158" t="s">
        <v>656</v>
      </c>
      <c r="E126" s="159" t="s">
        <v>585</v>
      </c>
      <c r="F126" s="160">
        <v>93</v>
      </c>
      <c r="G126" s="159"/>
      <c r="H126" s="159">
        <v>149</v>
      </c>
      <c r="I126" s="161">
        <v>140</v>
      </c>
      <c r="J126" s="162" t="s">
        <v>657</v>
      </c>
      <c r="K126" s="163">
        <f t="shared" si="22"/>
        <v>56</v>
      </c>
      <c r="L126" s="164">
        <f t="shared" si="23"/>
        <v>0.60215053763440862</v>
      </c>
      <c r="M126" s="159" t="s">
        <v>555</v>
      </c>
      <c r="N126" s="165">
        <v>42740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53</v>
      </c>
      <c r="B127" s="157">
        <v>42472</v>
      </c>
      <c r="C127" s="157"/>
      <c r="D127" s="158" t="s">
        <v>658</v>
      </c>
      <c r="E127" s="159" t="s">
        <v>585</v>
      </c>
      <c r="F127" s="160">
        <v>130</v>
      </c>
      <c r="G127" s="159"/>
      <c r="H127" s="159">
        <v>150</v>
      </c>
      <c r="I127" s="161" t="s">
        <v>659</v>
      </c>
      <c r="J127" s="162" t="s">
        <v>643</v>
      </c>
      <c r="K127" s="163">
        <f t="shared" si="22"/>
        <v>20</v>
      </c>
      <c r="L127" s="164">
        <f t="shared" si="23"/>
        <v>0.15384615384615385</v>
      </c>
      <c r="M127" s="159" t="s">
        <v>555</v>
      </c>
      <c r="N127" s="165">
        <v>42564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54</v>
      </c>
      <c r="B128" s="157">
        <v>42473</v>
      </c>
      <c r="C128" s="157"/>
      <c r="D128" s="158" t="s">
        <v>660</v>
      </c>
      <c r="E128" s="159" t="s">
        <v>585</v>
      </c>
      <c r="F128" s="160">
        <v>196</v>
      </c>
      <c r="G128" s="159"/>
      <c r="H128" s="159">
        <v>299</v>
      </c>
      <c r="I128" s="161">
        <v>299</v>
      </c>
      <c r="J128" s="162" t="s">
        <v>643</v>
      </c>
      <c r="K128" s="163">
        <v>103</v>
      </c>
      <c r="L128" s="164">
        <v>0.52551020408163296</v>
      </c>
      <c r="M128" s="159" t="s">
        <v>555</v>
      </c>
      <c r="N128" s="165">
        <v>42620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55</v>
      </c>
      <c r="B129" s="157">
        <v>42473</v>
      </c>
      <c r="C129" s="157"/>
      <c r="D129" s="158" t="s">
        <v>661</v>
      </c>
      <c r="E129" s="159" t="s">
        <v>585</v>
      </c>
      <c r="F129" s="160">
        <v>88</v>
      </c>
      <c r="G129" s="159"/>
      <c r="H129" s="159">
        <v>103</v>
      </c>
      <c r="I129" s="161">
        <v>103</v>
      </c>
      <c r="J129" s="162" t="s">
        <v>643</v>
      </c>
      <c r="K129" s="163">
        <v>15</v>
      </c>
      <c r="L129" s="164">
        <v>0.170454545454545</v>
      </c>
      <c r="M129" s="159" t="s">
        <v>555</v>
      </c>
      <c r="N129" s="165">
        <v>42530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56</v>
      </c>
      <c r="B130" s="157">
        <v>42492</v>
      </c>
      <c r="C130" s="157"/>
      <c r="D130" s="158" t="s">
        <v>662</v>
      </c>
      <c r="E130" s="159" t="s">
        <v>585</v>
      </c>
      <c r="F130" s="160">
        <v>127.5</v>
      </c>
      <c r="G130" s="159"/>
      <c r="H130" s="159">
        <v>148</v>
      </c>
      <c r="I130" s="161" t="s">
        <v>663</v>
      </c>
      <c r="J130" s="162" t="s">
        <v>643</v>
      </c>
      <c r="K130" s="163">
        <f>H130-F130</f>
        <v>20.5</v>
      </c>
      <c r="L130" s="164">
        <f>K130/F130</f>
        <v>0.16078431372549021</v>
      </c>
      <c r="M130" s="159" t="s">
        <v>555</v>
      </c>
      <c r="N130" s="165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57</v>
      </c>
      <c r="B131" s="157">
        <v>42493</v>
      </c>
      <c r="C131" s="157"/>
      <c r="D131" s="158" t="s">
        <v>664</v>
      </c>
      <c r="E131" s="159" t="s">
        <v>585</v>
      </c>
      <c r="F131" s="160">
        <v>675</v>
      </c>
      <c r="G131" s="159"/>
      <c r="H131" s="159">
        <v>815</v>
      </c>
      <c r="I131" s="161" t="s">
        <v>665</v>
      </c>
      <c r="J131" s="162" t="s">
        <v>643</v>
      </c>
      <c r="K131" s="163">
        <f>H131-F131</f>
        <v>140</v>
      </c>
      <c r="L131" s="164">
        <f>K131/F131</f>
        <v>0.2074074074074074</v>
      </c>
      <c r="M131" s="159" t="s">
        <v>555</v>
      </c>
      <c r="N131" s="165">
        <v>43154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6">
        <v>58</v>
      </c>
      <c r="B132" s="167">
        <v>42522</v>
      </c>
      <c r="C132" s="167"/>
      <c r="D132" s="168" t="s">
        <v>666</v>
      </c>
      <c r="E132" s="169" t="s">
        <v>585</v>
      </c>
      <c r="F132" s="170">
        <v>500</v>
      </c>
      <c r="G132" s="170"/>
      <c r="H132" s="171">
        <v>232.5</v>
      </c>
      <c r="I132" s="171" t="s">
        <v>667</v>
      </c>
      <c r="J132" s="172" t="s">
        <v>668</v>
      </c>
      <c r="K132" s="173">
        <f>H132-F132</f>
        <v>-267.5</v>
      </c>
      <c r="L132" s="174">
        <f>K132/F132</f>
        <v>-0.53500000000000003</v>
      </c>
      <c r="M132" s="170" t="s">
        <v>567</v>
      </c>
      <c r="N132" s="167">
        <v>43735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59</v>
      </c>
      <c r="B133" s="157">
        <v>42527</v>
      </c>
      <c r="C133" s="157"/>
      <c r="D133" s="158" t="s">
        <v>510</v>
      </c>
      <c r="E133" s="159" t="s">
        <v>585</v>
      </c>
      <c r="F133" s="160">
        <v>110</v>
      </c>
      <c r="G133" s="159"/>
      <c r="H133" s="159">
        <v>126.5</v>
      </c>
      <c r="I133" s="161">
        <v>125</v>
      </c>
      <c r="J133" s="162" t="s">
        <v>594</v>
      </c>
      <c r="K133" s="163">
        <f>H133-F133</f>
        <v>16.5</v>
      </c>
      <c r="L133" s="164">
        <f>K133/F133</f>
        <v>0.15</v>
      </c>
      <c r="M133" s="159" t="s">
        <v>555</v>
      </c>
      <c r="N133" s="165">
        <v>42552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60</v>
      </c>
      <c r="B134" s="157">
        <v>42538</v>
      </c>
      <c r="C134" s="157"/>
      <c r="D134" s="158" t="s">
        <v>669</v>
      </c>
      <c r="E134" s="159" t="s">
        <v>585</v>
      </c>
      <c r="F134" s="160">
        <v>44</v>
      </c>
      <c r="G134" s="159"/>
      <c r="H134" s="159">
        <v>69.5</v>
      </c>
      <c r="I134" s="161">
        <v>69.5</v>
      </c>
      <c r="J134" s="162" t="s">
        <v>670</v>
      </c>
      <c r="K134" s="163">
        <f>H134-F134</f>
        <v>25.5</v>
      </c>
      <c r="L134" s="164">
        <f>K134/F134</f>
        <v>0.57954545454545459</v>
      </c>
      <c r="M134" s="159" t="s">
        <v>555</v>
      </c>
      <c r="N134" s="165">
        <v>42977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61</v>
      </c>
      <c r="B135" s="157">
        <v>42549</v>
      </c>
      <c r="C135" s="157"/>
      <c r="D135" s="158" t="s">
        <v>671</v>
      </c>
      <c r="E135" s="159" t="s">
        <v>585</v>
      </c>
      <c r="F135" s="160">
        <v>262.5</v>
      </c>
      <c r="G135" s="159"/>
      <c r="H135" s="159">
        <v>340</v>
      </c>
      <c r="I135" s="161">
        <v>333</v>
      </c>
      <c r="J135" s="162" t="s">
        <v>672</v>
      </c>
      <c r="K135" s="163">
        <v>77.5</v>
      </c>
      <c r="L135" s="164">
        <v>0.29523809523809502</v>
      </c>
      <c r="M135" s="159" t="s">
        <v>555</v>
      </c>
      <c r="N135" s="165">
        <v>43017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62</v>
      </c>
      <c r="B136" s="157">
        <v>42549</v>
      </c>
      <c r="C136" s="157"/>
      <c r="D136" s="158" t="s">
        <v>673</v>
      </c>
      <c r="E136" s="159" t="s">
        <v>585</v>
      </c>
      <c r="F136" s="160">
        <v>840</v>
      </c>
      <c r="G136" s="159"/>
      <c r="H136" s="159">
        <v>1230</v>
      </c>
      <c r="I136" s="161">
        <v>1230</v>
      </c>
      <c r="J136" s="162" t="s">
        <v>643</v>
      </c>
      <c r="K136" s="163">
        <v>390</v>
      </c>
      <c r="L136" s="164">
        <v>0.46428571428571402</v>
      </c>
      <c r="M136" s="159" t="s">
        <v>555</v>
      </c>
      <c r="N136" s="165">
        <v>42649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9">
        <v>63</v>
      </c>
      <c r="B137" s="180">
        <v>42556</v>
      </c>
      <c r="C137" s="180"/>
      <c r="D137" s="181" t="s">
        <v>674</v>
      </c>
      <c r="E137" s="182" t="s">
        <v>585</v>
      </c>
      <c r="F137" s="182">
        <v>395</v>
      </c>
      <c r="G137" s="183"/>
      <c r="H137" s="183">
        <f>(468.5+342.5)/2</f>
        <v>405.5</v>
      </c>
      <c r="I137" s="183">
        <v>510</v>
      </c>
      <c r="J137" s="184" t="s">
        <v>675</v>
      </c>
      <c r="K137" s="185">
        <f t="shared" ref="K137:K143" si="24">H137-F137</f>
        <v>10.5</v>
      </c>
      <c r="L137" s="186">
        <f t="shared" ref="L137:L143" si="25">K137/F137</f>
        <v>2.6582278481012658E-2</v>
      </c>
      <c r="M137" s="182" t="s">
        <v>676</v>
      </c>
      <c r="N137" s="180">
        <v>43606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6">
        <v>64</v>
      </c>
      <c r="B138" s="167">
        <v>42584</v>
      </c>
      <c r="C138" s="167"/>
      <c r="D138" s="168" t="s">
        <v>677</v>
      </c>
      <c r="E138" s="169" t="s">
        <v>557</v>
      </c>
      <c r="F138" s="170">
        <f>169.5-12.8</f>
        <v>156.69999999999999</v>
      </c>
      <c r="G138" s="170"/>
      <c r="H138" s="171">
        <v>77</v>
      </c>
      <c r="I138" s="171" t="s">
        <v>678</v>
      </c>
      <c r="J138" s="172" t="s">
        <v>679</v>
      </c>
      <c r="K138" s="173">
        <f t="shared" si="24"/>
        <v>-79.699999999999989</v>
      </c>
      <c r="L138" s="174">
        <f t="shared" si="25"/>
        <v>-0.50861518825781749</v>
      </c>
      <c r="M138" s="170" t="s">
        <v>567</v>
      </c>
      <c r="N138" s="167">
        <v>43522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6">
        <v>65</v>
      </c>
      <c r="B139" s="167">
        <v>42586</v>
      </c>
      <c r="C139" s="167"/>
      <c r="D139" s="168" t="s">
        <v>680</v>
      </c>
      <c r="E139" s="169" t="s">
        <v>585</v>
      </c>
      <c r="F139" s="170">
        <v>400</v>
      </c>
      <c r="G139" s="170"/>
      <c r="H139" s="171">
        <v>305</v>
      </c>
      <c r="I139" s="171">
        <v>475</v>
      </c>
      <c r="J139" s="172" t="s">
        <v>681</v>
      </c>
      <c r="K139" s="173">
        <f t="shared" si="24"/>
        <v>-95</v>
      </c>
      <c r="L139" s="174">
        <f t="shared" si="25"/>
        <v>-0.23749999999999999</v>
      </c>
      <c r="M139" s="170" t="s">
        <v>567</v>
      </c>
      <c r="N139" s="167">
        <v>43606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66</v>
      </c>
      <c r="B140" s="157">
        <v>42593</v>
      </c>
      <c r="C140" s="157"/>
      <c r="D140" s="158" t="s">
        <v>682</v>
      </c>
      <c r="E140" s="159" t="s">
        <v>585</v>
      </c>
      <c r="F140" s="160">
        <v>86.5</v>
      </c>
      <c r="G140" s="159"/>
      <c r="H140" s="159">
        <v>130</v>
      </c>
      <c r="I140" s="161">
        <v>130</v>
      </c>
      <c r="J140" s="162" t="s">
        <v>683</v>
      </c>
      <c r="K140" s="163">
        <f t="shared" si="24"/>
        <v>43.5</v>
      </c>
      <c r="L140" s="164">
        <f t="shared" si="25"/>
        <v>0.50289017341040465</v>
      </c>
      <c r="M140" s="159" t="s">
        <v>555</v>
      </c>
      <c r="N140" s="165">
        <v>43091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6">
        <v>67</v>
      </c>
      <c r="B141" s="167">
        <v>42600</v>
      </c>
      <c r="C141" s="167"/>
      <c r="D141" s="168" t="s">
        <v>109</v>
      </c>
      <c r="E141" s="169" t="s">
        <v>585</v>
      </c>
      <c r="F141" s="170">
        <v>133.5</v>
      </c>
      <c r="G141" s="170"/>
      <c r="H141" s="171">
        <v>126.5</v>
      </c>
      <c r="I141" s="171">
        <v>178</v>
      </c>
      <c r="J141" s="172" t="s">
        <v>684</v>
      </c>
      <c r="K141" s="173">
        <f t="shared" si="24"/>
        <v>-7</v>
      </c>
      <c r="L141" s="174">
        <f t="shared" si="25"/>
        <v>-5.2434456928838954E-2</v>
      </c>
      <c r="M141" s="170" t="s">
        <v>567</v>
      </c>
      <c r="N141" s="167">
        <v>42615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68</v>
      </c>
      <c r="B142" s="157">
        <v>42613</v>
      </c>
      <c r="C142" s="157"/>
      <c r="D142" s="158" t="s">
        <v>685</v>
      </c>
      <c r="E142" s="159" t="s">
        <v>585</v>
      </c>
      <c r="F142" s="160">
        <v>560</v>
      </c>
      <c r="G142" s="159"/>
      <c r="H142" s="159">
        <v>725</v>
      </c>
      <c r="I142" s="161">
        <v>725</v>
      </c>
      <c r="J142" s="162" t="s">
        <v>587</v>
      </c>
      <c r="K142" s="163">
        <f t="shared" si="24"/>
        <v>165</v>
      </c>
      <c r="L142" s="164">
        <f t="shared" si="25"/>
        <v>0.29464285714285715</v>
      </c>
      <c r="M142" s="159" t="s">
        <v>555</v>
      </c>
      <c r="N142" s="165">
        <v>42456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69</v>
      </c>
      <c r="B143" s="157">
        <v>42614</v>
      </c>
      <c r="C143" s="157"/>
      <c r="D143" s="158" t="s">
        <v>686</v>
      </c>
      <c r="E143" s="159" t="s">
        <v>585</v>
      </c>
      <c r="F143" s="160">
        <v>160.5</v>
      </c>
      <c r="G143" s="159"/>
      <c r="H143" s="159">
        <v>210</v>
      </c>
      <c r="I143" s="161">
        <v>210</v>
      </c>
      <c r="J143" s="162" t="s">
        <v>587</v>
      </c>
      <c r="K143" s="163">
        <f t="shared" si="24"/>
        <v>49.5</v>
      </c>
      <c r="L143" s="164">
        <f t="shared" si="25"/>
        <v>0.30841121495327101</v>
      </c>
      <c r="M143" s="159" t="s">
        <v>555</v>
      </c>
      <c r="N143" s="165">
        <v>42871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70</v>
      </c>
      <c r="B144" s="157">
        <v>42646</v>
      </c>
      <c r="C144" s="157"/>
      <c r="D144" s="158" t="s">
        <v>385</v>
      </c>
      <c r="E144" s="159" t="s">
        <v>585</v>
      </c>
      <c r="F144" s="160">
        <v>430</v>
      </c>
      <c r="G144" s="159"/>
      <c r="H144" s="159">
        <v>596</v>
      </c>
      <c r="I144" s="161">
        <v>575</v>
      </c>
      <c r="J144" s="162" t="s">
        <v>687</v>
      </c>
      <c r="K144" s="163">
        <v>166</v>
      </c>
      <c r="L144" s="164">
        <v>0.38604651162790699</v>
      </c>
      <c r="M144" s="159" t="s">
        <v>555</v>
      </c>
      <c r="N144" s="165">
        <v>42769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71</v>
      </c>
      <c r="B145" s="157">
        <v>42657</v>
      </c>
      <c r="C145" s="157"/>
      <c r="D145" s="158" t="s">
        <v>688</v>
      </c>
      <c r="E145" s="159" t="s">
        <v>585</v>
      </c>
      <c r="F145" s="160">
        <v>280</v>
      </c>
      <c r="G145" s="159"/>
      <c r="H145" s="159">
        <v>345</v>
      </c>
      <c r="I145" s="161">
        <v>345</v>
      </c>
      <c r="J145" s="162" t="s">
        <v>587</v>
      </c>
      <c r="K145" s="163">
        <f t="shared" ref="K145:K150" si="26">H145-F145</f>
        <v>65</v>
      </c>
      <c r="L145" s="164">
        <f>K145/F145</f>
        <v>0.23214285714285715</v>
      </c>
      <c r="M145" s="159" t="s">
        <v>555</v>
      </c>
      <c r="N145" s="165">
        <v>42814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72</v>
      </c>
      <c r="B146" s="157">
        <v>42657</v>
      </c>
      <c r="C146" s="157"/>
      <c r="D146" s="158" t="s">
        <v>689</v>
      </c>
      <c r="E146" s="159" t="s">
        <v>585</v>
      </c>
      <c r="F146" s="160">
        <v>245</v>
      </c>
      <c r="G146" s="159"/>
      <c r="H146" s="159">
        <v>325.5</v>
      </c>
      <c r="I146" s="161">
        <v>330</v>
      </c>
      <c r="J146" s="162" t="s">
        <v>690</v>
      </c>
      <c r="K146" s="163">
        <f t="shared" si="26"/>
        <v>80.5</v>
      </c>
      <c r="L146" s="164">
        <f>K146/F146</f>
        <v>0.32857142857142857</v>
      </c>
      <c r="M146" s="159" t="s">
        <v>555</v>
      </c>
      <c r="N146" s="165">
        <v>42769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73</v>
      </c>
      <c r="B147" s="157">
        <v>42660</v>
      </c>
      <c r="C147" s="157"/>
      <c r="D147" s="158" t="s">
        <v>338</v>
      </c>
      <c r="E147" s="159" t="s">
        <v>585</v>
      </c>
      <c r="F147" s="160">
        <v>125</v>
      </c>
      <c r="G147" s="159"/>
      <c r="H147" s="159">
        <v>160</v>
      </c>
      <c r="I147" s="161">
        <v>160</v>
      </c>
      <c r="J147" s="162" t="s">
        <v>643</v>
      </c>
      <c r="K147" s="163">
        <f t="shared" si="26"/>
        <v>35</v>
      </c>
      <c r="L147" s="164">
        <v>0.28000000000000003</v>
      </c>
      <c r="M147" s="159" t="s">
        <v>555</v>
      </c>
      <c r="N147" s="165">
        <v>42803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74</v>
      </c>
      <c r="B148" s="157">
        <v>42660</v>
      </c>
      <c r="C148" s="157"/>
      <c r="D148" s="158" t="s">
        <v>444</v>
      </c>
      <c r="E148" s="159" t="s">
        <v>585</v>
      </c>
      <c r="F148" s="160">
        <v>114</v>
      </c>
      <c r="G148" s="159"/>
      <c r="H148" s="159">
        <v>145</v>
      </c>
      <c r="I148" s="161">
        <v>145</v>
      </c>
      <c r="J148" s="162" t="s">
        <v>643</v>
      </c>
      <c r="K148" s="163">
        <f t="shared" si="26"/>
        <v>31</v>
      </c>
      <c r="L148" s="164">
        <f>K148/F148</f>
        <v>0.27192982456140352</v>
      </c>
      <c r="M148" s="159" t="s">
        <v>555</v>
      </c>
      <c r="N148" s="165">
        <v>42859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75</v>
      </c>
      <c r="B149" s="157">
        <v>42660</v>
      </c>
      <c r="C149" s="157"/>
      <c r="D149" s="158" t="s">
        <v>691</v>
      </c>
      <c r="E149" s="159" t="s">
        <v>585</v>
      </c>
      <c r="F149" s="160">
        <v>212</v>
      </c>
      <c r="G149" s="159"/>
      <c r="H149" s="159">
        <v>280</v>
      </c>
      <c r="I149" s="161">
        <v>276</v>
      </c>
      <c r="J149" s="162" t="s">
        <v>692</v>
      </c>
      <c r="K149" s="163">
        <f t="shared" si="26"/>
        <v>68</v>
      </c>
      <c r="L149" s="164">
        <f>K149/F149</f>
        <v>0.32075471698113206</v>
      </c>
      <c r="M149" s="159" t="s">
        <v>555</v>
      </c>
      <c r="N149" s="165">
        <v>42858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76</v>
      </c>
      <c r="B150" s="157">
        <v>42678</v>
      </c>
      <c r="C150" s="157"/>
      <c r="D150" s="158" t="s">
        <v>434</v>
      </c>
      <c r="E150" s="159" t="s">
        <v>585</v>
      </c>
      <c r="F150" s="160">
        <v>155</v>
      </c>
      <c r="G150" s="159"/>
      <c r="H150" s="159">
        <v>210</v>
      </c>
      <c r="I150" s="161">
        <v>210</v>
      </c>
      <c r="J150" s="162" t="s">
        <v>693</v>
      </c>
      <c r="K150" s="163">
        <f t="shared" si="26"/>
        <v>55</v>
      </c>
      <c r="L150" s="164">
        <f>K150/F150</f>
        <v>0.35483870967741937</v>
      </c>
      <c r="M150" s="159" t="s">
        <v>555</v>
      </c>
      <c r="N150" s="165">
        <v>42944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6">
        <v>77</v>
      </c>
      <c r="B151" s="167">
        <v>42710</v>
      </c>
      <c r="C151" s="167"/>
      <c r="D151" s="168" t="s">
        <v>694</v>
      </c>
      <c r="E151" s="169" t="s">
        <v>585</v>
      </c>
      <c r="F151" s="170">
        <v>150.5</v>
      </c>
      <c r="G151" s="170"/>
      <c r="H151" s="171">
        <v>72.5</v>
      </c>
      <c r="I151" s="171">
        <v>174</v>
      </c>
      <c r="J151" s="172" t="s">
        <v>695</v>
      </c>
      <c r="K151" s="173">
        <v>-78</v>
      </c>
      <c r="L151" s="174">
        <v>-0.51827242524916906</v>
      </c>
      <c r="M151" s="170" t="s">
        <v>567</v>
      </c>
      <c r="N151" s="167">
        <v>43333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78</v>
      </c>
      <c r="B152" s="157">
        <v>42712</v>
      </c>
      <c r="C152" s="157"/>
      <c r="D152" s="158" t="s">
        <v>696</v>
      </c>
      <c r="E152" s="159" t="s">
        <v>585</v>
      </c>
      <c r="F152" s="160">
        <v>380</v>
      </c>
      <c r="G152" s="159"/>
      <c r="H152" s="159">
        <v>478</v>
      </c>
      <c r="I152" s="161">
        <v>468</v>
      </c>
      <c r="J152" s="162" t="s">
        <v>643</v>
      </c>
      <c r="K152" s="163">
        <f>H152-F152</f>
        <v>98</v>
      </c>
      <c r="L152" s="164">
        <f>K152/F152</f>
        <v>0.25789473684210529</v>
      </c>
      <c r="M152" s="159" t="s">
        <v>555</v>
      </c>
      <c r="N152" s="165">
        <v>43025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79</v>
      </c>
      <c r="B153" s="157">
        <v>42734</v>
      </c>
      <c r="C153" s="157"/>
      <c r="D153" s="158" t="s">
        <v>108</v>
      </c>
      <c r="E153" s="159" t="s">
        <v>585</v>
      </c>
      <c r="F153" s="160">
        <v>305</v>
      </c>
      <c r="G153" s="159"/>
      <c r="H153" s="159">
        <v>375</v>
      </c>
      <c r="I153" s="161">
        <v>375</v>
      </c>
      <c r="J153" s="162" t="s">
        <v>643</v>
      </c>
      <c r="K153" s="163">
        <f>H153-F153</f>
        <v>70</v>
      </c>
      <c r="L153" s="164">
        <f>K153/F153</f>
        <v>0.22950819672131148</v>
      </c>
      <c r="M153" s="159" t="s">
        <v>555</v>
      </c>
      <c r="N153" s="165">
        <v>42768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80</v>
      </c>
      <c r="B154" s="157">
        <v>42739</v>
      </c>
      <c r="C154" s="157"/>
      <c r="D154" s="158" t="s">
        <v>94</v>
      </c>
      <c r="E154" s="159" t="s">
        <v>585</v>
      </c>
      <c r="F154" s="160">
        <v>99.5</v>
      </c>
      <c r="G154" s="159"/>
      <c r="H154" s="159">
        <v>158</v>
      </c>
      <c r="I154" s="161">
        <v>158</v>
      </c>
      <c r="J154" s="162" t="s">
        <v>643</v>
      </c>
      <c r="K154" s="163">
        <f>H154-F154</f>
        <v>58.5</v>
      </c>
      <c r="L154" s="164">
        <f>K154/F154</f>
        <v>0.5879396984924623</v>
      </c>
      <c r="M154" s="159" t="s">
        <v>555</v>
      </c>
      <c r="N154" s="165">
        <v>42898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81</v>
      </c>
      <c r="B155" s="157">
        <v>42739</v>
      </c>
      <c r="C155" s="157"/>
      <c r="D155" s="158" t="s">
        <v>94</v>
      </c>
      <c r="E155" s="159" t="s">
        <v>585</v>
      </c>
      <c r="F155" s="160">
        <v>99.5</v>
      </c>
      <c r="G155" s="159"/>
      <c r="H155" s="159">
        <v>158</v>
      </c>
      <c r="I155" s="161">
        <v>158</v>
      </c>
      <c r="J155" s="162" t="s">
        <v>643</v>
      </c>
      <c r="K155" s="163">
        <v>58.5</v>
      </c>
      <c r="L155" s="164">
        <v>0.58793969849246197</v>
      </c>
      <c r="M155" s="159" t="s">
        <v>555</v>
      </c>
      <c r="N155" s="165">
        <v>42898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82</v>
      </c>
      <c r="B156" s="157">
        <v>42786</v>
      </c>
      <c r="C156" s="157"/>
      <c r="D156" s="158" t="s">
        <v>184</v>
      </c>
      <c r="E156" s="159" t="s">
        <v>585</v>
      </c>
      <c r="F156" s="160">
        <v>140.5</v>
      </c>
      <c r="G156" s="159"/>
      <c r="H156" s="159">
        <v>220</v>
      </c>
      <c r="I156" s="161">
        <v>220</v>
      </c>
      <c r="J156" s="162" t="s">
        <v>643</v>
      </c>
      <c r="K156" s="163">
        <f>H156-F156</f>
        <v>79.5</v>
      </c>
      <c r="L156" s="164">
        <f>K156/F156</f>
        <v>0.5658362989323843</v>
      </c>
      <c r="M156" s="159" t="s">
        <v>555</v>
      </c>
      <c r="N156" s="165">
        <v>42864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83</v>
      </c>
      <c r="B157" s="157">
        <v>42786</v>
      </c>
      <c r="C157" s="157"/>
      <c r="D157" s="158" t="s">
        <v>697</v>
      </c>
      <c r="E157" s="159" t="s">
        <v>585</v>
      </c>
      <c r="F157" s="160">
        <v>202.5</v>
      </c>
      <c r="G157" s="159"/>
      <c r="H157" s="159">
        <v>234</v>
      </c>
      <c r="I157" s="161">
        <v>234</v>
      </c>
      <c r="J157" s="162" t="s">
        <v>643</v>
      </c>
      <c r="K157" s="163">
        <v>31.5</v>
      </c>
      <c r="L157" s="164">
        <v>0.155555555555556</v>
      </c>
      <c r="M157" s="159" t="s">
        <v>555</v>
      </c>
      <c r="N157" s="165">
        <v>42836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84</v>
      </c>
      <c r="B158" s="157">
        <v>42818</v>
      </c>
      <c r="C158" s="157"/>
      <c r="D158" s="158" t="s">
        <v>698</v>
      </c>
      <c r="E158" s="159" t="s">
        <v>585</v>
      </c>
      <c r="F158" s="160">
        <v>300.5</v>
      </c>
      <c r="G158" s="159"/>
      <c r="H158" s="159">
        <v>417.5</v>
      </c>
      <c r="I158" s="161">
        <v>420</v>
      </c>
      <c r="J158" s="162" t="s">
        <v>699</v>
      </c>
      <c r="K158" s="163">
        <f>H158-F158</f>
        <v>117</v>
      </c>
      <c r="L158" s="164">
        <f>K158/F158</f>
        <v>0.38935108153078202</v>
      </c>
      <c r="M158" s="159" t="s">
        <v>555</v>
      </c>
      <c r="N158" s="165">
        <v>43070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85</v>
      </c>
      <c r="B159" s="157">
        <v>42818</v>
      </c>
      <c r="C159" s="157"/>
      <c r="D159" s="158" t="s">
        <v>673</v>
      </c>
      <c r="E159" s="159" t="s">
        <v>585</v>
      </c>
      <c r="F159" s="160">
        <v>850</v>
      </c>
      <c r="G159" s="159"/>
      <c r="H159" s="159">
        <v>1042.5</v>
      </c>
      <c r="I159" s="161">
        <v>1023</v>
      </c>
      <c r="J159" s="162" t="s">
        <v>700</v>
      </c>
      <c r="K159" s="163">
        <v>192.5</v>
      </c>
      <c r="L159" s="164">
        <v>0.22647058823529401</v>
      </c>
      <c r="M159" s="159" t="s">
        <v>555</v>
      </c>
      <c r="N159" s="165">
        <v>42830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86</v>
      </c>
      <c r="B160" s="157">
        <v>42830</v>
      </c>
      <c r="C160" s="157"/>
      <c r="D160" s="158" t="s">
        <v>463</v>
      </c>
      <c r="E160" s="159" t="s">
        <v>585</v>
      </c>
      <c r="F160" s="160">
        <v>785</v>
      </c>
      <c r="G160" s="159"/>
      <c r="H160" s="159">
        <v>930</v>
      </c>
      <c r="I160" s="161">
        <v>920</v>
      </c>
      <c r="J160" s="162" t="s">
        <v>701</v>
      </c>
      <c r="K160" s="163">
        <f>H160-F160</f>
        <v>145</v>
      </c>
      <c r="L160" s="164">
        <f>K160/F160</f>
        <v>0.18471337579617833</v>
      </c>
      <c r="M160" s="159" t="s">
        <v>555</v>
      </c>
      <c r="N160" s="165">
        <v>42976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87</v>
      </c>
      <c r="B161" s="167">
        <v>42831</v>
      </c>
      <c r="C161" s="167"/>
      <c r="D161" s="168" t="s">
        <v>702</v>
      </c>
      <c r="E161" s="169" t="s">
        <v>585</v>
      </c>
      <c r="F161" s="170">
        <v>40</v>
      </c>
      <c r="G161" s="170"/>
      <c r="H161" s="171">
        <v>13.1</v>
      </c>
      <c r="I161" s="171">
        <v>60</v>
      </c>
      <c r="J161" s="172" t="s">
        <v>703</v>
      </c>
      <c r="K161" s="173">
        <v>-26.9</v>
      </c>
      <c r="L161" s="174">
        <v>-0.67249999999999999</v>
      </c>
      <c r="M161" s="170" t="s">
        <v>567</v>
      </c>
      <c r="N161" s="167">
        <v>43138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88</v>
      </c>
      <c r="B162" s="157">
        <v>42837</v>
      </c>
      <c r="C162" s="157"/>
      <c r="D162" s="158" t="s">
        <v>93</v>
      </c>
      <c r="E162" s="159" t="s">
        <v>585</v>
      </c>
      <c r="F162" s="160">
        <v>289.5</v>
      </c>
      <c r="G162" s="159"/>
      <c r="H162" s="159">
        <v>354</v>
      </c>
      <c r="I162" s="161">
        <v>360</v>
      </c>
      <c r="J162" s="162" t="s">
        <v>704</v>
      </c>
      <c r="K162" s="163">
        <f t="shared" ref="K162:K170" si="27">H162-F162</f>
        <v>64.5</v>
      </c>
      <c r="L162" s="164">
        <f t="shared" ref="L162:L170" si="28">K162/F162</f>
        <v>0.22279792746113988</v>
      </c>
      <c r="M162" s="159" t="s">
        <v>555</v>
      </c>
      <c r="N162" s="165">
        <v>43040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89</v>
      </c>
      <c r="B163" s="157">
        <v>42845</v>
      </c>
      <c r="C163" s="157"/>
      <c r="D163" s="158" t="s">
        <v>410</v>
      </c>
      <c r="E163" s="159" t="s">
        <v>585</v>
      </c>
      <c r="F163" s="160">
        <v>700</v>
      </c>
      <c r="G163" s="159"/>
      <c r="H163" s="159">
        <v>840</v>
      </c>
      <c r="I163" s="161">
        <v>840</v>
      </c>
      <c r="J163" s="162" t="s">
        <v>705</v>
      </c>
      <c r="K163" s="163">
        <f t="shared" si="27"/>
        <v>140</v>
      </c>
      <c r="L163" s="164">
        <f t="shared" si="28"/>
        <v>0.2</v>
      </c>
      <c r="M163" s="159" t="s">
        <v>555</v>
      </c>
      <c r="N163" s="165">
        <v>42893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90</v>
      </c>
      <c r="B164" s="157">
        <v>42887</v>
      </c>
      <c r="C164" s="157"/>
      <c r="D164" s="158" t="s">
        <v>706</v>
      </c>
      <c r="E164" s="159" t="s">
        <v>585</v>
      </c>
      <c r="F164" s="160">
        <v>130</v>
      </c>
      <c r="G164" s="159"/>
      <c r="H164" s="159">
        <v>144.25</v>
      </c>
      <c r="I164" s="161">
        <v>170</v>
      </c>
      <c r="J164" s="162" t="s">
        <v>707</v>
      </c>
      <c r="K164" s="163">
        <f t="shared" si="27"/>
        <v>14.25</v>
      </c>
      <c r="L164" s="164">
        <f t="shared" si="28"/>
        <v>0.10961538461538461</v>
      </c>
      <c r="M164" s="159" t="s">
        <v>555</v>
      </c>
      <c r="N164" s="165">
        <v>43675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91</v>
      </c>
      <c r="B165" s="157">
        <v>42901</v>
      </c>
      <c r="C165" s="157"/>
      <c r="D165" s="158" t="s">
        <v>708</v>
      </c>
      <c r="E165" s="159" t="s">
        <v>585</v>
      </c>
      <c r="F165" s="160">
        <v>214.5</v>
      </c>
      <c r="G165" s="159"/>
      <c r="H165" s="159">
        <v>262</v>
      </c>
      <c r="I165" s="161">
        <v>262</v>
      </c>
      <c r="J165" s="162" t="s">
        <v>709</v>
      </c>
      <c r="K165" s="163">
        <f t="shared" si="27"/>
        <v>47.5</v>
      </c>
      <c r="L165" s="164">
        <f t="shared" si="28"/>
        <v>0.22144522144522144</v>
      </c>
      <c r="M165" s="159" t="s">
        <v>555</v>
      </c>
      <c r="N165" s="165">
        <v>42977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7">
        <v>92</v>
      </c>
      <c r="B166" s="188">
        <v>42933</v>
      </c>
      <c r="C166" s="188"/>
      <c r="D166" s="189" t="s">
        <v>710</v>
      </c>
      <c r="E166" s="190" t="s">
        <v>585</v>
      </c>
      <c r="F166" s="191">
        <v>370</v>
      </c>
      <c r="G166" s="190"/>
      <c r="H166" s="190">
        <v>447.5</v>
      </c>
      <c r="I166" s="192">
        <v>450</v>
      </c>
      <c r="J166" s="193" t="s">
        <v>643</v>
      </c>
      <c r="K166" s="163">
        <f t="shared" si="27"/>
        <v>77.5</v>
      </c>
      <c r="L166" s="194">
        <f t="shared" si="28"/>
        <v>0.20945945945945946</v>
      </c>
      <c r="M166" s="190" t="s">
        <v>555</v>
      </c>
      <c r="N166" s="195">
        <v>43035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7">
        <v>93</v>
      </c>
      <c r="B167" s="188">
        <v>42943</v>
      </c>
      <c r="C167" s="188"/>
      <c r="D167" s="189" t="s">
        <v>182</v>
      </c>
      <c r="E167" s="190" t="s">
        <v>585</v>
      </c>
      <c r="F167" s="191">
        <v>657.5</v>
      </c>
      <c r="G167" s="190"/>
      <c r="H167" s="190">
        <v>825</v>
      </c>
      <c r="I167" s="192">
        <v>820</v>
      </c>
      <c r="J167" s="193" t="s">
        <v>643</v>
      </c>
      <c r="K167" s="163">
        <f t="shared" si="27"/>
        <v>167.5</v>
      </c>
      <c r="L167" s="194">
        <f t="shared" si="28"/>
        <v>0.25475285171102663</v>
      </c>
      <c r="M167" s="190" t="s">
        <v>555</v>
      </c>
      <c r="N167" s="195">
        <v>43090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94</v>
      </c>
      <c r="B168" s="157">
        <v>42964</v>
      </c>
      <c r="C168" s="157"/>
      <c r="D168" s="158" t="s">
        <v>353</v>
      </c>
      <c r="E168" s="159" t="s">
        <v>585</v>
      </c>
      <c r="F168" s="160">
        <v>605</v>
      </c>
      <c r="G168" s="159"/>
      <c r="H168" s="159">
        <v>750</v>
      </c>
      <c r="I168" s="161">
        <v>750</v>
      </c>
      <c r="J168" s="162" t="s">
        <v>701</v>
      </c>
      <c r="K168" s="163">
        <f t="shared" si="27"/>
        <v>145</v>
      </c>
      <c r="L168" s="164">
        <f t="shared" si="28"/>
        <v>0.23966942148760331</v>
      </c>
      <c r="M168" s="159" t="s">
        <v>555</v>
      </c>
      <c r="N168" s="165">
        <v>43027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6">
        <v>95</v>
      </c>
      <c r="B169" s="167">
        <v>42979</v>
      </c>
      <c r="C169" s="167"/>
      <c r="D169" s="175" t="s">
        <v>711</v>
      </c>
      <c r="E169" s="170" t="s">
        <v>585</v>
      </c>
      <c r="F169" s="170">
        <v>255</v>
      </c>
      <c r="G169" s="171"/>
      <c r="H169" s="171">
        <v>217.25</v>
      </c>
      <c r="I169" s="171">
        <v>320</v>
      </c>
      <c r="J169" s="172" t="s">
        <v>712</v>
      </c>
      <c r="K169" s="173">
        <f t="shared" si="27"/>
        <v>-37.75</v>
      </c>
      <c r="L169" s="176">
        <f t="shared" si="28"/>
        <v>-0.14803921568627451</v>
      </c>
      <c r="M169" s="170" t="s">
        <v>567</v>
      </c>
      <c r="N169" s="167">
        <v>43661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96</v>
      </c>
      <c r="B170" s="157">
        <v>42997</v>
      </c>
      <c r="C170" s="157"/>
      <c r="D170" s="158" t="s">
        <v>713</v>
      </c>
      <c r="E170" s="159" t="s">
        <v>585</v>
      </c>
      <c r="F170" s="160">
        <v>215</v>
      </c>
      <c r="G170" s="159"/>
      <c r="H170" s="159">
        <v>258</v>
      </c>
      <c r="I170" s="161">
        <v>258</v>
      </c>
      <c r="J170" s="162" t="s">
        <v>643</v>
      </c>
      <c r="K170" s="163">
        <f t="shared" si="27"/>
        <v>43</v>
      </c>
      <c r="L170" s="164">
        <f t="shared" si="28"/>
        <v>0.2</v>
      </c>
      <c r="M170" s="159" t="s">
        <v>555</v>
      </c>
      <c r="N170" s="165">
        <v>43040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97</v>
      </c>
      <c r="B171" s="157">
        <v>42997</v>
      </c>
      <c r="C171" s="157"/>
      <c r="D171" s="158" t="s">
        <v>713</v>
      </c>
      <c r="E171" s="159" t="s">
        <v>585</v>
      </c>
      <c r="F171" s="160">
        <v>215</v>
      </c>
      <c r="G171" s="159"/>
      <c r="H171" s="159">
        <v>258</v>
      </c>
      <c r="I171" s="161">
        <v>258</v>
      </c>
      <c r="J171" s="193" t="s">
        <v>643</v>
      </c>
      <c r="K171" s="163">
        <v>43</v>
      </c>
      <c r="L171" s="164">
        <v>0.2</v>
      </c>
      <c r="M171" s="159" t="s">
        <v>555</v>
      </c>
      <c r="N171" s="165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7">
        <v>98</v>
      </c>
      <c r="B172" s="188">
        <v>42998</v>
      </c>
      <c r="C172" s="188"/>
      <c r="D172" s="189" t="s">
        <v>714</v>
      </c>
      <c r="E172" s="190" t="s">
        <v>585</v>
      </c>
      <c r="F172" s="160">
        <v>75</v>
      </c>
      <c r="G172" s="190"/>
      <c r="H172" s="190">
        <v>90</v>
      </c>
      <c r="I172" s="192">
        <v>90</v>
      </c>
      <c r="J172" s="162" t="s">
        <v>715</v>
      </c>
      <c r="K172" s="163">
        <f t="shared" ref="K172:K177" si="29">H172-F172</f>
        <v>15</v>
      </c>
      <c r="L172" s="164">
        <f t="shared" ref="L172:L177" si="30">K172/F172</f>
        <v>0.2</v>
      </c>
      <c r="M172" s="159" t="s">
        <v>555</v>
      </c>
      <c r="N172" s="165">
        <v>43019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7">
        <v>99</v>
      </c>
      <c r="B173" s="188">
        <v>43011</v>
      </c>
      <c r="C173" s="188"/>
      <c r="D173" s="189" t="s">
        <v>569</v>
      </c>
      <c r="E173" s="190" t="s">
        <v>585</v>
      </c>
      <c r="F173" s="191">
        <v>315</v>
      </c>
      <c r="G173" s="190"/>
      <c r="H173" s="190">
        <v>392</v>
      </c>
      <c r="I173" s="192">
        <v>384</v>
      </c>
      <c r="J173" s="193" t="s">
        <v>716</v>
      </c>
      <c r="K173" s="163">
        <f t="shared" si="29"/>
        <v>77</v>
      </c>
      <c r="L173" s="194">
        <f t="shared" si="30"/>
        <v>0.24444444444444444</v>
      </c>
      <c r="M173" s="190" t="s">
        <v>555</v>
      </c>
      <c r="N173" s="195">
        <v>43017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7">
        <v>100</v>
      </c>
      <c r="B174" s="188">
        <v>43013</v>
      </c>
      <c r="C174" s="188"/>
      <c r="D174" s="189" t="s">
        <v>439</v>
      </c>
      <c r="E174" s="190" t="s">
        <v>585</v>
      </c>
      <c r="F174" s="191">
        <v>145</v>
      </c>
      <c r="G174" s="190"/>
      <c r="H174" s="190">
        <v>179</v>
      </c>
      <c r="I174" s="192">
        <v>180</v>
      </c>
      <c r="J174" s="193" t="s">
        <v>717</v>
      </c>
      <c r="K174" s="163">
        <f t="shared" si="29"/>
        <v>34</v>
      </c>
      <c r="L174" s="194">
        <f t="shared" si="30"/>
        <v>0.23448275862068965</v>
      </c>
      <c r="M174" s="190" t="s">
        <v>555</v>
      </c>
      <c r="N174" s="195">
        <v>43025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7">
        <v>101</v>
      </c>
      <c r="B175" s="188">
        <v>43014</v>
      </c>
      <c r="C175" s="188"/>
      <c r="D175" s="189" t="s">
        <v>328</v>
      </c>
      <c r="E175" s="190" t="s">
        <v>585</v>
      </c>
      <c r="F175" s="191">
        <v>256</v>
      </c>
      <c r="G175" s="190"/>
      <c r="H175" s="190">
        <v>323</v>
      </c>
      <c r="I175" s="192">
        <v>320</v>
      </c>
      <c r="J175" s="193" t="s">
        <v>643</v>
      </c>
      <c r="K175" s="163">
        <f t="shared" si="29"/>
        <v>67</v>
      </c>
      <c r="L175" s="194">
        <f t="shared" si="30"/>
        <v>0.26171875</v>
      </c>
      <c r="M175" s="190" t="s">
        <v>555</v>
      </c>
      <c r="N175" s="195">
        <v>43067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7">
        <v>102</v>
      </c>
      <c r="B176" s="188">
        <v>43017</v>
      </c>
      <c r="C176" s="188"/>
      <c r="D176" s="189" t="s">
        <v>343</v>
      </c>
      <c r="E176" s="190" t="s">
        <v>585</v>
      </c>
      <c r="F176" s="191">
        <v>137.5</v>
      </c>
      <c r="G176" s="190"/>
      <c r="H176" s="190">
        <v>184</v>
      </c>
      <c r="I176" s="192">
        <v>183</v>
      </c>
      <c r="J176" s="193" t="s">
        <v>718</v>
      </c>
      <c r="K176" s="163">
        <f t="shared" si="29"/>
        <v>46.5</v>
      </c>
      <c r="L176" s="194">
        <f t="shared" si="30"/>
        <v>0.33818181818181819</v>
      </c>
      <c r="M176" s="190" t="s">
        <v>555</v>
      </c>
      <c r="N176" s="195">
        <v>43108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7">
        <v>103</v>
      </c>
      <c r="B177" s="188">
        <v>43018</v>
      </c>
      <c r="C177" s="188"/>
      <c r="D177" s="189" t="s">
        <v>719</v>
      </c>
      <c r="E177" s="190" t="s">
        <v>585</v>
      </c>
      <c r="F177" s="191">
        <v>125.5</v>
      </c>
      <c r="G177" s="190"/>
      <c r="H177" s="190">
        <v>158</v>
      </c>
      <c r="I177" s="192">
        <v>155</v>
      </c>
      <c r="J177" s="193" t="s">
        <v>720</v>
      </c>
      <c r="K177" s="163">
        <f t="shared" si="29"/>
        <v>32.5</v>
      </c>
      <c r="L177" s="194">
        <f t="shared" si="30"/>
        <v>0.25896414342629481</v>
      </c>
      <c r="M177" s="190" t="s">
        <v>555</v>
      </c>
      <c r="N177" s="195">
        <v>43067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7">
        <v>104</v>
      </c>
      <c r="B178" s="188">
        <v>43018</v>
      </c>
      <c r="C178" s="188"/>
      <c r="D178" s="189" t="s">
        <v>721</v>
      </c>
      <c r="E178" s="190" t="s">
        <v>585</v>
      </c>
      <c r="F178" s="191">
        <v>895</v>
      </c>
      <c r="G178" s="190"/>
      <c r="H178" s="190">
        <v>1122.5</v>
      </c>
      <c r="I178" s="192">
        <v>1078</v>
      </c>
      <c r="J178" s="193" t="s">
        <v>722</v>
      </c>
      <c r="K178" s="163">
        <v>227.5</v>
      </c>
      <c r="L178" s="194">
        <v>0.25418994413407803</v>
      </c>
      <c r="M178" s="190" t="s">
        <v>555</v>
      </c>
      <c r="N178" s="195">
        <v>43117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7">
        <v>105</v>
      </c>
      <c r="B179" s="188">
        <v>43020</v>
      </c>
      <c r="C179" s="188"/>
      <c r="D179" s="189" t="s">
        <v>337</v>
      </c>
      <c r="E179" s="190" t="s">
        <v>585</v>
      </c>
      <c r="F179" s="191">
        <v>525</v>
      </c>
      <c r="G179" s="190"/>
      <c r="H179" s="190">
        <v>629</v>
      </c>
      <c r="I179" s="192">
        <v>629</v>
      </c>
      <c r="J179" s="193" t="s">
        <v>643</v>
      </c>
      <c r="K179" s="163">
        <v>104</v>
      </c>
      <c r="L179" s="194">
        <v>0.19809523809523799</v>
      </c>
      <c r="M179" s="190" t="s">
        <v>555</v>
      </c>
      <c r="N179" s="195">
        <v>43119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7">
        <v>106</v>
      </c>
      <c r="B180" s="188">
        <v>43046</v>
      </c>
      <c r="C180" s="188"/>
      <c r="D180" s="189" t="s">
        <v>376</v>
      </c>
      <c r="E180" s="190" t="s">
        <v>585</v>
      </c>
      <c r="F180" s="191">
        <v>740</v>
      </c>
      <c r="G180" s="190"/>
      <c r="H180" s="190">
        <v>892.5</v>
      </c>
      <c r="I180" s="192">
        <v>900</v>
      </c>
      <c r="J180" s="193" t="s">
        <v>723</v>
      </c>
      <c r="K180" s="163">
        <f>H180-F180</f>
        <v>152.5</v>
      </c>
      <c r="L180" s="194">
        <f>K180/F180</f>
        <v>0.20608108108108109</v>
      </c>
      <c r="M180" s="190" t="s">
        <v>555</v>
      </c>
      <c r="N180" s="195">
        <v>43052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107</v>
      </c>
      <c r="B181" s="157">
        <v>43073</v>
      </c>
      <c r="C181" s="157"/>
      <c r="D181" s="158" t="s">
        <v>724</v>
      </c>
      <c r="E181" s="159" t="s">
        <v>585</v>
      </c>
      <c r="F181" s="160">
        <v>118.5</v>
      </c>
      <c r="G181" s="159"/>
      <c r="H181" s="159">
        <v>143.5</v>
      </c>
      <c r="I181" s="161">
        <v>145</v>
      </c>
      <c r="J181" s="162" t="s">
        <v>576</v>
      </c>
      <c r="K181" s="163">
        <f>H181-F181</f>
        <v>25</v>
      </c>
      <c r="L181" s="164">
        <f>K181/F181</f>
        <v>0.2109704641350211</v>
      </c>
      <c r="M181" s="159" t="s">
        <v>555</v>
      </c>
      <c r="N181" s="165">
        <v>43097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6">
        <v>108</v>
      </c>
      <c r="B182" s="167">
        <v>43090</v>
      </c>
      <c r="C182" s="167"/>
      <c r="D182" s="168" t="s">
        <v>415</v>
      </c>
      <c r="E182" s="169" t="s">
        <v>585</v>
      </c>
      <c r="F182" s="170">
        <v>715</v>
      </c>
      <c r="G182" s="170"/>
      <c r="H182" s="171">
        <v>500</v>
      </c>
      <c r="I182" s="171">
        <v>872</v>
      </c>
      <c r="J182" s="172" t="s">
        <v>725</v>
      </c>
      <c r="K182" s="173">
        <f>H182-F182</f>
        <v>-215</v>
      </c>
      <c r="L182" s="174">
        <f>K182/F182</f>
        <v>-0.30069930069930068</v>
      </c>
      <c r="M182" s="170" t="s">
        <v>567</v>
      </c>
      <c r="N182" s="167">
        <v>43670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109</v>
      </c>
      <c r="B183" s="157">
        <v>43098</v>
      </c>
      <c r="C183" s="157"/>
      <c r="D183" s="158" t="s">
        <v>569</v>
      </c>
      <c r="E183" s="159" t="s">
        <v>585</v>
      </c>
      <c r="F183" s="160">
        <v>435</v>
      </c>
      <c r="G183" s="159"/>
      <c r="H183" s="159">
        <v>542.5</v>
      </c>
      <c r="I183" s="161">
        <v>539</v>
      </c>
      <c r="J183" s="162" t="s">
        <v>643</v>
      </c>
      <c r="K183" s="163">
        <v>107.5</v>
      </c>
      <c r="L183" s="164">
        <v>0.247126436781609</v>
      </c>
      <c r="M183" s="159" t="s">
        <v>555</v>
      </c>
      <c r="N183" s="165">
        <v>43206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110</v>
      </c>
      <c r="B184" s="157">
        <v>43098</v>
      </c>
      <c r="C184" s="157"/>
      <c r="D184" s="158" t="s">
        <v>527</v>
      </c>
      <c r="E184" s="159" t="s">
        <v>585</v>
      </c>
      <c r="F184" s="160">
        <v>885</v>
      </c>
      <c r="G184" s="159"/>
      <c r="H184" s="159">
        <v>1090</v>
      </c>
      <c r="I184" s="161">
        <v>1084</v>
      </c>
      <c r="J184" s="162" t="s">
        <v>643</v>
      </c>
      <c r="K184" s="163">
        <v>205</v>
      </c>
      <c r="L184" s="164">
        <v>0.23163841807909599</v>
      </c>
      <c r="M184" s="159" t="s">
        <v>555</v>
      </c>
      <c r="N184" s="165">
        <v>43213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6">
        <v>111</v>
      </c>
      <c r="B185" s="197">
        <v>43192</v>
      </c>
      <c r="C185" s="197"/>
      <c r="D185" s="175" t="s">
        <v>726</v>
      </c>
      <c r="E185" s="170" t="s">
        <v>585</v>
      </c>
      <c r="F185" s="198">
        <v>478.5</v>
      </c>
      <c r="G185" s="170"/>
      <c r="H185" s="170">
        <v>442</v>
      </c>
      <c r="I185" s="171">
        <v>613</v>
      </c>
      <c r="J185" s="172" t="s">
        <v>727</v>
      </c>
      <c r="K185" s="173">
        <f>H185-F185</f>
        <v>-36.5</v>
      </c>
      <c r="L185" s="174">
        <f>K185/F185</f>
        <v>-7.6280041797283177E-2</v>
      </c>
      <c r="M185" s="170" t="s">
        <v>567</v>
      </c>
      <c r="N185" s="167">
        <v>43762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6">
        <v>112</v>
      </c>
      <c r="B186" s="167">
        <v>43194</v>
      </c>
      <c r="C186" s="167"/>
      <c r="D186" s="168" t="s">
        <v>728</v>
      </c>
      <c r="E186" s="169" t="s">
        <v>585</v>
      </c>
      <c r="F186" s="170">
        <f>141.5-7.3</f>
        <v>134.19999999999999</v>
      </c>
      <c r="G186" s="170"/>
      <c r="H186" s="171">
        <v>77</v>
      </c>
      <c r="I186" s="171">
        <v>180</v>
      </c>
      <c r="J186" s="172" t="s">
        <v>729</v>
      </c>
      <c r="K186" s="173">
        <f>H186-F186</f>
        <v>-57.199999999999989</v>
      </c>
      <c r="L186" s="174">
        <f>K186/F186</f>
        <v>-0.42622950819672129</v>
      </c>
      <c r="M186" s="170" t="s">
        <v>567</v>
      </c>
      <c r="N186" s="167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113</v>
      </c>
      <c r="B187" s="167">
        <v>43209</v>
      </c>
      <c r="C187" s="167"/>
      <c r="D187" s="168" t="s">
        <v>730</v>
      </c>
      <c r="E187" s="169" t="s">
        <v>585</v>
      </c>
      <c r="F187" s="170">
        <v>430</v>
      </c>
      <c r="G187" s="170"/>
      <c r="H187" s="171">
        <v>220</v>
      </c>
      <c r="I187" s="171">
        <v>537</v>
      </c>
      <c r="J187" s="172" t="s">
        <v>731</v>
      </c>
      <c r="K187" s="173">
        <f>H187-F187</f>
        <v>-210</v>
      </c>
      <c r="L187" s="174">
        <f>K187/F187</f>
        <v>-0.48837209302325579</v>
      </c>
      <c r="M187" s="170" t="s">
        <v>567</v>
      </c>
      <c r="N187" s="167">
        <v>43252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7">
        <v>114</v>
      </c>
      <c r="B188" s="188">
        <v>43220</v>
      </c>
      <c r="C188" s="188"/>
      <c r="D188" s="189" t="s">
        <v>377</v>
      </c>
      <c r="E188" s="190" t="s">
        <v>585</v>
      </c>
      <c r="F188" s="190">
        <v>153.5</v>
      </c>
      <c r="G188" s="190"/>
      <c r="H188" s="190">
        <v>196</v>
      </c>
      <c r="I188" s="192">
        <v>196</v>
      </c>
      <c r="J188" s="162" t="s">
        <v>732</v>
      </c>
      <c r="K188" s="163">
        <f>H188-F188</f>
        <v>42.5</v>
      </c>
      <c r="L188" s="164">
        <f>K188/F188</f>
        <v>0.27687296416938112</v>
      </c>
      <c r="M188" s="159" t="s">
        <v>555</v>
      </c>
      <c r="N188" s="165">
        <v>43605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6">
        <v>115</v>
      </c>
      <c r="B189" s="167">
        <v>43306</v>
      </c>
      <c r="C189" s="167"/>
      <c r="D189" s="168" t="s">
        <v>702</v>
      </c>
      <c r="E189" s="169" t="s">
        <v>585</v>
      </c>
      <c r="F189" s="170">
        <v>27.5</v>
      </c>
      <c r="G189" s="170"/>
      <c r="H189" s="171">
        <v>13.1</v>
      </c>
      <c r="I189" s="171">
        <v>60</v>
      </c>
      <c r="J189" s="172" t="s">
        <v>733</v>
      </c>
      <c r="K189" s="173">
        <v>-14.4</v>
      </c>
      <c r="L189" s="174">
        <v>-0.52363636363636401</v>
      </c>
      <c r="M189" s="170" t="s">
        <v>567</v>
      </c>
      <c r="N189" s="167">
        <v>43138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6">
        <v>116</v>
      </c>
      <c r="B190" s="197">
        <v>43318</v>
      </c>
      <c r="C190" s="197"/>
      <c r="D190" s="175" t="s">
        <v>734</v>
      </c>
      <c r="E190" s="170" t="s">
        <v>585</v>
      </c>
      <c r="F190" s="170">
        <v>148.5</v>
      </c>
      <c r="G190" s="170"/>
      <c r="H190" s="170">
        <v>102</v>
      </c>
      <c r="I190" s="171">
        <v>182</v>
      </c>
      <c r="J190" s="172" t="s">
        <v>735</v>
      </c>
      <c r="K190" s="173">
        <f>H190-F190</f>
        <v>-46.5</v>
      </c>
      <c r="L190" s="174">
        <f>K190/F190</f>
        <v>-0.31313131313131315</v>
      </c>
      <c r="M190" s="170" t="s">
        <v>567</v>
      </c>
      <c r="N190" s="167">
        <v>43661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117</v>
      </c>
      <c r="B191" s="157">
        <v>43335</v>
      </c>
      <c r="C191" s="157"/>
      <c r="D191" s="158" t="s">
        <v>736</v>
      </c>
      <c r="E191" s="159" t="s">
        <v>585</v>
      </c>
      <c r="F191" s="190">
        <v>285</v>
      </c>
      <c r="G191" s="159"/>
      <c r="H191" s="159">
        <v>355</v>
      </c>
      <c r="I191" s="161">
        <v>364</v>
      </c>
      <c r="J191" s="162" t="s">
        <v>737</v>
      </c>
      <c r="K191" s="163">
        <v>70</v>
      </c>
      <c r="L191" s="164">
        <v>0.24561403508771901</v>
      </c>
      <c r="M191" s="159" t="s">
        <v>555</v>
      </c>
      <c r="N191" s="165">
        <v>43455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118</v>
      </c>
      <c r="B192" s="157">
        <v>43341</v>
      </c>
      <c r="C192" s="157"/>
      <c r="D192" s="158" t="s">
        <v>365</v>
      </c>
      <c r="E192" s="159" t="s">
        <v>585</v>
      </c>
      <c r="F192" s="190">
        <v>525</v>
      </c>
      <c r="G192" s="159"/>
      <c r="H192" s="159">
        <v>585</v>
      </c>
      <c r="I192" s="161">
        <v>635</v>
      </c>
      <c r="J192" s="162" t="s">
        <v>738</v>
      </c>
      <c r="K192" s="163">
        <f t="shared" ref="K192:K209" si="31">H192-F192</f>
        <v>60</v>
      </c>
      <c r="L192" s="164">
        <f t="shared" ref="L192:L209" si="32">K192/F192</f>
        <v>0.11428571428571428</v>
      </c>
      <c r="M192" s="159" t="s">
        <v>555</v>
      </c>
      <c r="N192" s="165">
        <v>43662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119</v>
      </c>
      <c r="B193" s="157">
        <v>43395</v>
      </c>
      <c r="C193" s="157"/>
      <c r="D193" s="158" t="s">
        <v>353</v>
      </c>
      <c r="E193" s="159" t="s">
        <v>585</v>
      </c>
      <c r="F193" s="190">
        <v>475</v>
      </c>
      <c r="G193" s="159"/>
      <c r="H193" s="159">
        <v>574</v>
      </c>
      <c r="I193" s="161">
        <v>570</v>
      </c>
      <c r="J193" s="162" t="s">
        <v>643</v>
      </c>
      <c r="K193" s="163">
        <f t="shared" si="31"/>
        <v>99</v>
      </c>
      <c r="L193" s="164">
        <f t="shared" si="32"/>
        <v>0.20842105263157895</v>
      </c>
      <c r="M193" s="159" t="s">
        <v>555</v>
      </c>
      <c r="N193" s="165">
        <v>43403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120</v>
      </c>
      <c r="B194" s="188">
        <v>43397</v>
      </c>
      <c r="C194" s="188"/>
      <c r="D194" s="189" t="s">
        <v>372</v>
      </c>
      <c r="E194" s="190" t="s">
        <v>585</v>
      </c>
      <c r="F194" s="190">
        <v>707.5</v>
      </c>
      <c r="G194" s="190"/>
      <c r="H194" s="190">
        <v>872</v>
      </c>
      <c r="I194" s="192">
        <v>872</v>
      </c>
      <c r="J194" s="193" t="s">
        <v>643</v>
      </c>
      <c r="K194" s="163">
        <f t="shared" si="31"/>
        <v>164.5</v>
      </c>
      <c r="L194" s="194">
        <f t="shared" si="32"/>
        <v>0.23250883392226149</v>
      </c>
      <c r="M194" s="190" t="s">
        <v>555</v>
      </c>
      <c r="N194" s="195">
        <v>43482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121</v>
      </c>
      <c r="B195" s="188">
        <v>43398</v>
      </c>
      <c r="C195" s="188"/>
      <c r="D195" s="189" t="s">
        <v>739</v>
      </c>
      <c r="E195" s="190" t="s">
        <v>585</v>
      </c>
      <c r="F195" s="190">
        <v>162</v>
      </c>
      <c r="G195" s="190"/>
      <c r="H195" s="190">
        <v>204</v>
      </c>
      <c r="I195" s="192">
        <v>209</v>
      </c>
      <c r="J195" s="193" t="s">
        <v>740</v>
      </c>
      <c r="K195" s="163">
        <f t="shared" si="31"/>
        <v>42</v>
      </c>
      <c r="L195" s="194">
        <f t="shared" si="32"/>
        <v>0.25925925925925924</v>
      </c>
      <c r="M195" s="190" t="s">
        <v>555</v>
      </c>
      <c r="N195" s="195">
        <v>43539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122</v>
      </c>
      <c r="B196" s="188">
        <v>43399</v>
      </c>
      <c r="C196" s="188"/>
      <c r="D196" s="189" t="s">
        <v>456</v>
      </c>
      <c r="E196" s="190" t="s">
        <v>585</v>
      </c>
      <c r="F196" s="190">
        <v>240</v>
      </c>
      <c r="G196" s="190"/>
      <c r="H196" s="190">
        <v>297</v>
      </c>
      <c r="I196" s="192">
        <v>297</v>
      </c>
      <c r="J196" s="193" t="s">
        <v>643</v>
      </c>
      <c r="K196" s="199">
        <f t="shared" si="31"/>
        <v>57</v>
      </c>
      <c r="L196" s="194">
        <f t="shared" si="32"/>
        <v>0.23749999999999999</v>
      </c>
      <c r="M196" s="190" t="s">
        <v>555</v>
      </c>
      <c r="N196" s="195">
        <v>43417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123</v>
      </c>
      <c r="B197" s="157">
        <v>43439</v>
      </c>
      <c r="C197" s="157"/>
      <c r="D197" s="158" t="s">
        <v>741</v>
      </c>
      <c r="E197" s="159" t="s">
        <v>585</v>
      </c>
      <c r="F197" s="159">
        <v>202.5</v>
      </c>
      <c r="G197" s="159"/>
      <c r="H197" s="159">
        <v>255</v>
      </c>
      <c r="I197" s="161">
        <v>252</v>
      </c>
      <c r="J197" s="162" t="s">
        <v>643</v>
      </c>
      <c r="K197" s="163">
        <f t="shared" si="31"/>
        <v>52.5</v>
      </c>
      <c r="L197" s="164">
        <f t="shared" si="32"/>
        <v>0.25925925925925924</v>
      </c>
      <c r="M197" s="159" t="s">
        <v>555</v>
      </c>
      <c r="N197" s="165">
        <v>43542</v>
      </c>
      <c r="O197" s="1"/>
      <c r="P197" s="1"/>
      <c r="Q197" s="1"/>
      <c r="R197" s="6" t="s">
        <v>742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124</v>
      </c>
      <c r="B198" s="188">
        <v>43465</v>
      </c>
      <c r="C198" s="157"/>
      <c r="D198" s="189" t="s">
        <v>402</v>
      </c>
      <c r="E198" s="190" t="s">
        <v>585</v>
      </c>
      <c r="F198" s="190">
        <v>710</v>
      </c>
      <c r="G198" s="190"/>
      <c r="H198" s="190">
        <v>866</v>
      </c>
      <c r="I198" s="192">
        <v>866</v>
      </c>
      <c r="J198" s="193" t="s">
        <v>643</v>
      </c>
      <c r="K198" s="163">
        <f t="shared" si="31"/>
        <v>156</v>
      </c>
      <c r="L198" s="164">
        <f t="shared" si="32"/>
        <v>0.21971830985915494</v>
      </c>
      <c r="M198" s="159" t="s">
        <v>555</v>
      </c>
      <c r="N198" s="165">
        <v>43553</v>
      </c>
      <c r="O198" s="1"/>
      <c r="P198" s="1"/>
      <c r="Q198" s="1"/>
      <c r="R198" s="6" t="s">
        <v>742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125</v>
      </c>
      <c r="B199" s="188">
        <v>43522</v>
      </c>
      <c r="C199" s="188"/>
      <c r="D199" s="189" t="s">
        <v>152</v>
      </c>
      <c r="E199" s="190" t="s">
        <v>585</v>
      </c>
      <c r="F199" s="190">
        <v>337.25</v>
      </c>
      <c r="G199" s="190"/>
      <c r="H199" s="190">
        <v>398.5</v>
      </c>
      <c r="I199" s="192">
        <v>411</v>
      </c>
      <c r="J199" s="162" t="s">
        <v>743</v>
      </c>
      <c r="K199" s="163">
        <f t="shared" si="31"/>
        <v>61.25</v>
      </c>
      <c r="L199" s="164">
        <f t="shared" si="32"/>
        <v>0.1816160118606375</v>
      </c>
      <c r="M199" s="159" t="s">
        <v>555</v>
      </c>
      <c r="N199" s="165">
        <v>43760</v>
      </c>
      <c r="O199" s="1"/>
      <c r="P199" s="1"/>
      <c r="Q199" s="1"/>
      <c r="R199" s="6" t="s">
        <v>742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0">
        <v>126</v>
      </c>
      <c r="B200" s="201">
        <v>43559</v>
      </c>
      <c r="C200" s="201"/>
      <c r="D200" s="202" t="s">
        <v>744</v>
      </c>
      <c r="E200" s="203" t="s">
        <v>585</v>
      </c>
      <c r="F200" s="203">
        <v>130</v>
      </c>
      <c r="G200" s="203"/>
      <c r="H200" s="203">
        <v>65</v>
      </c>
      <c r="I200" s="204">
        <v>158</v>
      </c>
      <c r="J200" s="172" t="s">
        <v>745</v>
      </c>
      <c r="K200" s="173">
        <f t="shared" si="31"/>
        <v>-65</v>
      </c>
      <c r="L200" s="174">
        <f t="shared" si="32"/>
        <v>-0.5</v>
      </c>
      <c r="M200" s="170" t="s">
        <v>567</v>
      </c>
      <c r="N200" s="167">
        <v>43726</v>
      </c>
      <c r="O200" s="1"/>
      <c r="P200" s="1"/>
      <c r="Q200" s="1"/>
      <c r="R200" s="6" t="s">
        <v>746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127</v>
      </c>
      <c r="B201" s="188">
        <v>43017</v>
      </c>
      <c r="C201" s="188"/>
      <c r="D201" s="189" t="s">
        <v>184</v>
      </c>
      <c r="E201" s="190" t="s">
        <v>585</v>
      </c>
      <c r="F201" s="190">
        <v>141.5</v>
      </c>
      <c r="G201" s="190"/>
      <c r="H201" s="190">
        <v>183.5</v>
      </c>
      <c r="I201" s="192">
        <v>210</v>
      </c>
      <c r="J201" s="162" t="s">
        <v>740</v>
      </c>
      <c r="K201" s="163">
        <f t="shared" si="31"/>
        <v>42</v>
      </c>
      <c r="L201" s="164">
        <f t="shared" si="32"/>
        <v>0.29681978798586572</v>
      </c>
      <c r="M201" s="159" t="s">
        <v>555</v>
      </c>
      <c r="N201" s="165">
        <v>43042</v>
      </c>
      <c r="O201" s="1"/>
      <c r="P201" s="1"/>
      <c r="Q201" s="1"/>
      <c r="R201" s="6" t="s">
        <v>746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0">
        <v>128</v>
      </c>
      <c r="B202" s="201">
        <v>43074</v>
      </c>
      <c r="C202" s="201"/>
      <c r="D202" s="202" t="s">
        <v>747</v>
      </c>
      <c r="E202" s="203" t="s">
        <v>585</v>
      </c>
      <c r="F202" s="198">
        <v>172</v>
      </c>
      <c r="G202" s="203"/>
      <c r="H202" s="203">
        <v>155.25</v>
      </c>
      <c r="I202" s="204">
        <v>230</v>
      </c>
      <c r="J202" s="172" t="s">
        <v>748</v>
      </c>
      <c r="K202" s="173">
        <f t="shared" si="31"/>
        <v>-16.75</v>
      </c>
      <c r="L202" s="174">
        <f t="shared" si="32"/>
        <v>-9.7383720930232565E-2</v>
      </c>
      <c r="M202" s="170" t="s">
        <v>567</v>
      </c>
      <c r="N202" s="167">
        <v>43787</v>
      </c>
      <c r="O202" s="1"/>
      <c r="P202" s="1"/>
      <c r="Q202" s="1"/>
      <c r="R202" s="6" t="s">
        <v>746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129</v>
      </c>
      <c r="B203" s="188">
        <v>43398</v>
      </c>
      <c r="C203" s="188"/>
      <c r="D203" s="189" t="s">
        <v>107</v>
      </c>
      <c r="E203" s="190" t="s">
        <v>585</v>
      </c>
      <c r="F203" s="190">
        <v>698.5</v>
      </c>
      <c r="G203" s="190"/>
      <c r="H203" s="190">
        <v>890</v>
      </c>
      <c r="I203" s="192">
        <v>890</v>
      </c>
      <c r="J203" s="162" t="s">
        <v>814</v>
      </c>
      <c r="K203" s="163">
        <f t="shared" si="31"/>
        <v>191.5</v>
      </c>
      <c r="L203" s="164">
        <f t="shared" si="32"/>
        <v>0.27415891195418757</v>
      </c>
      <c r="M203" s="159" t="s">
        <v>555</v>
      </c>
      <c r="N203" s="165">
        <v>44328</v>
      </c>
      <c r="O203" s="1"/>
      <c r="P203" s="1"/>
      <c r="Q203" s="1"/>
      <c r="R203" s="6" t="s">
        <v>742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130</v>
      </c>
      <c r="B204" s="188">
        <v>42877</v>
      </c>
      <c r="C204" s="188"/>
      <c r="D204" s="189" t="s">
        <v>364</v>
      </c>
      <c r="E204" s="190" t="s">
        <v>585</v>
      </c>
      <c r="F204" s="190">
        <v>127.6</v>
      </c>
      <c r="G204" s="190"/>
      <c r="H204" s="190">
        <v>138</v>
      </c>
      <c r="I204" s="192">
        <v>190</v>
      </c>
      <c r="J204" s="162" t="s">
        <v>749</v>
      </c>
      <c r="K204" s="163">
        <f t="shared" si="31"/>
        <v>10.400000000000006</v>
      </c>
      <c r="L204" s="164">
        <f t="shared" si="32"/>
        <v>8.1504702194357417E-2</v>
      </c>
      <c r="M204" s="159" t="s">
        <v>555</v>
      </c>
      <c r="N204" s="165">
        <v>43774</v>
      </c>
      <c r="O204" s="1"/>
      <c r="P204" s="1"/>
      <c r="Q204" s="1"/>
      <c r="R204" s="6" t="s">
        <v>746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131</v>
      </c>
      <c r="B205" s="188">
        <v>43158</v>
      </c>
      <c r="C205" s="188"/>
      <c r="D205" s="189" t="s">
        <v>750</v>
      </c>
      <c r="E205" s="190" t="s">
        <v>585</v>
      </c>
      <c r="F205" s="190">
        <v>317</v>
      </c>
      <c r="G205" s="190"/>
      <c r="H205" s="190">
        <v>382.5</v>
      </c>
      <c r="I205" s="192">
        <v>398</v>
      </c>
      <c r="J205" s="162" t="s">
        <v>751</v>
      </c>
      <c r="K205" s="163">
        <f t="shared" si="31"/>
        <v>65.5</v>
      </c>
      <c r="L205" s="164">
        <f t="shared" si="32"/>
        <v>0.20662460567823343</v>
      </c>
      <c r="M205" s="159" t="s">
        <v>555</v>
      </c>
      <c r="N205" s="165">
        <v>44238</v>
      </c>
      <c r="O205" s="1"/>
      <c r="P205" s="1"/>
      <c r="Q205" s="1"/>
      <c r="R205" s="6" t="s">
        <v>746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0">
        <v>132</v>
      </c>
      <c r="B206" s="201">
        <v>43164</v>
      </c>
      <c r="C206" s="201"/>
      <c r="D206" s="202" t="s">
        <v>144</v>
      </c>
      <c r="E206" s="203" t="s">
        <v>585</v>
      </c>
      <c r="F206" s="198">
        <f>510-14.4</f>
        <v>495.6</v>
      </c>
      <c r="G206" s="203"/>
      <c r="H206" s="203">
        <v>350</v>
      </c>
      <c r="I206" s="204">
        <v>672</v>
      </c>
      <c r="J206" s="172" t="s">
        <v>752</v>
      </c>
      <c r="K206" s="173">
        <f t="shared" si="31"/>
        <v>-145.60000000000002</v>
      </c>
      <c r="L206" s="174">
        <f t="shared" si="32"/>
        <v>-0.29378531073446329</v>
      </c>
      <c r="M206" s="170" t="s">
        <v>567</v>
      </c>
      <c r="N206" s="167">
        <v>43887</v>
      </c>
      <c r="O206" s="1"/>
      <c r="P206" s="1"/>
      <c r="Q206" s="1"/>
      <c r="R206" s="6" t="s">
        <v>742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0">
        <v>133</v>
      </c>
      <c r="B207" s="201">
        <v>43237</v>
      </c>
      <c r="C207" s="201"/>
      <c r="D207" s="202" t="s">
        <v>448</v>
      </c>
      <c r="E207" s="203" t="s">
        <v>585</v>
      </c>
      <c r="F207" s="198">
        <v>230.3</v>
      </c>
      <c r="G207" s="203"/>
      <c r="H207" s="203">
        <v>102.5</v>
      </c>
      <c r="I207" s="204">
        <v>348</v>
      </c>
      <c r="J207" s="172" t="s">
        <v>753</v>
      </c>
      <c r="K207" s="173">
        <f t="shared" si="31"/>
        <v>-127.80000000000001</v>
      </c>
      <c r="L207" s="174">
        <f t="shared" si="32"/>
        <v>-0.55492835432045162</v>
      </c>
      <c r="M207" s="170" t="s">
        <v>567</v>
      </c>
      <c r="N207" s="167">
        <v>43896</v>
      </c>
      <c r="O207" s="1"/>
      <c r="P207" s="1"/>
      <c r="Q207" s="1"/>
      <c r="R207" s="6" t="s">
        <v>742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134</v>
      </c>
      <c r="B208" s="188">
        <v>43258</v>
      </c>
      <c r="C208" s="188"/>
      <c r="D208" s="189" t="s">
        <v>419</v>
      </c>
      <c r="E208" s="190" t="s">
        <v>585</v>
      </c>
      <c r="F208" s="190">
        <f>342.5-5.1</f>
        <v>337.4</v>
      </c>
      <c r="G208" s="190"/>
      <c r="H208" s="190">
        <v>412.5</v>
      </c>
      <c r="I208" s="192">
        <v>439</v>
      </c>
      <c r="J208" s="162" t="s">
        <v>754</v>
      </c>
      <c r="K208" s="163">
        <f t="shared" si="31"/>
        <v>75.100000000000023</v>
      </c>
      <c r="L208" s="164">
        <f t="shared" si="32"/>
        <v>0.22258446947243635</v>
      </c>
      <c r="M208" s="159" t="s">
        <v>555</v>
      </c>
      <c r="N208" s="165">
        <v>44230</v>
      </c>
      <c r="O208" s="1"/>
      <c r="P208" s="1"/>
      <c r="Q208" s="1"/>
      <c r="R208" s="6" t="s">
        <v>746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1">
        <v>135</v>
      </c>
      <c r="B209" s="180">
        <v>43285</v>
      </c>
      <c r="C209" s="180"/>
      <c r="D209" s="181" t="s">
        <v>55</v>
      </c>
      <c r="E209" s="182" t="s">
        <v>585</v>
      </c>
      <c r="F209" s="182">
        <f>127.5-5.53</f>
        <v>121.97</v>
      </c>
      <c r="G209" s="183"/>
      <c r="H209" s="183">
        <v>122.5</v>
      </c>
      <c r="I209" s="183">
        <v>170</v>
      </c>
      <c r="J209" s="184" t="s">
        <v>782</v>
      </c>
      <c r="K209" s="185">
        <f t="shared" si="31"/>
        <v>0.53000000000000114</v>
      </c>
      <c r="L209" s="186">
        <f t="shared" si="32"/>
        <v>4.3453308190538747E-3</v>
      </c>
      <c r="M209" s="182" t="s">
        <v>676</v>
      </c>
      <c r="N209" s="180">
        <v>44431</v>
      </c>
      <c r="O209" s="1"/>
      <c r="P209" s="1"/>
      <c r="Q209" s="1"/>
      <c r="R209" s="6" t="s">
        <v>742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0">
        <v>136</v>
      </c>
      <c r="B210" s="201">
        <v>43294</v>
      </c>
      <c r="C210" s="201"/>
      <c r="D210" s="202" t="s">
        <v>355</v>
      </c>
      <c r="E210" s="203" t="s">
        <v>585</v>
      </c>
      <c r="F210" s="198">
        <v>46.5</v>
      </c>
      <c r="G210" s="203"/>
      <c r="H210" s="203">
        <v>17</v>
      </c>
      <c r="I210" s="204">
        <v>59</v>
      </c>
      <c r="J210" s="172" t="s">
        <v>755</v>
      </c>
      <c r="K210" s="173">
        <f t="shared" ref="K210:K218" si="33">H210-F210</f>
        <v>-29.5</v>
      </c>
      <c r="L210" s="174">
        <f t="shared" ref="L210:L218" si="34">K210/F210</f>
        <v>-0.63440860215053763</v>
      </c>
      <c r="M210" s="170" t="s">
        <v>567</v>
      </c>
      <c r="N210" s="167">
        <v>43887</v>
      </c>
      <c r="O210" s="1"/>
      <c r="P210" s="1"/>
      <c r="Q210" s="1"/>
      <c r="R210" s="6" t="s">
        <v>742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137</v>
      </c>
      <c r="B211" s="188">
        <v>43396</v>
      </c>
      <c r="C211" s="188"/>
      <c r="D211" s="189" t="s">
        <v>404</v>
      </c>
      <c r="E211" s="190" t="s">
        <v>585</v>
      </c>
      <c r="F211" s="190">
        <v>156.5</v>
      </c>
      <c r="G211" s="190"/>
      <c r="H211" s="190">
        <v>207.5</v>
      </c>
      <c r="I211" s="192">
        <v>191</v>
      </c>
      <c r="J211" s="162" t="s">
        <v>643</v>
      </c>
      <c r="K211" s="163">
        <f t="shared" si="33"/>
        <v>51</v>
      </c>
      <c r="L211" s="164">
        <f t="shared" si="34"/>
        <v>0.32587859424920129</v>
      </c>
      <c r="M211" s="159" t="s">
        <v>555</v>
      </c>
      <c r="N211" s="165">
        <v>44369</v>
      </c>
      <c r="O211" s="1"/>
      <c r="P211" s="1"/>
      <c r="Q211" s="1"/>
      <c r="R211" s="6" t="s">
        <v>742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138</v>
      </c>
      <c r="B212" s="188">
        <v>43439</v>
      </c>
      <c r="C212" s="188"/>
      <c r="D212" s="189" t="s">
        <v>318</v>
      </c>
      <c r="E212" s="190" t="s">
        <v>585</v>
      </c>
      <c r="F212" s="190">
        <v>259.5</v>
      </c>
      <c r="G212" s="190"/>
      <c r="H212" s="190">
        <v>320</v>
      </c>
      <c r="I212" s="192">
        <v>320</v>
      </c>
      <c r="J212" s="162" t="s">
        <v>643</v>
      </c>
      <c r="K212" s="163">
        <f t="shared" si="33"/>
        <v>60.5</v>
      </c>
      <c r="L212" s="164">
        <f t="shared" si="34"/>
        <v>0.23314065510597304</v>
      </c>
      <c r="M212" s="159" t="s">
        <v>555</v>
      </c>
      <c r="N212" s="165">
        <v>44323</v>
      </c>
      <c r="O212" s="1"/>
      <c r="P212" s="1"/>
      <c r="Q212" s="1"/>
      <c r="R212" s="6" t="s">
        <v>742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0">
        <v>139</v>
      </c>
      <c r="B213" s="201">
        <v>43439</v>
      </c>
      <c r="C213" s="201"/>
      <c r="D213" s="202" t="s">
        <v>756</v>
      </c>
      <c r="E213" s="203" t="s">
        <v>585</v>
      </c>
      <c r="F213" s="203">
        <v>715</v>
      </c>
      <c r="G213" s="203"/>
      <c r="H213" s="203">
        <v>445</v>
      </c>
      <c r="I213" s="204">
        <v>840</v>
      </c>
      <c r="J213" s="172" t="s">
        <v>757</v>
      </c>
      <c r="K213" s="173">
        <f t="shared" si="33"/>
        <v>-270</v>
      </c>
      <c r="L213" s="174">
        <f t="shared" si="34"/>
        <v>-0.3776223776223776</v>
      </c>
      <c r="M213" s="170" t="s">
        <v>567</v>
      </c>
      <c r="N213" s="167">
        <v>43800</v>
      </c>
      <c r="O213" s="1"/>
      <c r="P213" s="1"/>
      <c r="Q213" s="1"/>
      <c r="R213" s="6" t="s">
        <v>742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140</v>
      </c>
      <c r="B214" s="188">
        <v>43469</v>
      </c>
      <c r="C214" s="188"/>
      <c r="D214" s="189" t="s">
        <v>157</v>
      </c>
      <c r="E214" s="190" t="s">
        <v>585</v>
      </c>
      <c r="F214" s="190">
        <v>875</v>
      </c>
      <c r="G214" s="190"/>
      <c r="H214" s="190">
        <v>1165</v>
      </c>
      <c r="I214" s="192">
        <v>1185</v>
      </c>
      <c r="J214" s="162" t="s">
        <v>758</v>
      </c>
      <c r="K214" s="163">
        <f t="shared" si="33"/>
        <v>290</v>
      </c>
      <c r="L214" s="164">
        <f t="shared" si="34"/>
        <v>0.33142857142857141</v>
      </c>
      <c r="M214" s="159" t="s">
        <v>555</v>
      </c>
      <c r="N214" s="165">
        <v>43847</v>
      </c>
      <c r="O214" s="1"/>
      <c r="P214" s="1"/>
      <c r="Q214" s="1"/>
      <c r="R214" s="6" t="s">
        <v>742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141</v>
      </c>
      <c r="B215" s="188">
        <v>43559</v>
      </c>
      <c r="C215" s="188"/>
      <c r="D215" s="189" t="s">
        <v>334</v>
      </c>
      <c r="E215" s="190" t="s">
        <v>585</v>
      </c>
      <c r="F215" s="190">
        <f>387-14.63</f>
        <v>372.37</v>
      </c>
      <c r="G215" s="190"/>
      <c r="H215" s="190">
        <v>490</v>
      </c>
      <c r="I215" s="192">
        <v>490</v>
      </c>
      <c r="J215" s="162" t="s">
        <v>643</v>
      </c>
      <c r="K215" s="163">
        <f t="shared" si="33"/>
        <v>117.63</v>
      </c>
      <c r="L215" s="164">
        <f t="shared" si="34"/>
        <v>0.31589548030185027</v>
      </c>
      <c r="M215" s="159" t="s">
        <v>555</v>
      </c>
      <c r="N215" s="165">
        <v>43850</v>
      </c>
      <c r="O215" s="1"/>
      <c r="P215" s="1"/>
      <c r="Q215" s="1"/>
      <c r="R215" s="6" t="s">
        <v>742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0">
        <v>142</v>
      </c>
      <c r="B216" s="201">
        <v>43578</v>
      </c>
      <c r="C216" s="201"/>
      <c r="D216" s="202" t="s">
        <v>759</v>
      </c>
      <c r="E216" s="203" t="s">
        <v>557</v>
      </c>
      <c r="F216" s="203">
        <v>220</v>
      </c>
      <c r="G216" s="203"/>
      <c r="H216" s="203">
        <v>127.5</v>
      </c>
      <c r="I216" s="204">
        <v>284</v>
      </c>
      <c r="J216" s="172" t="s">
        <v>760</v>
      </c>
      <c r="K216" s="173">
        <f t="shared" si="33"/>
        <v>-92.5</v>
      </c>
      <c r="L216" s="174">
        <f t="shared" si="34"/>
        <v>-0.42045454545454547</v>
      </c>
      <c r="M216" s="170" t="s">
        <v>567</v>
      </c>
      <c r="N216" s="167">
        <v>43896</v>
      </c>
      <c r="O216" s="1"/>
      <c r="P216" s="1"/>
      <c r="Q216" s="1"/>
      <c r="R216" s="6" t="s">
        <v>742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143</v>
      </c>
      <c r="B217" s="188">
        <v>43622</v>
      </c>
      <c r="C217" s="188"/>
      <c r="D217" s="189" t="s">
        <v>457</v>
      </c>
      <c r="E217" s="190" t="s">
        <v>557</v>
      </c>
      <c r="F217" s="190">
        <v>332.8</v>
      </c>
      <c r="G217" s="190"/>
      <c r="H217" s="190">
        <v>405</v>
      </c>
      <c r="I217" s="192">
        <v>419</v>
      </c>
      <c r="J217" s="162" t="s">
        <v>761</v>
      </c>
      <c r="K217" s="163">
        <f t="shared" si="33"/>
        <v>72.199999999999989</v>
      </c>
      <c r="L217" s="164">
        <f t="shared" si="34"/>
        <v>0.21694711538461534</v>
      </c>
      <c r="M217" s="159" t="s">
        <v>555</v>
      </c>
      <c r="N217" s="165">
        <v>43860</v>
      </c>
      <c r="O217" s="1"/>
      <c r="P217" s="1"/>
      <c r="Q217" s="1"/>
      <c r="R217" s="6" t="s">
        <v>746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1">
        <v>144</v>
      </c>
      <c r="B218" s="180">
        <v>43641</v>
      </c>
      <c r="C218" s="180"/>
      <c r="D218" s="181" t="s">
        <v>150</v>
      </c>
      <c r="E218" s="182" t="s">
        <v>585</v>
      </c>
      <c r="F218" s="182">
        <v>386</v>
      </c>
      <c r="G218" s="183"/>
      <c r="H218" s="183">
        <v>395</v>
      </c>
      <c r="I218" s="183">
        <v>452</v>
      </c>
      <c r="J218" s="184" t="s">
        <v>762</v>
      </c>
      <c r="K218" s="185">
        <f t="shared" si="33"/>
        <v>9</v>
      </c>
      <c r="L218" s="186">
        <f t="shared" si="34"/>
        <v>2.3316062176165803E-2</v>
      </c>
      <c r="M218" s="182" t="s">
        <v>676</v>
      </c>
      <c r="N218" s="180">
        <v>43868</v>
      </c>
      <c r="O218" s="1"/>
      <c r="P218" s="1"/>
      <c r="Q218" s="1"/>
      <c r="R218" s="6" t="s">
        <v>746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1">
        <v>145</v>
      </c>
      <c r="B219" s="180">
        <v>43707</v>
      </c>
      <c r="C219" s="180"/>
      <c r="D219" s="181" t="s">
        <v>130</v>
      </c>
      <c r="E219" s="182" t="s">
        <v>585</v>
      </c>
      <c r="F219" s="182">
        <v>137.5</v>
      </c>
      <c r="G219" s="183"/>
      <c r="H219" s="183">
        <v>138.5</v>
      </c>
      <c r="I219" s="183">
        <v>190</v>
      </c>
      <c r="J219" s="184" t="s">
        <v>781</v>
      </c>
      <c r="K219" s="185">
        <f>H219-F219</f>
        <v>1</v>
      </c>
      <c r="L219" s="186">
        <f>K219/F219</f>
        <v>7.2727272727272727E-3</v>
      </c>
      <c r="M219" s="182" t="s">
        <v>676</v>
      </c>
      <c r="N219" s="180">
        <v>44432</v>
      </c>
      <c r="O219" s="1"/>
      <c r="P219" s="1"/>
      <c r="Q219" s="1"/>
      <c r="R219" s="6" t="s">
        <v>742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146</v>
      </c>
      <c r="B220" s="188">
        <v>43731</v>
      </c>
      <c r="C220" s="188"/>
      <c r="D220" s="189" t="s">
        <v>412</v>
      </c>
      <c r="E220" s="190" t="s">
        <v>585</v>
      </c>
      <c r="F220" s="190">
        <v>235</v>
      </c>
      <c r="G220" s="190"/>
      <c r="H220" s="190">
        <v>295</v>
      </c>
      <c r="I220" s="192">
        <v>296</v>
      </c>
      <c r="J220" s="162" t="s">
        <v>763</v>
      </c>
      <c r="K220" s="163">
        <f t="shared" ref="K220:K226" si="35">H220-F220</f>
        <v>60</v>
      </c>
      <c r="L220" s="164">
        <f t="shared" ref="L220:L226" si="36">K220/F220</f>
        <v>0.25531914893617019</v>
      </c>
      <c r="M220" s="159" t="s">
        <v>555</v>
      </c>
      <c r="N220" s="165">
        <v>43844</v>
      </c>
      <c r="O220" s="1"/>
      <c r="P220" s="1"/>
      <c r="Q220" s="1"/>
      <c r="R220" s="6" t="s">
        <v>746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147</v>
      </c>
      <c r="B221" s="188">
        <v>43752</v>
      </c>
      <c r="C221" s="188"/>
      <c r="D221" s="189" t="s">
        <v>764</v>
      </c>
      <c r="E221" s="190" t="s">
        <v>585</v>
      </c>
      <c r="F221" s="190">
        <v>277.5</v>
      </c>
      <c r="G221" s="190"/>
      <c r="H221" s="190">
        <v>333</v>
      </c>
      <c r="I221" s="192">
        <v>333</v>
      </c>
      <c r="J221" s="162" t="s">
        <v>765</v>
      </c>
      <c r="K221" s="163">
        <f t="shared" si="35"/>
        <v>55.5</v>
      </c>
      <c r="L221" s="164">
        <f t="shared" si="36"/>
        <v>0.2</v>
      </c>
      <c r="M221" s="159" t="s">
        <v>555</v>
      </c>
      <c r="N221" s="165">
        <v>43846</v>
      </c>
      <c r="O221" s="1"/>
      <c r="P221" s="1"/>
      <c r="Q221" s="1"/>
      <c r="R221" s="6" t="s">
        <v>742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148</v>
      </c>
      <c r="B222" s="188">
        <v>43752</v>
      </c>
      <c r="C222" s="188"/>
      <c r="D222" s="189" t="s">
        <v>766</v>
      </c>
      <c r="E222" s="190" t="s">
        <v>585</v>
      </c>
      <c r="F222" s="190">
        <v>930</v>
      </c>
      <c r="G222" s="190"/>
      <c r="H222" s="190">
        <v>1165</v>
      </c>
      <c r="I222" s="192">
        <v>1200</v>
      </c>
      <c r="J222" s="162" t="s">
        <v>767</v>
      </c>
      <c r="K222" s="163">
        <f t="shared" si="35"/>
        <v>235</v>
      </c>
      <c r="L222" s="164">
        <f t="shared" si="36"/>
        <v>0.25268817204301075</v>
      </c>
      <c r="M222" s="159" t="s">
        <v>555</v>
      </c>
      <c r="N222" s="165">
        <v>43847</v>
      </c>
      <c r="O222" s="1"/>
      <c r="P222" s="1"/>
      <c r="Q222" s="1"/>
      <c r="R222" s="6" t="s">
        <v>746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149</v>
      </c>
      <c r="B223" s="188">
        <v>43753</v>
      </c>
      <c r="C223" s="188"/>
      <c r="D223" s="189" t="s">
        <v>768</v>
      </c>
      <c r="E223" s="190" t="s">
        <v>585</v>
      </c>
      <c r="F223" s="160">
        <v>111</v>
      </c>
      <c r="G223" s="190"/>
      <c r="H223" s="190">
        <v>141</v>
      </c>
      <c r="I223" s="192">
        <v>141</v>
      </c>
      <c r="J223" s="162" t="s">
        <v>570</v>
      </c>
      <c r="K223" s="163">
        <f t="shared" si="35"/>
        <v>30</v>
      </c>
      <c r="L223" s="164">
        <f t="shared" si="36"/>
        <v>0.27027027027027029</v>
      </c>
      <c r="M223" s="159" t="s">
        <v>555</v>
      </c>
      <c r="N223" s="165">
        <v>44328</v>
      </c>
      <c r="O223" s="1"/>
      <c r="P223" s="1"/>
      <c r="Q223" s="1"/>
      <c r="R223" s="6" t="s">
        <v>746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150</v>
      </c>
      <c r="B224" s="188">
        <v>43753</v>
      </c>
      <c r="C224" s="188"/>
      <c r="D224" s="189" t="s">
        <v>769</v>
      </c>
      <c r="E224" s="190" t="s">
        <v>585</v>
      </c>
      <c r="F224" s="160">
        <v>296</v>
      </c>
      <c r="G224" s="190"/>
      <c r="H224" s="190">
        <v>370</v>
      </c>
      <c r="I224" s="192">
        <v>370</v>
      </c>
      <c r="J224" s="162" t="s">
        <v>643</v>
      </c>
      <c r="K224" s="163">
        <f t="shared" si="35"/>
        <v>74</v>
      </c>
      <c r="L224" s="164">
        <f t="shared" si="36"/>
        <v>0.25</v>
      </c>
      <c r="M224" s="159" t="s">
        <v>555</v>
      </c>
      <c r="N224" s="165">
        <v>43853</v>
      </c>
      <c r="O224" s="1"/>
      <c r="P224" s="1"/>
      <c r="Q224" s="1"/>
      <c r="R224" s="6" t="s">
        <v>746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151</v>
      </c>
      <c r="B225" s="188">
        <v>43754</v>
      </c>
      <c r="C225" s="188"/>
      <c r="D225" s="189" t="s">
        <v>770</v>
      </c>
      <c r="E225" s="190" t="s">
        <v>585</v>
      </c>
      <c r="F225" s="160">
        <v>300</v>
      </c>
      <c r="G225" s="190"/>
      <c r="H225" s="190">
        <v>382.5</v>
      </c>
      <c r="I225" s="192">
        <v>344</v>
      </c>
      <c r="J225" s="162" t="s">
        <v>818</v>
      </c>
      <c r="K225" s="163">
        <f t="shared" si="35"/>
        <v>82.5</v>
      </c>
      <c r="L225" s="164">
        <f t="shared" si="36"/>
        <v>0.27500000000000002</v>
      </c>
      <c r="M225" s="159" t="s">
        <v>555</v>
      </c>
      <c r="N225" s="165">
        <v>44238</v>
      </c>
      <c r="O225" s="1"/>
      <c r="P225" s="1"/>
      <c r="Q225" s="1"/>
      <c r="R225" s="6" t="s">
        <v>746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152</v>
      </c>
      <c r="B226" s="188">
        <v>43832</v>
      </c>
      <c r="C226" s="188"/>
      <c r="D226" s="189" t="s">
        <v>771</v>
      </c>
      <c r="E226" s="190" t="s">
        <v>585</v>
      </c>
      <c r="F226" s="160">
        <v>495</v>
      </c>
      <c r="G226" s="190"/>
      <c r="H226" s="190">
        <v>595</v>
      </c>
      <c r="I226" s="192">
        <v>590</v>
      </c>
      <c r="J226" s="162" t="s">
        <v>817</v>
      </c>
      <c r="K226" s="163">
        <f t="shared" si="35"/>
        <v>100</v>
      </c>
      <c r="L226" s="164">
        <f t="shared" si="36"/>
        <v>0.20202020202020202</v>
      </c>
      <c r="M226" s="159" t="s">
        <v>555</v>
      </c>
      <c r="N226" s="165">
        <v>44589</v>
      </c>
      <c r="O226" s="1"/>
      <c r="P226" s="1"/>
      <c r="Q226" s="1"/>
      <c r="R226" s="6" t="s">
        <v>746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153</v>
      </c>
      <c r="B227" s="188">
        <v>43966</v>
      </c>
      <c r="C227" s="188"/>
      <c r="D227" s="189" t="s">
        <v>71</v>
      </c>
      <c r="E227" s="190" t="s">
        <v>585</v>
      </c>
      <c r="F227" s="160">
        <v>67.5</v>
      </c>
      <c r="G227" s="190"/>
      <c r="H227" s="190">
        <v>86</v>
      </c>
      <c r="I227" s="192">
        <v>86</v>
      </c>
      <c r="J227" s="162" t="s">
        <v>772</v>
      </c>
      <c r="K227" s="163">
        <f t="shared" ref="K227:K234" si="37">H227-F227</f>
        <v>18.5</v>
      </c>
      <c r="L227" s="164">
        <f t="shared" ref="L227:L234" si="38">K227/F227</f>
        <v>0.27407407407407408</v>
      </c>
      <c r="M227" s="159" t="s">
        <v>555</v>
      </c>
      <c r="N227" s="165">
        <v>44008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154</v>
      </c>
      <c r="B228" s="188">
        <v>44035</v>
      </c>
      <c r="C228" s="188"/>
      <c r="D228" s="189" t="s">
        <v>456</v>
      </c>
      <c r="E228" s="190" t="s">
        <v>585</v>
      </c>
      <c r="F228" s="160">
        <v>231</v>
      </c>
      <c r="G228" s="190"/>
      <c r="H228" s="190">
        <v>281</v>
      </c>
      <c r="I228" s="192">
        <v>281</v>
      </c>
      <c r="J228" s="162" t="s">
        <v>643</v>
      </c>
      <c r="K228" s="163">
        <f t="shared" si="37"/>
        <v>50</v>
      </c>
      <c r="L228" s="164">
        <f t="shared" si="38"/>
        <v>0.21645021645021645</v>
      </c>
      <c r="M228" s="159" t="s">
        <v>555</v>
      </c>
      <c r="N228" s="165">
        <v>44358</v>
      </c>
      <c r="O228" s="1"/>
      <c r="P228" s="1"/>
      <c r="Q228" s="1"/>
      <c r="R228" s="6" t="s">
        <v>746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155</v>
      </c>
      <c r="B229" s="188">
        <v>44092</v>
      </c>
      <c r="C229" s="188"/>
      <c r="D229" s="189" t="s">
        <v>394</v>
      </c>
      <c r="E229" s="190" t="s">
        <v>585</v>
      </c>
      <c r="F229" s="190">
        <v>206</v>
      </c>
      <c r="G229" s="190"/>
      <c r="H229" s="190">
        <v>248</v>
      </c>
      <c r="I229" s="192">
        <v>248</v>
      </c>
      <c r="J229" s="162" t="s">
        <v>643</v>
      </c>
      <c r="K229" s="163">
        <f t="shared" si="37"/>
        <v>42</v>
      </c>
      <c r="L229" s="164">
        <f t="shared" si="38"/>
        <v>0.20388349514563106</v>
      </c>
      <c r="M229" s="159" t="s">
        <v>555</v>
      </c>
      <c r="N229" s="165">
        <v>44214</v>
      </c>
      <c r="O229" s="1"/>
      <c r="P229" s="1"/>
      <c r="Q229" s="1"/>
      <c r="R229" s="6" t="s">
        <v>746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156</v>
      </c>
      <c r="B230" s="188">
        <v>44140</v>
      </c>
      <c r="C230" s="188"/>
      <c r="D230" s="189" t="s">
        <v>394</v>
      </c>
      <c r="E230" s="190" t="s">
        <v>585</v>
      </c>
      <c r="F230" s="190">
        <v>182.5</v>
      </c>
      <c r="G230" s="190"/>
      <c r="H230" s="190">
        <v>248</v>
      </c>
      <c r="I230" s="192">
        <v>248</v>
      </c>
      <c r="J230" s="162" t="s">
        <v>643</v>
      </c>
      <c r="K230" s="163">
        <f t="shared" si="37"/>
        <v>65.5</v>
      </c>
      <c r="L230" s="164">
        <f t="shared" si="38"/>
        <v>0.35890410958904112</v>
      </c>
      <c r="M230" s="159" t="s">
        <v>555</v>
      </c>
      <c r="N230" s="165">
        <v>44214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157</v>
      </c>
      <c r="B231" s="188">
        <v>44140</v>
      </c>
      <c r="C231" s="188"/>
      <c r="D231" s="189" t="s">
        <v>318</v>
      </c>
      <c r="E231" s="190" t="s">
        <v>585</v>
      </c>
      <c r="F231" s="190">
        <v>247.5</v>
      </c>
      <c r="G231" s="190"/>
      <c r="H231" s="190">
        <v>320</v>
      </c>
      <c r="I231" s="192">
        <v>320</v>
      </c>
      <c r="J231" s="162" t="s">
        <v>643</v>
      </c>
      <c r="K231" s="163">
        <f t="shared" si="37"/>
        <v>72.5</v>
      </c>
      <c r="L231" s="164">
        <f t="shared" si="38"/>
        <v>0.29292929292929293</v>
      </c>
      <c r="M231" s="159" t="s">
        <v>555</v>
      </c>
      <c r="N231" s="165">
        <v>44323</v>
      </c>
      <c r="O231" s="1"/>
      <c r="P231" s="1"/>
      <c r="Q231" s="1"/>
      <c r="R231" s="6" t="s">
        <v>746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158</v>
      </c>
      <c r="B232" s="188">
        <v>44140</v>
      </c>
      <c r="C232" s="188"/>
      <c r="D232" s="189" t="s">
        <v>270</v>
      </c>
      <c r="E232" s="190" t="s">
        <v>585</v>
      </c>
      <c r="F232" s="160">
        <v>925</v>
      </c>
      <c r="G232" s="190"/>
      <c r="H232" s="190">
        <v>1095</v>
      </c>
      <c r="I232" s="192">
        <v>1093</v>
      </c>
      <c r="J232" s="162" t="s">
        <v>773</v>
      </c>
      <c r="K232" s="163">
        <f t="shared" si="37"/>
        <v>170</v>
      </c>
      <c r="L232" s="164">
        <f t="shared" si="38"/>
        <v>0.18378378378378379</v>
      </c>
      <c r="M232" s="159" t="s">
        <v>555</v>
      </c>
      <c r="N232" s="165">
        <v>44201</v>
      </c>
      <c r="O232" s="1"/>
      <c r="P232" s="1"/>
      <c r="Q232" s="1"/>
      <c r="R232" s="6" t="s">
        <v>746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159</v>
      </c>
      <c r="B233" s="188">
        <v>44140</v>
      </c>
      <c r="C233" s="188"/>
      <c r="D233" s="189" t="s">
        <v>334</v>
      </c>
      <c r="E233" s="190" t="s">
        <v>585</v>
      </c>
      <c r="F233" s="160">
        <v>332.5</v>
      </c>
      <c r="G233" s="190"/>
      <c r="H233" s="190">
        <v>393</v>
      </c>
      <c r="I233" s="192">
        <v>406</v>
      </c>
      <c r="J233" s="162" t="s">
        <v>774</v>
      </c>
      <c r="K233" s="163">
        <f t="shared" si="37"/>
        <v>60.5</v>
      </c>
      <c r="L233" s="164">
        <f t="shared" si="38"/>
        <v>0.18195488721804512</v>
      </c>
      <c r="M233" s="159" t="s">
        <v>555</v>
      </c>
      <c r="N233" s="165">
        <v>44256</v>
      </c>
      <c r="O233" s="1"/>
      <c r="P233" s="1"/>
      <c r="Q233" s="1"/>
      <c r="R233" s="6" t="s">
        <v>746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160</v>
      </c>
      <c r="B234" s="188">
        <v>44141</v>
      </c>
      <c r="C234" s="188"/>
      <c r="D234" s="189" t="s">
        <v>456</v>
      </c>
      <c r="E234" s="190" t="s">
        <v>585</v>
      </c>
      <c r="F234" s="160">
        <v>231</v>
      </c>
      <c r="G234" s="190"/>
      <c r="H234" s="190">
        <v>281</v>
      </c>
      <c r="I234" s="192">
        <v>281</v>
      </c>
      <c r="J234" s="162" t="s">
        <v>643</v>
      </c>
      <c r="K234" s="163">
        <f t="shared" si="37"/>
        <v>50</v>
      </c>
      <c r="L234" s="164">
        <f t="shared" si="38"/>
        <v>0.21645021645021645</v>
      </c>
      <c r="M234" s="159" t="s">
        <v>555</v>
      </c>
      <c r="N234" s="165">
        <v>44358</v>
      </c>
      <c r="O234" s="1"/>
      <c r="P234" s="1"/>
      <c r="Q234" s="1"/>
      <c r="R234" s="6" t="s">
        <v>746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3">
        <v>161</v>
      </c>
      <c r="B235" s="206">
        <v>44187</v>
      </c>
      <c r="C235" s="206"/>
      <c r="D235" s="207" t="s">
        <v>431</v>
      </c>
      <c r="E235" s="53" t="s">
        <v>585</v>
      </c>
      <c r="F235" s="208" t="s">
        <v>775</v>
      </c>
      <c r="G235" s="53"/>
      <c r="H235" s="53"/>
      <c r="I235" s="209">
        <v>239</v>
      </c>
      <c r="J235" s="205" t="s">
        <v>558</v>
      </c>
      <c r="K235" s="205"/>
      <c r="L235" s="210"/>
      <c r="M235" s="211"/>
      <c r="N235" s="212"/>
      <c r="O235" s="1"/>
      <c r="P235" s="1"/>
      <c r="Q235" s="1"/>
      <c r="R235" s="6" t="s">
        <v>746</v>
      </c>
    </row>
    <row r="236" spans="1:26" ht="12.75" customHeight="1">
      <c r="A236" s="187">
        <v>162</v>
      </c>
      <c r="B236" s="188">
        <v>44258</v>
      </c>
      <c r="C236" s="188"/>
      <c r="D236" s="189" t="s">
        <v>771</v>
      </c>
      <c r="E236" s="190" t="s">
        <v>585</v>
      </c>
      <c r="F236" s="160">
        <v>495</v>
      </c>
      <c r="G236" s="190"/>
      <c r="H236" s="190">
        <v>595</v>
      </c>
      <c r="I236" s="192">
        <v>590</v>
      </c>
      <c r="J236" s="162" t="s">
        <v>817</v>
      </c>
      <c r="K236" s="163">
        <f t="shared" ref="K236:K243" si="39">H236-F236</f>
        <v>100</v>
      </c>
      <c r="L236" s="164">
        <f t="shared" ref="L236:L243" si="40">K236/F236</f>
        <v>0.20202020202020202</v>
      </c>
      <c r="M236" s="159" t="s">
        <v>555</v>
      </c>
      <c r="N236" s="165">
        <v>44589</v>
      </c>
      <c r="O236" s="1"/>
      <c r="P236" s="1"/>
      <c r="R236" s="6" t="s">
        <v>746</v>
      </c>
    </row>
    <row r="237" spans="1:26" ht="12.75" customHeight="1">
      <c r="A237" s="187">
        <v>163</v>
      </c>
      <c r="B237" s="188">
        <v>44274</v>
      </c>
      <c r="C237" s="188"/>
      <c r="D237" s="189" t="s">
        <v>334</v>
      </c>
      <c r="E237" s="190" t="s">
        <v>585</v>
      </c>
      <c r="F237" s="160">
        <v>355</v>
      </c>
      <c r="G237" s="190"/>
      <c r="H237" s="190">
        <v>422.5</v>
      </c>
      <c r="I237" s="192">
        <v>420</v>
      </c>
      <c r="J237" s="162" t="s">
        <v>776</v>
      </c>
      <c r="K237" s="163">
        <f t="shared" si="39"/>
        <v>67.5</v>
      </c>
      <c r="L237" s="164">
        <f t="shared" si="40"/>
        <v>0.19014084507042253</v>
      </c>
      <c r="M237" s="159" t="s">
        <v>555</v>
      </c>
      <c r="N237" s="165">
        <v>44361</v>
      </c>
      <c r="O237" s="1"/>
      <c r="R237" s="214" t="s">
        <v>746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164</v>
      </c>
      <c r="B238" s="188">
        <v>44295</v>
      </c>
      <c r="C238" s="188"/>
      <c r="D238" s="189" t="s">
        <v>777</v>
      </c>
      <c r="E238" s="190" t="s">
        <v>585</v>
      </c>
      <c r="F238" s="160">
        <v>555</v>
      </c>
      <c r="G238" s="190"/>
      <c r="H238" s="190">
        <v>663</v>
      </c>
      <c r="I238" s="192">
        <v>663</v>
      </c>
      <c r="J238" s="162" t="s">
        <v>778</v>
      </c>
      <c r="K238" s="163">
        <f t="shared" si="39"/>
        <v>108</v>
      </c>
      <c r="L238" s="164">
        <f t="shared" si="40"/>
        <v>0.19459459459459461</v>
      </c>
      <c r="M238" s="159" t="s">
        <v>555</v>
      </c>
      <c r="N238" s="165">
        <v>44321</v>
      </c>
      <c r="O238" s="1"/>
      <c r="P238" s="1"/>
      <c r="Q238" s="1"/>
      <c r="R238" s="214" t="s">
        <v>746</v>
      </c>
    </row>
    <row r="239" spans="1:26" ht="12.75" customHeight="1">
      <c r="A239" s="187">
        <v>165</v>
      </c>
      <c r="B239" s="188">
        <v>44308</v>
      </c>
      <c r="C239" s="188"/>
      <c r="D239" s="189" t="s">
        <v>364</v>
      </c>
      <c r="E239" s="190" t="s">
        <v>585</v>
      </c>
      <c r="F239" s="160">
        <v>126.5</v>
      </c>
      <c r="G239" s="190"/>
      <c r="H239" s="190">
        <v>155</v>
      </c>
      <c r="I239" s="192">
        <v>155</v>
      </c>
      <c r="J239" s="162" t="s">
        <v>643</v>
      </c>
      <c r="K239" s="163">
        <f t="shared" si="39"/>
        <v>28.5</v>
      </c>
      <c r="L239" s="164">
        <f t="shared" si="40"/>
        <v>0.22529644268774704</v>
      </c>
      <c r="M239" s="159" t="s">
        <v>555</v>
      </c>
      <c r="N239" s="165">
        <v>44362</v>
      </c>
      <c r="O239" s="1"/>
      <c r="R239" s="214" t="s">
        <v>746</v>
      </c>
    </row>
    <row r="240" spans="1:26" ht="12.75" customHeight="1">
      <c r="A240" s="243">
        <v>166</v>
      </c>
      <c r="B240" s="244">
        <v>44368</v>
      </c>
      <c r="C240" s="244"/>
      <c r="D240" s="245" t="s">
        <v>382</v>
      </c>
      <c r="E240" s="246" t="s">
        <v>585</v>
      </c>
      <c r="F240" s="247">
        <v>287.5</v>
      </c>
      <c r="G240" s="246"/>
      <c r="H240" s="246">
        <v>245</v>
      </c>
      <c r="I240" s="248">
        <v>344</v>
      </c>
      <c r="J240" s="172" t="s">
        <v>812</v>
      </c>
      <c r="K240" s="173">
        <f t="shared" si="39"/>
        <v>-42.5</v>
      </c>
      <c r="L240" s="174">
        <f t="shared" si="40"/>
        <v>-0.14782608695652175</v>
      </c>
      <c r="M240" s="170" t="s">
        <v>567</v>
      </c>
      <c r="N240" s="167">
        <v>44508</v>
      </c>
      <c r="O240" s="1"/>
      <c r="R240" s="214" t="s">
        <v>746</v>
      </c>
    </row>
    <row r="241" spans="1:18" ht="12.75" customHeight="1">
      <c r="A241" s="187">
        <v>167</v>
      </c>
      <c r="B241" s="188">
        <v>44368</v>
      </c>
      <c r="C241" s="188"/>
      <c r="D241" s="189" t="s">
        <v>456</v>
      </c>
      <c r="E241" s="190" t="s">
        <v>585</v>
      </c>
      <c r="F241" s="160">
        <v>241</v>
      </c>
      <c r="G241" s="190"/>
      <c r="H241" s="190">
        <v>298</v>
      </c>
      <c r="I241" s="192">
        <v>320</v>
      </c>
      <c r="J241" s="162" t="s">
        <v>643</v>
      </c>
      <c r="K241" s="163">
        <f t="shared" si="39"/>
        <v>57</v>
      </c>
      <c r="L241" s="164">
        <f t="shared" si="40"/>
        <v>0.23651452282157676</v>
      </c>
      <c r="M241" s="159" t="s">
        <v>555</v>
      </c>
      <c r="N241" s="165">
        <v>44802</v>
      </c>
      <c r="O241" s="41"/>
      <c r="R241" s="214" t="s">
        <v>746</v>
      </c>
    </row>
    <row r="242" spans="1:18" ht="12.75" customHeight="1">
      <c r="A242" s="187">
        <v>168</v>
      </c>
      <c r="B242" s="188">
        <v>44406</v>
      </c>
      <c r="C242" s="188"/>
      <c r="D242" s="189" t="s">
        <v>364</v>
      </c>
      <c r="E242" s="190" t="s">
        <v>585</v>
      </c>
      <c r="F242" s="160">
        <v>162.5</v>
      </c>
      <c r="G242" s="190"/>
      <c r="H242" s="190">
        <v>200</v>
      </c>
      <c r="I242" s="192">
        <v>200</v>
      </c>
      <c r="J242" s="162" t="s">
        <v>643</v>
      </c>
      <c r="K242" s="163">
        <f t="shared" si="39"/>
        <v>37.5</v>
      </c>
      <c r="L242" s="164">
        <f t="shared" si="40"/>
        <v>0.23076923076923078</v>
      </c>
      <c r="M242" s="159" t="s">
        <v>555</v>
      </c>
      <c r="N242" s="165">
        <v>44802</v>
      </c>
      <c r="O242" s="1"/>
      <c r="R242" s="214" t="s">
        <v>746</v>
      </c>
    </row>
    <row r="243" spans="1:18" ht="12.75" customHeight="1">
      <c r="A243" s="187">
        <v>169</v>
      </c>
      <c r="B243" s="188">
        <v>44462</v>
      </c>
      <c r="C243" s="188"/>
      <c r="D243" s="189" t="s">
        <v>783</v>
      </c>
      <c r="E243" s="190" t="s">
        <v>585</v>
      </c>
      <c r="F243" s="160">
        <v>1235</v>
      </c>
      <c r="G243" s="190"/>
      <c r="H243" s="190">
        <v>1505</v>
      </c>
      <c r="I243" s="192">
        <v>1500</v>
      </c>
      <c r="J243" s="162" t="s">
        <v>643</v>
      </c>
      <c r="K243" s="163">
        <f t="shared" si="39"/>
        <v>270</v>
      </c>
      <c r="L243" s="164">
        <f t="shared" si="40"/>
        <v>0.21862348178137653</v>
      </c>
      <c r="M243" s="159" t="s">
        <v>555</v>
      </c>
      <c r="N243" s="165">
        <v>44564</v>
      </c>
      <c r="O243" s="1"/>
      <c r="R243" s="214" t="s">
        <v>746</v>
      </c>
    </row>
    <row r="244" spans="1:18" ht="12.75" customHeight="1">
      <c r="A244" s="227">
        <v>170</v>
      </c>
      <c r="B244" s="228">
        <v>44480</v>
      </c>
      <c r="C244" s="228"/>
      <c r="D244" s="229" t="s">
        <v>785</v>
      </c>
      <c r="E244" s="230" t="s">
        <v>585</v>
      </c>
      <c r="F244" s="231" t="s">
        <v>789</v>
      </c>
      <c r="G244" s="230"/>
      <c r="H244" s="230"/>
      <c r="I244" s="230">
        <v>145</v>
      </c>
      <c r="J244" s="232" t="s">
        <v>558</v>
      </c>
      <c r="K244" s="227"/>
      <c r="L244" s="228"/>
      <c r="M244" s="228"/>
      <c r="N244" s="229"/>
      <c r="O244" s="41"/>
      <c r="R244" s="214" t="s">
        <v>746</v>
      </c>
    </row>
    <row r="245" spans="1:18" ht="12.75" customHeight="1">
      <c r="A245" s="233">
        <v>171</v>
      </c>
      <c r="B245" s="234">
        <v>44481</v>
      </c>
      <c r="C245" s="234"/>
      <c r="D245" s="235" t="s">
        <v>259</v>
      </c>
      <c r="E245" s="236" t="s">
        <v>585</v>
      </c>
      <c r="F245" s="237" t="s">
        <v>787</v>
      </c>
      <c r="G245" s="236"/>
      <c r="H245" s="236"/>
      <c r="I245" s="236">
        <v>380</v>
      </c>
      <c r="J245" s="238" t="s">
        <v>558</v>
      </c>
      <c r="K245" s="233"/>
      <c r="L245" s="234"/>
      <c r="M245" s="234"/>
      <c r="N245" s="235"/>
      <c r="O245" s="41"/>
      <c r="R245" s="214" t="s">
        <v>746</v>
      </c>
    </row>
    <row r="246" spans="1:18" ht="12.75" customHeight="1">
      <c r="A246" s="233">
        <v>172</v>
      </c>
      <c r="B246" s="234">
        <v>44481</v>
      </c>
      <c r="C246" s="234"/>
      <c r="D246" s="235" t="s">
        <v>389</v>
      </c>
      <c r="E246" s="236" t="s">
        <v>585</v>
      </c>
      <c r="F246" s="237" t="s">
        <v>788</v>
      </c>
      <c r="G246" s="236"/>
      <c r="H246" s="236"/>
      <c r="I246" s="236">
        <v>56</v>
      </c>
      <c r="J246" s="238" t="s">
        <v>558</v>
      </c>
      <c r="K246" s="233"/>
      <c r="L246" s="234"/>
      <c r="M246" s="234"/>
      <c r="N246" s="235"/>
      <c r="O246" s="41"/>
      <c r="R246" s="214"/>
    </row>
    <row r="247" spans="1:18" ht="12.75" customHeight="1">
      <c r="A247" s="187">
        <v>173</v>
      </c>
      <c r="B247" s="188">
        <v>44551</v>
      </c>
      <c r="C247" s="188"/>
      <c r="D247" s="189" t="s">
        <v>118</v>
      </c>
      <c r="E247" s="190" t="s">
        <v>585</v>
      </c>
      <c r="F247" s="160">
        <v>2300</v>
      </c>
      <c r="G247" s="190"/>
      <c r="H247" s="190">
        <f>(2820+2200)/2</f>
        <v>2510</v>
      </c>
      <c r="I247" s="192">
        <v>3000</v>
      </c>
      <c r="J247" s="162" t="s">
        <v>825</v>
      </c>
      <c r="K247" s="163">
        <f>H247-F247</f>
        <v>210</v>
      </c>
      <c r="L247" s="164">
        <f>K247/F247</f>
        <v>9.1304347826086957E-2</v>
      </c>
      <c r="M247" s="159" t="s">
        <v>555</v>
      </c>
      <c r="N247" s="165">
        <v>44649</v>
      </c>
      <c r="O247" s="1"/>
      <c r="R247" s="214"/>
    </row>
    <row r="248" spans="1:18" ht="12.75" customHeight="1">
      <c r="A248" s="239">
        <v>174</v>
      </c>
      <c r="B248" s="234">
        <v>44606</v>
      </c>
      <c r="C248" s="239"/>
      <c r="D248" s="239" t="s">
        <v>410</v>
      </c>
      <c r="E248" s="236" t="s">
        <v>585</v>
      </c>
      <c r="F248" s="236" t="s">
        <v>820</v>
      </c>
      <c r="G248" s="236"/>
      <c r="H248" s="236"/>
      <c r="I248" s="236">
        <v>764</v>
      </c>
      <c r="J248" s="236" t="s">
        <v>558</v>
      </c>
      <c r="K248" s="236"/>
      <c r="L248" s="236"/>
      <c r="M248" s="236"/>
      <c r="N248" s="239"/>
      <c r="O248" s="41"/>
      <c r="R248" s="214"/>
    </row>
    <row r="249" spans="1:18" ht="12.75" customHeight="1">
      <c r="A249" s="187">
        <v>175</v>
      </c>
      <c r="B249" s="188">
        <v>44613</v>
      </c>
      <c r="C249" s="188"/>
      <c r="D249" s="189" t="s">
        <v>783</v>
      </c>
      <c r="E249" s="190" t="s">
        <v>585</v>
      </c>
      <c r="F249" s="160">
        <v>1255</v>
      </c>
      <c r="G249" s="190"/>
      <c r="H249" s="190">
        <v>1515</v>
      </c>
      <c r="I249" s="192">
        <v>1510</v>
      </c>
      <c r="J249" s="162" t="s">
        <v>643</v>
      </c>
      <c r="K249" s="163">
        <f>H249-F249</f>
        <v>260</v>
      </c>
      <c r="L249" s="164">
        <f>K249/F249</f>
        <v>0.20717131474103587</v>
      </c>
      <c r="M249" s="159" t="s">
        <v>555</v>
      </c>
      <c r="N249" s="165">
        <v>44834</v>
      </c>
      <c r="O249" s="41"/>
      <c r="R249" s="214"/>
    </row>
    <row r="250" spans="1:18" ht="12.75" customHeight="1">
      <c r="A250">
        <v>176</v>
      </c>
      <c r="B250" s="234">
        <v>44670</v>
      </c>
      <c r="C250" s="234"/>
      <c r="D250" s="239" t="s">
        <v>519</v>
      </c>
      <c r="E250" s="285" t="s">
        <v>585</v>
      </c>
      <c r="F250" s="236" t="s">
        <v>827</v>
      </c>
      <c r="G250" s="236"/>
      <c r="H250" s="236"/>
      <c r="I250" s="236">
        <v>553</v>
      </c>
      <c r="J250" s="236" t="s">
        <v>558</v>
      </c>
      <c r="K250" s="236"/>
      <c r="L250" s="236"/>
      <c r="M250" s="236"/>
      <c r="N250" s="236"/>
      <c r="O250" s="41"/>
      <c r="R250" s="214"/>
    </row>
    <row r="251" spans="1:18" ht="12.75" customHeight="1">
      <c r="A251" s="187">
        <v>177</v>
      </c>
      <c r="B251" s="188">
        <v>44746</v>
      </c>
      <c r="C251" s="188"/>
      <c r="D251" s="189" t="s">
        <v>862</v>
      </c>
      <c r="E251" s="190" t="s">
        <v>585</v>
      </c>
      <c r="F251" s="160">
        <v>207.5</v>
      </c>
      <c r="G251" s="190"/>
      <c r="H251" s="190">
        <v>254</v>
      </c>
      <c r="I251" s="192">
        <v>254</v>
      </c>
      <c r="J251" s="162" t="s">
        <v>643</v>
      </c>
      <c r="K251" s="163">
        <f>H251-F251</f>
        <v>46.5</v>
      </c>
      <c r="L251" s="164">
        <f>K251/F251</f>
        <v>0.22409638554216868</v>
      </c>
      <c r="M251" s="159" t="s">
        <v>555</v>
      </c>
      <c r="N251" s="165">
        <v>44792</v>
      </c>
      <c r="O251" s="1"/>
      <c r="R251" s="214"/>
    </row>
    <row r="252" spans="1:18" ht="12.75" customHeight="1">
      <c r="A252" s="213">
        <v>178</v>
      </c>
      <c r="B252" s="234">
        <v>44775</v>
      </c>
      <c r="D252" s="318" t="s">
        <v>458</v>
      </c>
      <c r="E252" s="317" t="s">
        <v>585</v>
      </c>
      <c r="F252" s="236" t="s">
        <v>863</v>
      </c>
      <c r="G252" s="236"/>
      <c r="H252" s="236"/>
      <c r="I252" s="236">
        <v>38</v>
      </c>
      <c r="J252" s="236" t="s">
        <v>558</v>
      </c>
      <c r="K252" s="236"/>
      <c r="L252" s="236"/>
      <c r="M252" s="236"/>
      <c r="N252" s="236"/>
      <c r="O252" s="41"/>
      <c r="R252" s="54"/>
    </row>
    <row r="253" spans="1:18" ht="12.75" customHeight="1"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B254" s="215" t="s">
        <v>779</v>
      </c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A261" s="216"/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A262" s="216"/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A263" s="53"/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</sheetData>
  <autoFilter ref="R1:R25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2022-10-06T02:33:18Z</dcterms:modified>
</cp:coreProperties>
</file>