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1600" windowHeight="901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F&amp;O)'!$A$58:$B$269</definedName>
  </definedNames>
  <calcPr calcId="152511"/>
</workbook>
</file>

<file path=xl/calcChain.xml><?xml version="1.0" encoding="utf-8"?>
<calcChain xmlns="http://schemas.openxmlformats.org/spreadsheetml/2006/main">
  <c r="L16" i="6" l="1"/>
  <c r="K16" i="6"/>
  <c r="M16" i="6" s="1"/>
  <c r="P45" i="6" l="1"/>
  <c r="K11" i="6"/>
  <c r="L11" i="6"/>
  <c r="M11" i="6" l="1"/>
  <c r="K274" i="6" l="1"/>
  <c r="L274" i="6" s="1"/>
  <c r="K272" i="6" l="1"/>
  <c r="L272" i="6" s="1"/>
  <c r="K258" i="6" l="1"/>
  <c r="L258" i="6" s="1"/>
  <c r="P12" i="6" l="1"/>
  <c r="K273" i="6" l="1"/>
  <c r="L273" i="6" s="1"/>
  <c r="P10" i="6" l="1"/>
  <c r="K270" i="6" l="1"/>
  <c r="L270" i="6" s="1"/>
  <c r="K247" i="6" l="1"/>
  <c r="L247" i="6" s="1"/>
  <c r="K268" i="6" l="1"/>
  <c r="L268" i="6" s="1"/>
  <c r="K269" i="6" l="1"/>
  <c r="L269" i="6" s="1"/>
  <c r="K235" i="6" l="1"/>
  <c r="L235" i="6" s="1"/>
  <c r="K254" i="6" l="1"/>
  <c r="L254" i="6" s="1"/>
  <c r="K260" i="6" l="1"/>
  <c r="L260" i="6" s="1"/>
  <c r="K266" i="6" l="1"/>
  <c r="L266" i="6" s="1"/>
  <c r="P44" i="6" l="1"/>
  <c r="K245" i="6" l="1"/>
  <c r="L245" i="6" s="1"/>
  <c r="K255" i="6" l="1"/>
  <c r="L255" i="6" s="1"/>
  <c r="K261" i="6" l="1"/>
  <c r="L261" i="6" s="1"/>
  <c r="K229" i="6" l="1"/>
  <c r="L229" i="6" s="1"/>
  <c r="K230" i="6" l="1"/>
  <c r="L230" i="6" s="1"/>
  <c r="K256" i="6" l="1"/>
  <c r="L256" i="6" s="1"/>
  <c r="K248" i="6" l="1"/>
  <c r="L248" i="6" s="1"/>
  <c r="K252" i="6" l="1"/>
  <c r="L252" i="6" s="1"/>
  <c r="K257" i="6" l="1"/>
  <c r="L257" i="6" s="1"/>
  <c r="K249" i="6" l="1"/>
  <c r="L249" i="6" s="1"/>
  <c r="K243" i="6"/>
  <c r="L243" i="6" s="1"/>
  <c r="K251" i="6" l="1"/>
  <c r="L251" i="6" s="1"/>
  <c r="K239" i="6" l="1"/>
  <c r="L239" i="6" s="1"/>
  <c r="K240" i="6" l="1"/>
  <c r="L240" i="6" s="1"/>
  <c r="K233" i="6"/>
  <c r="L233" i="6" s="1"/>
  <c r="K250" i="6" l="1"/>
  <c r="L250" i="6" s="1"/>
  <c r="K244" i="6"/>
  <c r="L244" i="6" s="1"/>
  <c r="K246" i="6" l="1"/>
  <c r="L246" i="6" s="1"/>
  <c r="L6" i="2" l="1"/>
  <c r="K6" i="3"/>
  <c r="D7" i="5" l="1"/>
  <c r="M7" i="6"/>
  <c r="K241" i="6" l="1"/>
  <c r="L241" i="6" s="1"/>
  <c r="K238" i="6" l="1"/>
  <c r="L238" i="6" s="1"/>
  <c r="K242" i="6" l="1"/>
  <c r="L242" i="6" s="1"/>
  <c r="K237" i="6"/>
  <c r="L237" i="6" s="1"/>
  <c r="K236" i="6"/>
  <c r="L236" i="6" s="1"/>
  <c r="K234" i="6"/>
  <c r="L234" i="6" s="1"/>
  <c r="H232" i="6"/>
  <c r="K232" i="6" s="1"/>
  <c r="L232" i="6" s="1"/>
  <c r="K231" i="6"/>
  <c r="L231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F200" i="6"/>
  <c r="K200" i="6" s="1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F194" i="6"/>
  <c r="K194" i="6" s="1"/>
  <c r="L194" i="6" s="1"/>
  <c r="F193" i="6"/>
  <c r="K193" i="6" s="1"/>
  <c r="L193" i="6" s="1"/>
  <c r="K192" i="6"/>
  <c r="L192" i="6" s="1"/>
  <c r="F191" i="6"/>
  <c r="K191" i="6" s="1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5" i="6"/>
  <c r="L175" i="6" s="1"/>
  <c r="K173" i="6"/>
  <c r="L173" i="6" s="1"/>
  <c r="K172" i="6"/>
  <c r="L172" i="6" s="1"/>
  <c r="F171" i="6"/>
  <c r="K171" i="6" s="1"/>
  <c r="L171" i="6" s="1"/>
  <c r="K170" i="6"/>
  <c r="L170" i="6" s="1"/>
  <c r="K167" i="6"/>
  <c r="L167" i="6" s="1"/>
  <c r="K166" i="6"/>
  <c r="L166" i="6" s="1"/>
  <c r="K165" i="6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5" i="6"/>
  <c r="L145" i="6" s="1"/>
  <c r="K143" i="6"/>
  <c r="L143" i="6" s="1"/>
  <c r="K141" i="6"/>
  <c r="L141" i="6" s="1"/>
  <c r="K139" i="6"/>
  <c r="L139" i="6" s="1"/>
  <c r="K138" i="6"/>
  <c r="L138" i="6" s="1"/>
  <c r="K137" i="6"/>
  <c r="L137" i="6" s="1"/>
  <c r="K135" i="6"/>
  <c r="L135" i="6" s="1"/>
  <c r="K134" i="6"/>
  <c r="L134" i="6" s="1"/>
  <c r="K133" i="6"/>
  <c r="L133" i="6" s="1"/>
  <c r="K132" i="6"/>
  <c r="K131" i="6"/>
  <c r="L131" i="6" s="1"/>
  <c r="K130" i="6"/>
  <c r="L130" i="6" s="1"/>
  <c r="K128" i="6"/>
  <c r="L128" i="6" s="1"/>
  <c r="K127" i="6"/>
  <c r="L127" i="6" s="1"/>
  <c r="K126" i="6"/>
  <c r="L126" i="6" s="1"/>
  <c r="K125" i="6"/>
  <c r="L125" i="6" s="1"/>
  <c r="K124" i="6"/>
  <c r="L124" i="6" s="1"/>
  <c r="F123" i="6"/>
  <c r="K123" i="6" s="1"/>
  <c r="L123" i="6" s="1"/>
  <c r="H122" i="6"/>
  <c r="K122" i="6" s="1"/>
  <c r="L122" i="6" s="1"/>
  <c r="K119" i="6"/>
  <c r="L119" i="6" s="1"/>
  <c r="K118" i="6"/>
  <c r="L118" i="6" s="1"/>
  <c r="K117" i="6"/>
  <c r="L117" i="6" s="1"/>
  <c r="K116" i="6"/>
  <c r="L116" i="6" s="1"/>
  <c r="K115" i="6"/>
  <c r="L115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H88" i="6"/>
  <c r="K88" i="6" s="1"/>
  <c r="L88" i="6" s="1"/>
  <c r="F87" i="6"/>
  <c r="K87" i="6" s="1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K60" i="6"/>
  <c r="L60" i="6" s="1"/>
  <c r="K6" i="4"/>
</calcChain>
</file>

<file path=xl/sharedStrings.xml><?xml version="1.0" encoding="utf-8"?>
<sst xmlns="http://schemas.openxmlformats.org/spreadsheetml/2006/main" count="3512" uniqueCount="1186">
  <si>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</si>
  <si>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</si>
  <si>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</si>
  <si>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</si>
  <si>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</si>
  <si>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</si>
  <si>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</si>
  <si>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</si>
  <si>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</si>
  <si>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</si>
  <si>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</si>
  <si>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</si>
  <si>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</si>
  <si>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</si>
  <si>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</si>
  <si>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</si>
  <si>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</si>
  <si>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</si>
  <si>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</si>
  <si>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</si>
  <si>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</si>
  <si>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</si>
  <si>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</si>
  <si>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</si>
  <si>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</si>
  <si>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</si>
  <si>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</si>
  <si>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</si>
  <si>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</si>
  <si>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</si>
  <si>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</si>
  <si>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</si>
  <si>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</si>
  <si>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</si>
  <si>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</si>
  <si>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</si>
  <si>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</si>
  <si>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</si>
  <si>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</si>
  <si>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</si>
  <si>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</si>
  <si>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</si>
  <si>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</si>
  <si>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</si>
  <si>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</si>
  <si>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</si>
  <si>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</si>
  <si>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</si>
  <si>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</si>
  <si>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</si>
  <si>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</si>
  <si>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</si>
  <si>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</si>
  <si>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</si>
  <si>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</si>
  <si>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</si>
  <si>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</si>
  <si>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</si>
  <si>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</si>
  <si>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</si>
  <si>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</si>
  <si>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</si>
  <si>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</si>
  <si>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</si>
  <si>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</si>
  <si>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</si>
  <si>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</si>
  <si>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</si>
  <si>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</si>
  <si>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</si>
  <si>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</si>
  <si>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</si>
  <si>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</si>
  <si>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</si>
  <si>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</si>
  <si>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</si>
  <si>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</si>
  <si>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</si>
  <si>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</si>
  <si>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</si>
  <si>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</si>
  <si>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</si>
  <si>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</si>
  <si>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</si>
  <si>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</si>
  <si>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</si>
  <si>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</si>
  <si>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</si>
  <si>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</si>
  <si>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</si>
  <si>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</si>
  <si>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</si>
  <si>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</si>
  <si>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</si>
  <si>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</si>
  <si>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</si>
  <si>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</si>
  <si>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</si>
  <si>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</si>
  <si>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</si>
  <si>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</si>
  <si>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</si>
  <si>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</si>
  <si>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</si>
  <si>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</si>
  <si>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</si>
  <si>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</si>
  <si>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</si>
  <si>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</si>
  <si>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</si>
  <si>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</si>
  <si>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</si>
  <si>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</si>
  <si>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</si>
  <si>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</si>
  <si>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</si>
  <si>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</si>
  <si>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</si>
  <si>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</si>
  <si>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</si>
  <si>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</si>
  <si>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</si>
  <si>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</si>
  <si>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</si>
  <si>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</si>
  <si>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</si>
  <si>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</si>
  <si>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</si>
  <si>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</si>
  <si>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</si>
  <si>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</si>
  <si>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</si>
  <si>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</si>
  <si>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</si>
  <si>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</si>
  <si>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</si>
  <si>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</si>
  <si>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</si>
  <si>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</si>
  <si>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</si>
  <si>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</si>
  <si>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</si>
  <si>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</si>
  <si>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</si>
  <si>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</si>
  <si>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</si>
  <si>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</si>
  <si>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</si>
  <si>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</si>
  <si>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</si>
  <si>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</si>
  <si>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</si>
  <si>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</si>
  <si>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</si>
  <si>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</si>
  <si>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</si>
  <si>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</si>
  <si>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</si>
  <si>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</si>
  <si>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</si>
  <si>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</si>
  <si>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</si>
  <si>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</si>
  <si>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</si>
  <si>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</si>
  <si>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</si>
  <si>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</si>
  <si>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</si>
  <si>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</si>
  <si>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</si>
  <si>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</si>
  <si>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</si>
  <si>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</si>
  <si>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</si>
  <si>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</si>
  <si>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</si>
  <si>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</si>
  <si>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</si>
  <si>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</si>
  <si>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</si>
  <si>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</si>
  <si>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</si>
  <si>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</si>
  <si>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</si>
  <si>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</si>
  <si>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</si>
  <si>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</si>
  <si>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</si>
  <si>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</si>
  <si>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</si>
  <si>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</si>
  <si>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</si>
  <si>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</si>
  <si>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</si>
  <si>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</si>
  <si>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</si>
  <si>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</si>
  <si>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</si>
  <si>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</si>
  <si>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</si>
  <si>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</si>
  <si>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</si>
  <si>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</si>
  <si>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</si>
  <si>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</si>
  <si>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</si>
  <si>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</si>
  <si>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</si>
  <si>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</si>
  <si>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</si>
  <si>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</si>
  <si>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</si>
  <si>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</si>
  <si>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</si>
  <si>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</si>
  <si>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</si>
  <si>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</si>
  <si>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</si>
  <si>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</si>
  <si>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</si>
  <si>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</si>
  <si>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</si>
  <si>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</si>
  <si>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</si>
  <si>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</si>
  <si>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</si>
  <si>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</si>
  <si>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</si>
  <si>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</si>
  <si>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</si>
  <si>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</si>
  <si>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</si>
  <si>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</si>
  <si>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</si>
  <si>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</si>
  <si>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</si>
  <si>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</si>
  <si>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</si>
  <si>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</si>
  <si>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</si>
  <si>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</si>
  <si>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</si>
  <si>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</si>
  <si>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</si>
  <si>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</si>
  <si>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</si>
  <si>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</si>
  <si>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</si>
  <si>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</si>
  <si>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</si>
  <si>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</si>
  <si>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</si>
  <si>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</si>
  <si>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</si>
  <si>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</si>
  <si>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</si>
  <si>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</si>
  <si>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</si>
  <si>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</si>
  <si>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</si>
  <si>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</si>
  <si>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</si>
  <si>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</si>
  <si>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</si>
  <si>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</si>
  <si>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</si>
  <si>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</si>
  <si>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</si>
  <si>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</si>
  <si>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</si>
  <si>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</si>
  <si>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</si>
  <si>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</si>
  <si>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</si>
  <si>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</si>
  <si>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</si>
  <si>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</si>
  <si>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</si>
  <si>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</si>
  <si>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</si>
  <si>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</si>
  <si>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</si>
  <si>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</si>
  <si>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</si>
  <si>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</si>
  <si>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</si>
  <si>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</si>
  <si>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</si>
  <si>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</si>
  <si>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</si>
  <si>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</si>
  <si>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</si>
  <si>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</si>
  <si>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</si>
  <si>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</si>
  <si>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</si>
  <si>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</si>
  <si>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</si>
  <si>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</si>
  <si>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</si>
  <si>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</si>
  <si>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</si>
  <si>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</si>
  <si>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</si>
  <si>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</si>
  <si>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</si>
  <si>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</si>
  <si>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</si>
  <si>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</si>
  <si>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</si>
  <si>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</si>
  <si>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</si>
  <si>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</si>
  <si>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</si>
  <si>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</si>
  <si>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</si>
  <si>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</si>
  <si>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</si>
  <si>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</si>
  <si>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</si>
  <si>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</si>
  <si>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</si>
  <si>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</si>
  <si>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</si>
  <si>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</si>
  <si>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</si>
  <si>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</si>
  <si>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</si>
  <si>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</si>
  <si>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</si>
  <si>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</si>
  <si>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</si>
  <si>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</si>
  <si>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</si>
  <si>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</si>
  <si>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</si>
  <si>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</si>
  <si>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</si>
  <si>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</si>
  <si>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</si>
  <si>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</si>
  <si>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</si>
  <si>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</si>
  <si>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</si>
  <si>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</si>
  <si>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</si>
  <si>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</si>
  <si>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</si>
  <si>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</si>
  <si>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</si>
  <si>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</si>
  <si>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</si>
  <si>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</si>
  <si>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</si>
  <si>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</si>
  <si>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</si>
  <si>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</si>
  <si>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</si>
  <si>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</si>
  <si>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</si>
  <si>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</si>
  <si>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</si>
  <si>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</si>
  <si>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</si>
  <si>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</si>
  <si>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</si>
  <si>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</si>
  <si>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</si>
  <si>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</si>
  <si>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</si>
  <si>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</si>
  <si>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</si>
  <si>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</si>
  <si>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</si>
  <si>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</si>
  <si>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</si>
  <si>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</si>
  <si>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</si>
  <si>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</si>
  <si>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</si>
  <si>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</si>
  <si>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</si>
  <si>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</si>
  <si>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</si>
  <si>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</si>
  <si>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</si>
  <si>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</si>
  <si>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</si>
  <si>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</si>
  <si>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</si>
  <si>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</si>
  <si>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</si>
  <si>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</si>
  <si>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</si>
  <si>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</si>
  <si>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</si>
  <si>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</si>
  <si>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</si>
  <si>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</si>
  <si>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</si>
  <si>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</si>
  <si>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</si>
  <si>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</si>
  <si>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</si>
  <si>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</si>
  <si>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</si>
  <si>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</si>
  <si>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</si>
  <si>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</si>
  <si>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</si>
  <si>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</si>
  <si>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</si>
  <si>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</si>
  <si>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</si>
  <si>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</si>
  <si>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</si>
  <si>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</si>
  <si>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</si>
  <si>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</si>
  <si>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</si>
  <si>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</si>
  <si>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</si>
  <si>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</si>
  <si>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</si>
  <si>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</si>
  <si>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</si>
  <si>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</si>
  <si>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</si>
  <si>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</si>
  <si>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</si>
  <si>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</si>
  <si>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</si>
  <si>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</si>
  <si>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</si>
  <si>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</si>
  <si>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</si>
  <si>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</si>
  <si>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</si>
  <si>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</si>
  <si>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</si>
  <si>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</si>
  <si>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</si>
  <si>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</si>
  <si>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</si>
  <si>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</si>
  <si>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</si>
  <si>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</si>
  <si>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</si>
  <si>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</si>
  <si>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</si>
  <si>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</si>
  <si>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</si>
  <si>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</si>
  <si>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</si>
  <si>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</si>
  <si>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</si>
  <si>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</si>
  <si>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</si>
  <si>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</si>
  <si>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</si>
  <si>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</si>
  <si>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</si>
  <si>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</si>
  <si>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</si>
  <si>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</si>
  <si>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</si>
  <si>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</si>
  <si>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</si>
  <si>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</si>
  <si>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</si>
  <si>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</si>
  <si>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</si>
  <si>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</si>
  <si>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</si>
  <si>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</si>
  <si>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</si>
  <si>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</si>
  <si>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</si>
  <si>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</si>
  <si>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</si>
  <si>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</si>
  <si>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</si>
  <si>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</si>
  <si>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</si>
  <si>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</si>
  <si>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</si>
  <si>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</si>
  <si>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</si>
  <si>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</si>
  <si>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</si>
  <si>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</si>
  <si>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</si>
  <si>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</si>
  <si>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</si>
  <si>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</si>
  <si>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</si>
  <si>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</si>
  <si>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</si>
  <si>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</si>
  <si>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</si>
  <si>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</si>
  <si>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</si>
  <si>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</si>
  <si>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</si>
  <si>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</si>
  <si>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</si>
  <si>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</si>
  <si>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</si>
  <si>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</si>
  <si>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</si>
  <si>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</si>
  <si>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</si>
  <si>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</si>
  <si>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</si>
  <si>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</si>
  <si>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</si>
  <si>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</si>
  <si>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</si>
  <si>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</si>
  <si>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</si>
  <si>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</si>
  <si>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</si>
  <si>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</si>
  <si>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</si>
  <si>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</si>
  <si>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</si>
  <si>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</si>
  <si>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</si>
  <si>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</si>
  <si>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</si>
  <si>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</si>
  <si>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</si>
  <si>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</si>
  <si>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</si>
  <si>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</si>
  <si>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</si>
  <si>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</si>
  <si>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</si>
  <si>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</si>
  <si>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</si>
  <si>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</si>
  <si>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</si>
  <si>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</si>
  <si>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</si>
  <si>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</si>
  <si>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</si>
  <si>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</si>
  <si>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</si>
  <si>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</si>
  <si>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</si>
  <si>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</si>
  <si>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</si>
  <si>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</si>
  <si>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</si>
  <si>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</si>
  <si>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</si>
  <si>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</si>
  <si>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</si>
  <si>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</si>
  <si>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</si>
  <si>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</si>
  <si>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</si>
  <si>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</si>
  <si>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</si>
  <si>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</si>
  <si>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</si>
  <si>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</si>
  <si>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</si>
  <si>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</si>
  <si>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</si>
  <si>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</si>
  <si>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</si>
  <si>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</si>
  <si>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</si>
  <si>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</si>
  <si>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</si>
  <si>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</si>
  <si>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</si>
  <si>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</si>
  <si>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</si>
  <si>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</si>
  <si>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</si>
  <si>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</si>
  <si>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</si>
  <si>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</si>
  <si>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</si>
  <si>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</si>
  <si>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</si>
  <si>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</si>
  <si>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</si>
  <si>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</si>
  <si>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</si>
  <si>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</si>
  <si>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</si>
  <si>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</si>
  <si>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</si>
  <si>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</si>
  <si>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</si>
  <si>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</si>
  <si>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</si>
  <si>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</si>
  <si>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</si>
  <si>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</si>
  <si>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</si>
  <si>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</si>
  <si>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</si>
  <si>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</si>
  <si>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</si>
  <si>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</si>
  <si>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</si>
  <si>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</si>
  <si>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</si>
  <si>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</si>
  <si>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</si>
  <si>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</si>
  <si>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</si>
  <si>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</si>
  <si>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</si>
  <si>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</si>
  <si>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</si>
  <si>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</si>
  <si>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</si>
  <si>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</si>
  <si>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</si>
  <si>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</si>
  <si>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</si>
  <si>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</si>
  <si>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</si>
  <si>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</si>
  <si>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</si>
  <si>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</si>
  <si>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</si>
  <si>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</si>
  <si>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</si>
  <si>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</si>
  <si>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</si>
  <si>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</si>
  <si>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</si>
  <si>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</si>
  <si>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</si>
  <si>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</si>
  <si>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</si>
  <si>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</si>
  <si>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</si>
  <si>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</si>
  <si>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</si>
  <si>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</si>
  <si>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</si>
  <si>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</si>
  <si>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</si>
  <si>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</si>
  <si>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</si>
  <si>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</si>
  <si>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</si>
  <si>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</si>
  <si>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</si>
  <si>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</si>
  <si>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</si>
  <si>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</si>
  <si>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</si>
  <si>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</si>
  <si>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</si>
  <si>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</si>
  <si>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</si>
  <si>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</si>
  <si>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</si>
  <si>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</si>
  <si>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</si>
  <si>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</si>
  <si>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</si>
  <si>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</si>
  <si>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</si>
  <si>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</si>
  <si>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</si>
  <si>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</si>
  <si>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</si>
  <si>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</si>
  <si>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</si>
  <si>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</si>
  <si>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</si>
  <si>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</si>
  <si>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</si>
  <si>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</si>
  <si>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</si>
  <si>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</si>
  <si>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</si>
  <si>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</si>
  <si>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</si>
  <si>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</si>
  <si>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</si>
  <si>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</si>
  <si>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</si>
  <si>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</si>
  <si>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</si>
  <si>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</si>
  <si>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</si>
  <si>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</si>
  <si>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</si>
  <si>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</si>
  <si>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</si>
  <si>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</si>
  <si>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</si>
  <si>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</si>
  <si>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</si>
  <si>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</si>
  <si>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</si>
  <si>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</si>
  <si>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</si>
  <si>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</si>
  <si>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</si>
  <si>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</si>
  <si>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</si>
  <si>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</si>
  <si>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</si>
  <si>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</si>
  <si>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</si>
  <si>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</si>
  <si>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</si>
  <si>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</si>
  <si>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</si>
  <si>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</si>
  <si>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</si>
  <si>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</si>
  <si>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</si>
  <si>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</si>
  <si>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</si>
  <si>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</si>
  <si>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</si>
  <si>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</si>
  <si>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</si>
  <si>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</si>
  <si>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</si>
  <si>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</si>
  <si>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</si>
  <si>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</si>
  <si>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</si>
  <si>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</si>
  <si>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</si>
  <si>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</si>
  <si>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</si>
  <si>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</si>
  <si>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</si>
  <si>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</si>
  <si>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</si>
  <si>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</si>
  <si>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</si>
  <si>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</si>
  <si>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</si>
  <si>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</si>
  <si>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</si>
  <si>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</si>
  <si>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</si>
  <si>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</si>
  <si>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</si>
  <si>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</si>
  <si>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</si>
  <si>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</si>
  <si>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</si>
  <si>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</si>
  <si>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</si>
  <si>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</si>
  <si>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</si>
  <si>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</si>
  <si>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</si>
  <si>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</si>
  <si>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</si>
  <si>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</si>
  <si>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</si>
  <si>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</si>
  <si>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</si>
  <si>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</si>
  <si>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</si>
  <si>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</si>
  <si>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</si>
  <si>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</si>
  <si>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</si>
  <si>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</si>
  <si>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</si>
  <si>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</si>
  <si>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</si>
  <si>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</si>
  <si>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</si>
  <si>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</si>
  <si>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</si>
  <si>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</si>
  <si>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</si>
  <si>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</si>
  <si>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</si>
  <si>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</si>
  <si>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</si>
  <si>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</si>
  <si>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</si>
  <si>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</si>
  <si>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</si>
  <si>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</si>
  <si>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</si>
  <si>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</si>
  <si>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</si>
  <si>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</si>
  <si>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</si>
  <si>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</si>
  <si>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</si>
  <si>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</si>
  <si>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</si>
  <si>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</si>
  <si>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</si>
  <si>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</si>
  <si>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</si>
  <si>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</si>
  <si>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</si>
  <si>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</si>
  <si>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</si>
  <si>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</si>
  <si>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</si>
  <si>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</si>
  <si>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</si>
  <si>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</si>
  <si>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</si>
  <si>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</si>
  <si>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</si>
  <si>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</si>
  <si>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</si>
  <si>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</si>
  <si>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</si>
  <si>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</si>
  <si>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</si>
  <si>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</si>
  <si>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</si>
  <si>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</si>
  <si>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</si>
  <si>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</si>
  <si>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</si>
  <si>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</si>
  <si>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</si>
  <si>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</si>
  <si>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</si>
  <si>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</si>
  <si>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</si>
  <si>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</si>
  <si>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</si>
  <si>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</si>
  <si>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</si>
  <si>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</si>
  <si>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</si>
  <si>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</si>
  <si>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</si>
  <si>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</si>
  <si>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</si>
  <si>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</si>
  <si>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</si>
  <si>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</si>
  <si>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</si>
  <si>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</si>
  <si>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</si>
  <si>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</si>
  <si>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</si>
  <si>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</si>
  <si>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</si>
  <si>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</si>
  <si>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</si>
  <si>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</si>
  <si>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</si>
  <si>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</si>
  <si>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</si>
  <si>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</si>
  <si>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</si>
  <si>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</si>
  <si>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</si>
  <si>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</si>
  <si>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</si>
  <si>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</si>
  <si>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</si>
  <si>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</si>
  <si>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</si>
  <si>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</si>
  <si>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</si>
  <si>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</si>
  <si>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</si>
  <si>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</si>
  <si>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</si>
  <si>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</si>
  <si>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</si>
  <si>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</si>
  <si>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</si>
  <si>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</si>
  <si>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</si>
  <si>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820-840</t>
  </si>
  <si>
    <t>900-950</t>
  </si>
  <si>
    <t>10000-10400</t>
  </si>
  <si>
    <t>3035-3115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</si>
  <si>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</si>
  <si>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</si>
  <si>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</si>
  <si>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</si>
  <si>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</si>
  <si>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</si>
  <si>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</si>
  <si>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TTIL</t>
  </si>
  <si>
    <t>1598-1636</t>
  </si>
  <si>
    <t>1720-1800</t>
  </si>
  <si>
    <t>CAMELLIA TRADEX PRIVATE LIMITED</t>
  </si>
  <si>
    <t>GRAVITON RESEARCH CAPITAL LLP</t>
  </si>
  <si>
    <t>MANSI SHARE AND STOCK ADVISORS PVT LTD</t>
  </si>
  <si>
    <t>2390-2470</t>
  </si>
  <si>
    <t>2650-2800</t>
  </si>
  <si>
    <t>3825-4025</t>
  </si>
  <si>
    <t>4500-5000</t>
  </si>
  <si>
    <t>170.5-176.5</t>
  </si>
  <si>
    <t>195-205</t>
  </si>
  <si>
    <t>1690-1730</t>
  </si>
  <si>
    <t>1840-1940</t>
  </si>
  <si>
    <t>VEERKRUPA</t>
  </si>
  <si>
    <t>KSHITIJPOL</t>
  </si>
  <si>
    <t>Kshitij Polyline Limited</t>
  </si>
  <si>
    <t>NEPHROCARE</t>
  </si>
  <si>
    <t>Nephro Care India Limited</t>
  </si>
  <si>
    <t>5040-5170</t>
  </si>
  <si>
    <t>5540-5900</t>
  </si>
  <si>
    <t>1540-1590</t>
  </si>
  <si>
    <t>1700-1800</t>
  </si>
  <si>
    <t>172.5-182.5</t>
  </si>
  <si>
    <t>AFEL</t>
  </si>
  <si>
    <t>SEIFER RICHARD MASCARENHAS</t>
  </si>
  <si>
    <t>TRANSPACT</t>
  </si>
  <si>
    <t>VISHAL MAHESH WAGHELA</t>
  </si>
  <si>
    <t>KAUSHAL HITESHBHAI PARIKH</t>
  </si>
  <si>
    <t>NK SECURITIES RESEARCH PRIVATE LIMITED</t>
  </si>
  <si>
    <t>ALICON</t>
  </si>
  <si>
    <t>1235-1265</t>
  </si>
  <si>
    <t>SAMMAANCAP</t>
  </si>
  <si>
    <t>FRANKLININD</t>
  </si>
  <si>
    <t>INNOVATIVE</t>
  </si>
  <si>
    <t>JEWEL CHITRANJAN GAMADIA</t>
  </si>
  <si>
    <t>PADAMCO</t>
  </si>
  <si>
    <t>REKHA GUPTA .</t>
  </si>
  <si>
    <t>FAITHFUL VANIJYA PRIVATE LIMITED</t>
  </si>
  <si>
    <t>SRESTHA FINVEST LIMITED</t>
  </si>
  <si>
    <t>SVS</t>
  </si>
  <si>
    <t>VJTFEDU</t>
  </si>
  <si>
    <t>SAM FINANCIAL SERVICES LLP</t>
  </si>
  <si>
    <t>CHETANA</t>
  </si>
  <si>
    <t>Chetana Education Limited</t>
  </si>
  <si>
    <t>SETU SECURITIES PVT LTD</t>
  </si>
  <si>
    <t>EFFWA</t>
  </si>
  <si>
    <t>Effwa Infra &amp; Research L</t>
  </si>
  <si>
    <t>GRETEX</t>
  </si>
  <si>
    <t>Gretex Industries Ltd.</t>
  </si>
  <si>
    <t>JIGNESH AMRUTLAL THOBHANI</t>
  </si>
  <si>
    <t>GACM Technologies Limited</t>
  </si>
  <si>
    <t>TALENT INVESTMENT COMPANY PRIVATE LIMITED</t>
  </si>
  <si>
    <t>5625-5775</t>
  </si>
  <si>
    <t>6200-6500</t>
  </si>
  <si>
    <t>Profit of Rs.500/-</t>
  </si>
  <si>
    <t>ADISHAKTI</t>
  </si>
  <si>
    <t>CTLLAB</t>
  </si>
  <si>
    <t>TOPGAIN FINANCE PRIVATE LIMITED</t>
  </si>
  <si>
    <t>GOEL</t>
  </si>
  <si>
    <t>GUJTLRM</t>
  </si>
  <si>
    <t>SUNRISE GILTS AND SECURITIES PVT LTD</t>
  </si>
  <si>
    <t>SRESTHA</t>
  </si>
  <si>
    <t>SYLPH TECHNOLOGIES LIMITED</t>
  </si>
  <si>
    <t>SAROJ GUPTA</t>
  </si>
  <si>
    <t>VIKRAMBHAI GOKALBHAI CHAUDHARI</t>
  </si>
  <si>
    <t>PUNAM NARENDRA PADIA</t>
  </si>
  <si>
    <t>KUNAL VILAS KARNIK</t>
  </si>
  <si>
    <t>MANISH NITIN THAKUR</t>
  </si>
  <si>
    <t>APRAMEYA</t>
  </si>
  <si>
    <t>Aprameya Engineering Ltd</t>
  </si>
  <si>
    <t>Asian Granito India Limit</t>
  </si>
  <si>
    <t>ATAM</t>
  </si>
  <si>
    <t>Atam Valves Limited</t>
  </si>
  <si>
    <t>AXITA</t>
  </si>
  <si>
    <t>Axita Cotton Limited</t>
  </si>
  <si>
    <t>BLACK HAWK PROPERTIES PRIVATE LIMITED</t>
  </si>
  <si>
    <t>CELEBRITY</t>
  </si>
  <si>
    <t>Celebrity Fashions Limite</t>
  </si>
  <si>
    <t>RDS CORPORATE SERVICES PRIVATE LIMITED</t>
  </si>
  <si>
    <t>PCBL LIMITED</t>
  </si>
  <si>
    <t>SABAR</t>
  </si>
  <si>
    <t>Sabar Flex India Limited</t>
  </si>
  <si>
    <t>SELAN</t>
  </si>
  <si>
    <t>Selan Exploration Technol</t>
  </si>
  <si>
    <t>SPRL</t>
  </si>
  <si>
    <t>SP Refractories Limited</t>
  </si>
  <si>
    <t>TROM</t>
  </si>
  <si>
    <t>Trom Industries Limited</t>
  </si>
  <si>
    <t>GROWTH SECURITIES PRIVATE LIMITED</t>
  </si>
  <si>
    <t>AMIT  JAIN</t>
  </si>
  <si>
    <t>RAHULDEEP KHYALIYA</t>
  </si>
  <si>
    <t>AKSPINTEX</t>
  </si>
  <si>
    <t>MANISH GOEL</t>
  </si>
  <si>
    <t>ATHCON</t>
  </si>
  <si>
    <t>PRAKASH JALAN HUF</t>
  </si>
  <si>
    <t>BESTEAST</t>
  </si>
  <si>
    <t>SHIV PARVATI LEASING PRIVATE LIMITED</t>
  </si>
  <si>
    <t>GCM SECURITIES LTD</t>
  </si>
  <si>
    <t>CAPPIPES</t>
  </si>
  <si>
    <t>CAPTAIN POLYPLAST LIMITED</t>
  </si>
  <si>
    <t>CONTPTR</t>
  </si>
  <si>
    <t>SATYA PRAKASH MITTAL</t>
  </si>
  <si>
    <t>KAILASHBEN ASHOKKUMAR PATEL</t>
  </si>
  <si>
    <t>VIRTUOUS CAPITAL LIMITED</t>
  </si>
  <si>
    <t>RAHUL R MAHAJAN .</t>
  </si>
  <si>
    <t>FONE4</t>
  </si>
  <si>
    <t>ANSARI NAMRA FIRDAUS AAMIR ANJUM</t>
  </si>
  <si>
    <t>VANDANATIWARI</t>
  </si>
  <si>
    <t>GENUSPOWER</t>
  </si>
  <si>
    <t>NOMURA INDIA INVESTMENT FUND MOTHER FUND</t>
  </si>
  <si>
    <t>SEEMA TODI</t>
  </si>
  <si>
    <t>BANWARI LAL TODI</t>
  </si>
  <si>
    <t>ANAND TODI</t>
  </si>
  <si>
    <t>JNB SIDHU FINANCE PRIVATE LIMITED</t>
  </si>
  <si>
    <t>EMRALD INDUSTRIES PRIVATE LIMITED</t>
  </si>
  <si>
    <t>GVFILM</t>
  </si>
  <si>
    <t>ISHARI KADHIRVELAN GANESH</t>
  </si>
  <si>
    <t>SHUBHAM ASHOKBHAI PATEL</t>
  </si>
  <si>
    <t>IGCIL</t>
  </si>
  <si>
    <t>TASHA ZAFAR</t>
  </si>
  <si>
    <t>IRFAN FAKHRI KARIMI</t>
  </si>
  <si>
    <t>INDRENEW</t>
  </si>
  <si>
    <t>AMINUBWANI</t>
  </si>
  <si>
    <t>SNEH HIRJI GADA</t>
  </si>
  <si>
    <t>BLUE COAST HOTELS LTD</t>
  </si>
  <si>
    <t>SPECIFIC COMMODITIES PRIVATE LIMITED</t>
  </si>
  <si>
    <t>SANDEEP JAIN</t>
  </si>
  <si>
    <t>PARVEEN JAIN</t>
  </si>
  <si>
    <t>PVVINFRA</t>
  </si>
  <si>
    <t>MONIKA SEKHRI</t>
  </si>
  <si>
    <t>RFLL</t>
  </si>
  <si>
    <t>DINESH YASHWANT GANGURDE</t>
  </si>
  <si>
    <t>KIRAN MITTAL</t>
  </si>
  <si>
    <t>SEACOAST</t>
  </si>
  <si>
    <t>SEML</t>
  </si>
  <si>
    <t>LEJAS HEMANTRAI DESAI</t>
  </si>
  <si>
    <t>MITALIBEN LEJAS DESAI</t>
  </si>
  <si>
    <t>TRIPURARI DEALTRADE PRIVATE LIMITED</t>
  </si>
  <si>
    <t>PINKESH MAFATLAL SHAH (HUF)</t>
  </si>
  <si>
    <t>ABHAYKUMAR HASMUKHLAL SHAH</t>
  </si>
  <si>
    <t>MAA VAISHNO VENTURE</t>
  </si>
  <si>
    <t>YELLOWSTONE VENTURES LLP</t>
  </si>
  <si>
    <t>REKHA MUKESH DAND</t>
  </si>
  <si>
    <t>BHAGYASHRI ARORA</t>
  </si>
  <si>
    <t>FORAUMSAVLA</t>
  </si>
  <si>
    <t>OPTUME INVESTMENTS</t>
  </si>
  <si>
    <t>SIDDHANT MISHRA</t>
  </si>
  <si>
    <t>BHAGWANDAS LACHMANDAS LEKHWANI</t>
  </si>
  <si>
    <t>RAJNI KANT AWASTHI</t>
  </si>
  <si>
    <t>ALPA HIMANSHU DAVE</t>
  </si>
  <si>
    <t>TRESCON</t>
  </si>
  <si>
    <t>SILVERTOSS SHOPPERS PRIVATE LIMITED</t>
  </si>
  <si>
    <t>VASWANI</t>
  </si>
  <si>
    <t>MOHTASARITA</t>
  </si>
  <si>
    <t>VCU</t>
  </si>
  <si>
    <t>RAJENDRA PRASAD GUPTA</t>
  </si>
  <si>
    <t>CHIRAG ARVINDBHAI SHAH</t>
  </si>
  <si>
    <t>VIPULLTD</t>
  </si>
  <si>
    <t>P.P. INDUSTRIES PRIVATE LIMITED</t>
  </si>
  <si>
    <t>VISVEN</t>
  </si>
  <si>
    <t>DIMPAL BHAGWATI JAIN</t>
  </si>
  <si>
    <t>GLASTON MARIO MENEZES</t>
  </si>
  <si>
    <t>NIKUNJ KAUSHIK SHAH</t>
  </si>
  <si>
    <t>DIVYAM VENTURES LLP</t>
  </si>
  <si>
    <t>VVIPIL</t>
  </si>
  <si>
    <t>GREEN PEAKS ENTERPRISES LLP</t>
  </si>
  <si>
    <t>THUNDERSTRIKE QUANT RESEARCH LLP</t>
  </si>
  <si>
    <t>VIKABH SECURITIES PRIVATE LIMITED</t>
  </si>
  <si>
    <t>VENKATA NAGARAJU PADALA</t>
  </si>
  <si>
    <t>ZODJRDMKJ</t>
  </si>
  <si>
    <t>VINAY R SOMANI</t>
  </si>
  <si>
    <t>KANTA DEVI SAMDARIA</t>
  </si>
  <si>
    <t>20MICRONS</t>
  </si>
  <si>
    <t>20 Microns Limited</t>
  </si>
  <si>
    <t>AGNI</t>
  </si>
  <si>
    <t>Agni Green Power Ltd</t>
  </si>
  <si>
    <t>HI GROWTH CORPORATE SERVICES PVT LTD</t>
  </si>
  <si>
    <t>YUGA STOCKS AND COMMODITIES PRIVATE LIMITED  .</t>
  </si>
  <si>
    <t>JAINAM BROKING LIMITED</t>
  </si>
  <si>
    <t>ASMS</t>
  </si>
  <si>
    <t>Bartronics India Limited</t>
  </si>
  <si>
    <t>EMPOWER TRADEX PRIVATE LIMITED</t>
  </si>
  <si>
    <t>NIRAJ RAJNIKANT SHAH</t>
  </si>
  <si>
    <t>CITADEL SECURITIES INDIA MARKETS PRIVATE LIMITED</t>
  </si>
  <si>
    <t>DHARMAJ</t>
  </si>
  <si>
    <t>Dharmaj Crop Guard Ltd</t>
  </si>
  <si>
    <t>UNICO GLOBAL OPPORTUNITIES FUND LIMITED</t>
  </si>
  <si>
    <t>DTL</t>
  </si>
  <si>
    <t>Diensten Tech Limited</t>
  </si>
  <si>
    <t>EAST INDIA UDYOG LTD</t>
  </si>
  <si>
    <t>DUGLOBAL</t>
  </si>
  <si>
    <t>DUDIGITAL GLOBAL LIMITED</t>
  </si>
  <si>
    <t>ESPRIT</t>
  </si>
  <si>
    <t>Esprit Stones Limited</t>
  </si>
  <si>
    <t>ROHAN GUPTA</t>
  </si>
  <si>
    <t>YOGESH CHOUADHARY</t>
  </si>
  <si>
    <t>GATECH</t>
  </si>
  <si>
    <t>GATECH-RE</t>
  </si>
  <si>
    <t>AHMED MOHAMED HASANFATTA</t>
  </si>
  <si>
    <t>REHANABANU JAFAR HASANFATTA</t>
  </si>
  <si>
    <t>JAFAR MOHAMED HASANFATTA</t>
  </si>
  <si>
    <t>HAFIZA MOHAMED HASANFATTA</t>
  </si>
  <si>
    <t>GHCL</t>
  </si>
  <si>
    <t>GHCL Limited</t>
  </si>
  <si>
    <t>GHCLTEXTIL</t>
  </si>
  <si>
    <t>GHCL Textiles Limited</t>
  </si>
  <si>
    <t>GPECO</t>
  </si>
  <si>
    <t>GP Eco Solutions India L</t>
  </si>
  <si>
    <t>SUMICKSHA BANSAL</t>
  </si>
  <si>
    <t>GSTL</t>
  </si>
  <si>
    <t>Globesecure Techno Ltd</t>
  </si>
  <si>
    <t>R B K SHARE BROKING LTD</t>
  </si>
  <si>
    <t>IITL</t>
  </si>
  <si>
    <t>Industrial Inv Trust Ltd</t>
  </si>
  <si>
    <t>SAMYAKTVA CONSTRUCTION LLP</t>
  </si>
  <si>
    <t>SYSTEMATIX FINCORP INDIA LIMITED</t>
  </si>
  <si>
    <t>INDSWFTLAB</t>
  </si>
  <si>
    <t>Ind-Swift Labs Ltd.</t>
  </si>
  <si>
    <t>Jammu &amp; Kashmir Bank</t>
  </si>
  <si>
    <t>KATARIA</t>
  </si>
  <si>
    <t>Kataria Industries Ltd</t>
  </si>
  <si>
    <t>KHAICHEM</t>
  </si>
  <si>
    <t>Khaitan Chem &amp; Fert Ltd</t>
  </si>
  <si>
    <t>QE SECURITIES LLP</t>
  </si>
  <si>
    <t>PRAGNESH J DOSHI</t>
  </si>
  <si>
    <t>BHOLA MOTOR FINANCE PRIVATE LIMITED .</t>
  </si>
  <si>
    <t>MIEL</t>
  </si>
  <si>
    <t>Manglam Infra &amp; Eng Ltd</t>
  </si>
  <si>
    <t>COPTHALL MAURITIUS INVESTMENT LIMITED</t>
  </si>
  <si>
    <t>BNP PARIBAS FINANCIAL MARKETS</t>
  </si>
  <si>
    <t>OVATA EQUITY STRATEGIES MASTER FUND</t>
  </si>
  <si>
    <t>BOFA SECURITIES EUROPE SA</t>
  </si>
  <si>
    <t>NAZARA</t>
  </si>
  <si>
    <t>Nazara Technologies Ltd</t>
  </si>
  <si>
    <t>NETWEB</t>
  </si>
  <si>
    <t>Netweb Tech India Ltd</t>
  </si>
  <si>
    <t>CITIGROUP GLOBAL MARKETS MAURITIUS PRIVATE LIMITED - ODI</t>
  </si>
  <si>
    <t>ICICI PRUDENTIAL MUTUAL FUND</t>
  </si>
  <si>
    <t>PATINTLOG</t>
  </si>
  <si>
    <t>Patel Integrated Logistic</t>
  </si>
  <si>
    <t>PLATIND</t>
  </si>
  <si>
    <t>Platinum Industries Ltd</t>
  </si>
  <si>
    <t>PRITIKA</t>
  </si>
  <si>
    <t>Pritika Eng Compo Ltd</t>
  </si>
  <si>
    <t>PRIZOR</t>
  </si>
  <si>
    <t>Prizor Viztech Limited</t>
  </si>
  <si>
    <t>RUBYMILLS</t>
  </si>
  <si>
    <t>The Ruby Mills Ltd</t>
  </si>
  <si>
    <t>RUSHIL</t>
  </si>
  <si>
    <t>Rushil Decor Limited</t>
  </si>
  <si>
    <t>SAHAJSOLAR</t>
  </si>
  <si>
    <t>Sahaj Solar Limited</t>
  </si>
  <si>
    <t>SOHAM FINCARE INDIA LLP</t>
  </si>
  <si>
    <t>SATECH</t>
  </si>
  <si>
    <t>S A Tech Software India L</t>
  </si>
  <si>
    <t>PACE COMMODITY BROKERS PRIVATE LIMITED</t>
  </si>
  <si>
    <t>SUDH INVESTMENTS PVT. LTD</t>
  </si>
  <si>
    <t>XTX MARKETS LLP</t>
  </si>
  <si>
    <t>ELIXIR WEALTH MANAGEMENT PRIVATE LIMITED</t>
  </si>
  <si>
    <t>AAKRAYA RESEARCH LLP</t>
  </si>
  <si>
    <t>PRRSAAR COMMODITIES PVT LTD</t>
  </si>
  <si>
    <t>SJS</t>
  </si>
  <si>
    <t>SJS Enterprises Limited</t>
  </si>
  <si>
    <t>VIJIT TRADING</t>
  </si>
  <si>
    <t>Vaswani Ind Ltd</t>
  </si>
  <si>
    <t>INDRA KIRAN VENTURES</t>
  </si>
  <si>
    <t>Vipul Limited</t>
  </si>
  <si>
    <t>VLINFRA</t>
  </si>
  <si>
    <t>V.L.Infraprojects Limited</t>
  </si>
  <si>
    <t>MOUNTAIN VENTURES</t>
  </si>
  <si>
    <t>F3 ADVISORS PRIVATE LIMITED</t>
  </si>
  <si>
    <t>AKIKO</t>
  </si>
  <si>
    <t>Akiko Global Services L</t>
  </si>
  <si>
    <t>ASHIKA GLOBAL SECURITIES PRIVATE LIMITED</t>
  </si>
  <si>
    <t>BLUECHIP</t>
  </si>
  <si>
    <t>Blue Chip India Ltd</t>
  </si>
  <si>
    <t>ELARA INDIA OPPORTUNITIES FUND LIMITED</t>
  </si>
  <si>
    <t>VESPERA FUND LIMITED</t>
  </si>
  <si>
    <t>NEHA  SHARMA</t>
  </si>
  <si>
    <t>SYSTEMATIX SHARES AND STOCKS (INDIA) LIMITED</t>
  </si>
  <si>
    <t>CINCO STOCK VISION LLP</t>
  </si>
  <si>
    <t>NAV CAPITAL VCC - NAV CAPITAL EMERGING STAR FUND</t>
  </si>
  <si>
    <t>VIVEK  LODHA</t>
  </si>
  <si>
    <t>SANJAY  LODHA</t>
  </si>
  <si>
    <t>NIRAJ  LODHA</t>
  </si>
  <si>
    <t>NAVIN  LODHA</t>
  </si>
  <si>
    <t>DSN SECURITIES PRIVATE LIMITED</t>
  </si>
  <si>
    <t>NIRBHAY FANCY VASSA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</si>
</sst>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07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45509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45509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298" t="s">
        <v>16</v>
      </c>
      <c r="B9" s="300" t="s">
        <v>17</v>
      </c>
      <c r="C9" s="300" t="s">
        <v>18</v>
      </c>
      <c r="D9" s="300" t="s">
        <v>19</v>
      </c>
      <c r="E9" s="26" t="s">
        <v>20</v>
      </c>
      <c r="F9" s="26" t="s">
        <v>21</v>
      </c>
      <c r="G9" s="295" t="s">
        <v>22</v>
      </c>
      <c r="H9" s="296"/>
      <c r="I9" s="297"/>
      <c r="J9" s="295" t="s">
        <v>23</v>
      </c>
      <c r="K9" s="296"/>
      <c r="L9" s="297"/>
      <c r="M9" s="26"/>
      <c r="N9" s="27"/>
      <c r="O9" s="27"/>
      <c r="P9" s="27"/>
    </row>
    <row r="10" spans="1:16" ht="38.25">
      <c r="A10" s="299"/>
      <c r="B10" s="301"/>
      <c r="C10" s="301"/>
      <c r="D10" s="301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24711.55</v>
      </c>
      <c r="F11" s="204">
        <v>24755.45</v>
      </c>
      <c r="G11" s="203">
        <v>24626.100000000002</v>
      </c>
      <c r="H11" s="203">
        <v>24540.65</v>
      </c>
      <c r="I11" s="203">
        <v>24411.300000000003</v>
      </c>
      <c r="J11" s="203">
        <v>24840.9</v>
      </c>
      <c r="K11" s="203">
        <v>24970.25</v>
      </c>
      <c r="L11" s="203">
        <v>25055.7</v>
      </c>
      <c r="M11" s="202">
        <v>24884.799999999999</v>
      </c>
      <c r="N11" s="202">
        <v>24670</v>
      </c>
      <c r="O11" s="202">
        <v>16478375</v>
      </c>
      <c r="P11" s="205">
        <v>-2.6469006994990076E-2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45532</v>
      </c>
      <c r="E12" s="204">
        <v>51429.3</v>
      </c>
      <c r="F12" s="204">
        <v>51439.26666666667</v>
      </c>
      <c r="G12" s="203">
        <v>51141.633333333339</v>
      </c>
      <c r="H12" s="203">
        <v>50853.966666666667</v>
      </c>
      <c r="I12" s="203">
        <v>50556.333333333336</v>
      </c>
      <c r="J12" s="203">
        <v>51726.933333333342</v>
      </c>
      <c r="K12" s="203">
        <v>52024.566666666673</v>
      </c>
      <c r="L12" s="203">
        <v>52312.233333333344</v>
      </c>
      <c r="M12" s="202">
        <v>51736.9</v>
      </c>
      <c r="N12" s="202">
        <v>51151.6</v>
      </c>
      <c r="O12" s="202">
        <v>2815425</v>
      </c>
      <c r="P12" s="205">
        <v>4.7148021691102632E-2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45531</v>
      </c>
      <c r="E13" s="217">
        <v>23398</v>
      </c>
      <c r="F13" s="217">
        <v>23418.649999999998</v>
      </c>
      <c r="G13" s="219">
        <v>23293.299999999996</v>
      </c>
      <c r="H13" s="219">
        <v>23188.6</v>
      </c>
      <c r="I13" s="219">
        <v>23063.249999999996</v>
      </c>
      <c r="J13" s="219">
        <v>23523.349999999995</v>
      </c>
      <c r="K13" s="219">
        <v>23648.699999999993</v>
      </c>
      <c r="L13" s="219">
        <v>23753.399999999994</v>
      </c>
      <c r="M13" s="220">
        <v>23544</v>
      </c>
      <c r="N13" s="220">
        <v>23313.95</v>
      </c>
      <c r="O13" s="220">
        <v>52375</v>
      </c>
      <c r="P13" s="221">
        <v>-0.12817311693716188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45530</v>
      </c>
      <c r="E14" s="217">
        <v>12627.8</v>
      </c>
      <c r="F14" s="217">
        <v>12694.083333333334</v>
      </c>
      <c r="G14" s="219">
        <v>12528.166666666668</v>
      </c>
      <c r="H14" s="219">
        <v>12428.533333333335</v>
      </c>
      <c r="I14" s="219">
        <v>12262.616666666669</v>
      </c>
      <c r="J14" s="219">
        <v>12793.716666666667</v>
      </c>
      <c r="K14" s="219">
        <v>12959.633333333335</v>
      </c>
      <c r="L14" s="219">
        <v>13059.266666666666</v>
      </c>
      <c r="M14" s="220">
        <v>12860</v>
      </c>
      <c r="N14" s="220">
        <v>12594.45</v>
      </c>
      <c r="O14" s="220">
        <v>2497050</v>
      </c>
      <c r="P14" s="221">
        <v>3.3953748369598975E-2</v>
      </c>
    </row>
    <row r="15" spans="1:16" ht="12.75" customHeight="1">
      <c r="A15" s="213">
        <v>5</v>
      </c>
      <c r="B15" s="279" t="s">
        <v>34</v>
      </c>
      <c r="C15" s="217" t="s">
        <v>850</v>
      </c>
      <c r="D15" s="218">
        <v>45534</v>
      </c>
      <c r="E15" s="217">
        <v>73603.5</v>
      </c>
      <c r="F15" s="217">
        <v>73795.650000000009</v>
      </c>
      <c r="G15" s="219">
        <v>73320.85000000002</v>
      </c>
      <c r="H15" s="219">
        <v>73038.200000000012</v>
      </c>
      <c r="I15" s="219">
        <v>72563.400000000023</v>
      </c>
      <c r="J15" s="219">
        <v>74078.300000000017</v>
      </c>
      <c r="K15" s="219">
        <v>74553.100000000006</v>
      </c>
      <c r="L15" s="219">
        <v>74835.750000000015</v>
      </c>
      <c r="M15" s="220">
        <v>74270.45</v>
      </c>
      <c r="N15" s="220">
        <v>73513</v>
      </c>
      <c r="O15" s="220">
        <v>13460</v>
      </c>
      <c r="P15" s="221">
        <v>6.5716547901821062E-2</v>
      </c>
    </row>
    <row r="16" spans="1:16" ht="12.75" customHeight="1">
      <c r="A16" s="213">
        <v>6</v>
      </c>
      <c r="B16" s="225" t="s">
        <v>838</v>
      </c>
      <c r="C16" s="222" t="s">
        <v>39</v>
      </c>
      <c r="D16" s="218">
        <v>45533</v>
      </c>
      <c r="E16" s="217">
        <v>741.65</v>
      </c>
      <c r="F16" s="217">
        <v>742.36666666666679</v>
      </c>
      <c r="G16" s="219">
        <v>732.23333333333358</v>
      </c>
      <c r="H16" s="219">
        <v>722.81666666666683</v>
      </c>
      <c r="I16" s="219">
        <v>712.68333333333362</v>
      </c>
      <c r="J16" s="219">
        <v>751.78333333333353</v>
      </c>
      <c r="K16" s="219">
        <v>761.91666666666674</v>
      </c>
      <c r="L16" s="219">
        <v>771.33333333333348</v>
      </c>
      <c r="M16" s="220">
        <v>752.5</v>
      </c>
      <c r="N16" s="220">
        <v>732.95</v>
      </c>
      <c r="O16" s="220">
        <v>13246000</v>
      </c>
      <c r="P16" s="221">
        <v>1.9315121200461718E-2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7601.35</v>
      </c>
      <c r="F17" s="217">
        <v>7661.75</v>
      </c>
      <c r="G17" s="219">
        <v>7519.6</v>
      </c>
      <c r="H17" s="219">
        <v>7437.85</v>
      </c>
      <c r="I17" s="219">
        <v>7295.7000000000007</v>
      </c>
      <c r="J17" s="219">
        <v>7743.5</v>
      </c>
      <c r="K17" s="219">
        <v>7885.65</v>
      </c>
      <c r="L17" s="219">
        <v>7967.4</v>
      </c>
      <c r="M17" s="220">
        <v>7803.9</v>
      </c>
      <c r="N17" s="220">
        <v>7580</v>
      </c>
      <c r="O17" s="220">
        <v>1510625</v>
      </c>
      <c r="P17" s="221">
        <v>-1.5697290152015863E-3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28307.599999999999</v>
      </c>
      <c r="F18" s="217">
        <v>28462.416666666668</v>
      </c>
      <c r="G18" s="219">
        <v>28079.483333333337</v>
      </c>
      <c r="H18" s="219">
        <v>27851.366666666669</v>
      </c>
      <c r="I18" s="219">
        <v>27468.433333333338</v>
      </c>
      <c r="J18" s="219">
        <v>28690.533333333336</v>
      </c>
      <c r="K18" s="219">
        <v>29073.466666666664</v>
      </c>
      <c r="L18" s="219">
        <v>29301.583333333336</v>
      </c>
      <c r="M18" s="220">
        <v>28845.35</v>
      </c>
      <c r="N18" s="220">
        <v>28234.3</v>
      </c>
      <c r="O18" s="220">
        <v>144060</v>
      </c>
      <c r="P18" s="221">
        <v>-5.7971014492753624E-3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212.17</v>
      </c>
      <c r="F19" s="217">
        <v>213.75333333333333</v>
      </c>
      <c r="G19" s="219">
        <v>209.71666666666667</v>
      </c>
      <c r="H19" s="219">
        <v>207.26333333333335</v>
      </c>
      <c r="I19" s="219">
        <v>203.22666666666669</v>
      </c>
      <c r="J19" s="219">
        <v>216.20666666666665</v>
      </c>
      <c r="K19" s="219">
        <v>220.24333333333328</v>
      </c>
      <c r="L19" s="219">
        <v>222.69666666666663</v>
      </c>
      <c r="M19" s="220">
        <v>217.79</v>
      </c>
      <c r="N19" s="220">
        <v>211.3</v>
      </c>
      <c r="O19" s="220">
        <v>97054200</v>
      </c>
      <c r="P19" s="221">
        <v>8.5850652489125184E-2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336.6</v>
      </c>
      <c r="F20" s="217">
        <v>337.26666666666665</v>
      </c>
      <c r="G20" s="219">
        <v>330.13333333333333</v>
      </c>
      <c r="H20" s="219">
        <v>323.66666666666669</v>
      </c>
      <c r="I20" s="219">
        <v>316.53333333333336</v>
      </c>
      <c r="J20" s="219">
        <v>343.73333333333329</v>
      </c>
      <c r="K20" s="219">
        <v>350.86666666666662</v>
      </c>
      <c r="L20" s="219">
        <v>357.33333333333326</v>
      </c>
      <c r="M20" s="220">
        <v>344.4</v>
      </c>
      <c r="N20" s="220">
        <v>330.8</v>
      </c>
      <c r="O20" s="220">
        <v>40138800</v>
      </c>
      <c r="P20" s="221">
        <v>-1.2978709801163609E-2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2442.9499999999998</v>
      </c>
      <c r="F21" s="217">
        <v>2456.65</v>
      </c>
      <c r="G21" s="219">
        <v>2425</v>
      </c>
      <c r="H21" s="219">
        <v>2407.0499999999997</v>
      </c>
      <c r="I21" s="219">
        <v>2375.3999999999996</v>
      </c>
      <c r="J21" s="219">
        <v>2474.6000000000004</v>
      </c>
      <c r="K21" s="219">
        <v>2506.2500000000009</v>
      </c>
      <c r="L21" s="219">
        <v>2524.2000000000007</v>
      </c>
      <c r="M21" s="220">
        <v>2488.3000000000002</v>
      </c>
      <c r="N21" s="220">
        <v>2438.6999999999998</v>
      </c>
      <c r="O21" s="220">
        <v>4756200</v>
      </c>
      <c r="P21" s="221">
        <v>3.4518760195758565E-2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3181.35</v>
      </c>
      <c r="F22" s="217">
        <v>3181.1</v>
      </c>
      <c r="G22" s="219">
        <v>3125.2</v>
      </c>
      <c r="H22" s="219">
        <v>3069.0499999999997</v>
      </c>
      <c r="I22" s="219">
        <v>3013.1499999999996</v>
      </c>
      <c r="J22" s="219">
        <v>3237.25</v>
      </c>
      <c r="K22" s="219">
        <v>3293.1500000000005</v>
      </c>
      <c r="L22" s="219">
        <v>3349.3</v>
      </c>
      <c r="M22" s="220">
        <v>3237</v>
      </c>
      <c r="N22" s="220">
        <v>3124.95</v>
      </c>
      <c r="O22" s="220">
        <v>20617200</v>
      </c>
      <c r="P22" s="221">
        <v>4.9173320305940189E-2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1594.8</v>
      </c>
      <c r="F23" s="217">
        <v>1585.7</v>
      </c>
      <c r="G23" s="219">
        <v>1563.4</v>
      </c>
      <c r="H23" s="219">
        <v>1532</v>
      </c>
      <c r="I23" s="219">
        <v>1509.7</v>
      </c>
      <c r="J23" s="219">
        <v>1617.1000000000001</v>
      </c>
      <c r="K23" s="219">
        <v>1639.3999999999999</v>
      </c>
      <c r="L23" s="219">
        <v>1670.8000000000002</v>
      </c>
      <c r="M23" s="220">
        <v>1608</v>
      </c>
      <c r="N23" s="220">
        <v>1554.3</v>
      </c>
      <c r="O23" s="220">
        <v>28381200</v>
      </c>
      <c r="P23" s="221">
        <v>0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5325.9</v>
      </c>
      <c r="F24" s="217">
        <v>5305.2666666666664</v>
      </c>
      <c r="G24" s="219">
        <v>5240.6333333333332</v>
      </c>
      <c r="H24" s="219">
        <v>5155.3666666666668</v>
      </c>
      <c r="I24" s="219">
        <v>5090.7333333333336</v>
      </c>
      <c r="J24" s="219">
        <v>5390.5333333333328</v>
      </c>
      <c r="K24" s="219">
        <v>5455.1666666666661</v>
      </c>
      <c r="L24" s="219">
        <v>5540.4333333333325</v>
      </c>
      <c r="M24" s="220">
        <v>5369.9</v>
      </c>
      <c r="N24" s="220">
        <v>5220</v>
      </c>
      <c r="O24" s="220">
        <v>1801300</v>
      </c>
      <c r="P24" s="221">
        <v>1.0717091235551566E-2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656.6</v>
      </c>
      <c r="F25" s="217">
        <v>657.18333333333328</v>
      </c>
      <c r="G25" s="219">
        <v>649.36666666666656</v>
      </c>
      <c r="H25" s="219">
        <v>642.13333333333333</v>
      </c>
      <c r="I25" s="219">
        <v>634.31666666666661</v>
      </c>
      <c r="J25" s="219">
        <v>664.41666666666652</v>
      </c>
      <c r="K25" s="219">
        <v>672.23333333333335</v>
      </c>
      <c r="L25" s="219">
        <v>679.46666666666647</v>
      </c>
      <c r="M25" s="220">
        <v>665</v>
      </c>
      <c r="N25" s="220">
        <v>649.95000000000005</v>
      </c>
      <c r="O25" s="220">
        <v>32381100</v>
      </c>
      <c r="P25" s="221">
        <v>2.5334853234539757E-2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6722.8</v>
      </c>
      <c r="F26" s="217">
        <v>6741.3</v>
      </c>
      <c r="G26" s="219">
        <v>6677.6</v>
      </c>
      <c r="H26" s="219">
        <v>6632.4000000000005</v>
      </c>
      <c r="I26" s="219">
        <v>6568.7000000000007</v>
      </c>
      <c r="J26" s="219">
        <v>6786.5</v>
      </c>
      <c r="K26" s="219">
        <v>6850.1999999999989</v>
      </c>
      <c r="L26" s="219">
        <v>6895.4</v>
      </c>
      <c r="M26" s="220">
        <v>6805</v>
      </c>
      <c r="N26" s="220">
        <v>6696.1</v>
      </c>
      <c r="O26" s="220">
        <v>1672875</v>
      </c>
      <c r="P26" s="221">
        <v>-7.8582548743420556E-3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532.5</v>
      </c>
      <c r="F27" s="217">
        <v>536.4</v>
      </c>
      <c r="G27" s="219">
        <v>526.15</v>
      </c>
      <c r="H27" s="219">
        <v>519.79999999999995</v>
      </c>
      <c r="I27" s="219">
        <v>509.54999999999995</v>
      </c>
      <c r="J27" s="219">
        <v>542.75</v>
      </c>
      <c r="K27" s="219">
        <v>553</v>
      </c>
      <c r="L27" s="219">
        <v>559.35</v>
      </c>
      <c r="M27" s="220">
        <v>546.65</v>
      </c>
      <c r="N27" s="220">
        <v>530.04999999999995</v>
      </c>
      <c r="O27" s="220">
        <v>15670600</v>
      </c>
      <c r="P27" s="221">
        <v>-3.6748811067877215E-3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250.9</v>
      </c>
      <c r="F28" s="217">
        <v>249.98333333333335</v>
      </c>
      <c r="G28" s="219">
        <v>246.01666666666671</v>
      </c>
      <c r="H28" s="219">
        <v>241.13333333333335</v>
      </c>
      <c r="I28" s="219">
        <v>237.16666666666671</v>
      </c>
      <c r="J28" s="219">
        <v>254.8666666666667</v>
      </c>
      <c r="K28" s="219">
        <v>258.83333333333337</v>
      </c>
      <c r="L28" s="219">
        <v>263.7166666666667</v>
      </c>
      <c r="M28" s="220">
        <v>253.95</v>
      </c>
      <c r="N28" s="220">
        <v>245.1</v>
      </c>
      <c r="O28" s="220">
        <v>62855000</v>
      </c>
      <c r="P28" s="221">
        <v>-3.8546845124282983E-2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3119.6</v>
      </c>
      <c r="F29" s="217">
        <v>3113.0333333333333</v>
      </c>
      <c r="G29" s="219">
        <v>3079.0666666666666</v>
      </c>
      <c r="H29" s="219">
        <v>3038.5333333333333</v>
      </c>
      <c r="I29" s="219">
        <v>3004.5666666666666</v>
      </c>
      <c r="J29" s="219">
        <v>3153.5666666666666</v>
      </c>
      <c r="K29" s="219">
        <v>3187.5333333333328</v>
      </c>
      <c r="L29" s="219">
        <v>3228.0666666666666</v>
      </c>
      <c r="M29" s="220">
        <v>3147</v>
      </c>
      <c r="N29" s="220">
        <v>3072.5</v>
      </c>
      <c r="O29" s="220">
        <v>12106800</v>
      </c>
      <c r="P29" s="221">
        <v>9.5225388989877095E-3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2136.0500000000002</v>
      </c>
      <c r="F30" s="217">
        <v>2150.2333333333336</v>
      </c>
      <c r="G30" s="219">
        <v>2118.666666666667</v>
      </c>
      <c r="H30" s="219">
        <v>2101.2833333333333</v>
      </c>
      <c r="I30" s="219">
        <v>2069.7166666666667</v>
      </c>
      <c r="J30" s="219">
        <v>2167.6166666666672</v>
      </c>
      <c r="K30" s="219">
        <v>2199.1833333333338</v>
      </c>
      <c r="L30" s="219">
        <v>2216.5666666666675</v>
      </c>
      <c r="M30" s="220">
        <v>2181.8000000000002</v>
      </c>
      <c r="N30" s="220">
        <v>2132.85</v>
      </c>
      <c r="O30" s="220">
        <v>3337498</v>
      </c>
      <c r="P30" s="221">
        <v>2.7802893309222424E-2</v>
      </c>
    </row>
    <row r="31" spans="1:16" ht="12.75" customHeight="1">
      <c r="A31" s="213">
        <v>21</v>
      </c>
      <c r="B31" s="225" t="s">
        <v>838</v>
      </c>
      <c r="C31" s="217" t="s">
        <v>60</v>
      </c>
      <c r="D31" s="218">
        <v>45533</v>
      </c>
      <c r="E31" s="217">
        <v>7812.3</v>
      </c>
      <c r="F31" s="217">
        <v>7822.916666666667</v>
      </c>
      <c r="G31" s="219">
        <v>7695.8333333333339</v>
      </c>
      <c r="H31" s="219">
        <v>7579.3666666666668</v>
      </c>
      <c r="I31" s="219">
        <v>7452.2833333333338</v>
      </c>
      <c r="J31" s="219">
        <v>7939.3833333333341</v>
      </c>
      <c r="K31" s="219">
        <v>8066.4666666666681</v>
      </c>
      <c r="L31" s="219">
        <v>8182.9333333333343</v>
      </c>
      <c r="M31" s="220">
        <v>7950</v>
      </c>
      <c r="N31" s="220">
        <v>7706.45</v>
      </c>
      <c r="O31" s="220">
        <v>785600</v>
      </c>
      <c r="P31" s="221">
        <v>-3.595533194256964E-2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639.29999999999995</v>
      </c>
      <c r="F32" s="217">
        <v>642.0333333333333</v>
      </c>
      <c r="G32" s="219">
        <v>633.01666666666665</v>
      </c>
      <c r="H32" s="219">
        <v>626.73333333333335</v>
      </c>
      <c r="I32" s="219">
        <v>617.7166666666667</v>
      </c>
      <c r="J32" s="219">
        <v>648.31666666666661</v>
      </c>
      <c r="K32" s="219">
        <v>657.33333333333326</v>
      </c>
      <c r="L32" s="219">
        <v>663.61666666666656</v>
      </c>
      <c r="M32" s="220">
        <v>651.04999999999995</v>
      </c>
      <c r="N32" s="220">
        <v>635.75</v>
      </c>
      <c r="O32" s="220">
        <v>22762000</v>
      </c>
      <c r="P32" s="221">
        <v>-1.5782418817831972E-2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1447.2</v>
      </c>
      <c r="F33" s="217">
        <v>1442.3</v>
      </c>
      <c r="G33" s="219">
        <v>1428.8999999999999</v>
      </c>
      <c r="H33" s="219">
        <v>1410.6</v>
      </c>
      <c r="I33" s="219">
        <v>1397.1999999999998</v>
      </c>
      <c r="J33" s="219">
        <v>1460.6</v>
      </c>
      <c r="K33" s="219">
        <v>1474</v>
      </c>
      <c r="L33" s="219">
        <v>1492.3</v>
      </c>
      <c r="M33" s="220">
        <v>1455.7</v>
      </c>
      <c r="N33" s="220">
        <v>1424</v>
      </c>
      <c r="O33" s="220">
        <v>11684750</v>
      </c>
      <c r="P33" s="221">
        <v>-5.6451992284894384E-4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1164.5999999999999</v>
      </c>
      <c r="F34" s="217">
        <v>1165.6000000000001</v>
      </c>
      <c r="G34" s="219">
        <v>1159.7000000000003</v>
      </c>
      <c r="H34" s="219">
        <v>1154.8000000000002</v>
      </c>
      <c r="I34" s="219">
        <v>1148.9000000000003</v>
      </c>
      <c r="J34" s="219">
        <v>1170.5000000000002</v>
      </c>
      <c r="K34" s="219">
        <v>1176.4000000000003</v>
      </c>
      <c r="L34" s="219">
        <v>1181.3000000000002</v>
      </c>
      <c r="M34" s="220">
        <v>1171.5</v>
      </c>
      <c r="N34" s="220">
        <v>1160.7</v>
      </c>
      <c r="O34" s="220">
        <v>56350000</v>
      </c>
      <c r="P34" s="221">
        <v>1.3477816121671295E-2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9638.7999999999993</v>
      </c>
      <c r="F35" s="217">
        <v>9676.9333333333343</v>
      </c>
      <c r="G35" s="219">
        <v>9584.5166666666682</v>
      </c>
      <c r="H35" s="219">
        <v>9530.2333333333336</v>
      </c>
      <c r="I35" s="219">
        <v>9437.8166666666675</v>
      </c>
      <c r="J35" s="219">
        <v>9731.216666666669</v>
      </c>
      <c r="K35" s="219">
        <v>9823.6333333333332</v>
      </c>
      <c r="L35" s="219">
        <v>9877.9166666666697</v>
      </c>
      <c r="M35" s="220">
        <v>9769.35</v>
      </c>
      <c r="N35" s="220">
        <v>9622.65</v>
      </c>
      <c r="O35" s="220">
        <v>1591725</v>
      </c>
      <c r="P35" s="221">
        <v>-5.0892178346227807E-2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1628.15</v>
      </c>
      <c r="F36" s="217">
        <v>1624.8999999999999</v>
      </c>
      <c r="G36" s="219">
        <v>1615.2499999999998</v>
      </c>
      <c r="H36" s="219">
        <v>1602.35</v>
      </c>
      <c r="I36" s="219">
        <v>1592.6999999999998</v>
      </c>
      <c r="J36" s="219">
        <v>1637.7999999999997</v>
      </c>
      <c r="K36" s="219">
        <v>1647.4499999999998</v>
      </c>
      <c r="L36" s="219">
        <v>1660.3499999999997</v>
      </c>
      <c r="M36" s="220">
        <v>1634.55</v>
      </c>
      <c r="N36" s="220">
        <v>1612</v>
      </c>
      <c r="O36" s="220">
        <v>14093000</v>
      </c>
      <c r="P36" s="221">
        <v>-7.1506569445912152E-3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6746.75</v>
      </c>
      <c r="F37" s="217">
        <v>6746.45</v>
      </c>
      <c r="G37" s="219">
        <v>6692.9</v>
      </c>
      <c r="H37" s="219">
        <v>6639.05</v>
      </c>
      <c r="I37" s="219">
        <v>6585.5</v>
      </c>
      <c r="J37" s="219">
        <v>6800.2999999999993</v>
      </c>
      <c r="K37" s="219">
        <v>6853.85</v>
      </c>
      <c r="L37" s="219">
        <v>6907.6999999999989</v>
      </c>
      <c r="M37" s="220">
        <v>6800</v>
      </c>
      <c r="N37" s="220">
        <v>6692.6</v>
      </c>
      <c r="O37" s="220">
        <v>10129750</v>
      </c>
      <c r="P37" s="221">
        <v>-1.5647138544939321E-3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3304.3</v>
      </c>
      <c r="F38" s="217">
        <v>3314.6666666666665</v>
      </c>
      <c r="G38" s="219">
        <v>3249.6333333333332</v>
      </c>
      <c r="H38" s="219">
        <v>3194.9666666666667</v>
      </c>
      <c r="I38" s="219">
        <v>3129.9333333333334</v>
      </c>
      <c r="J38" s="219">
        <v>3369.333333333333</v>
      </c>
      <c r="K38" s="219">
        <v>3434.3666666666668</v>
      </c>
      <c r="L38" s="219">
        <v>3489.0333333333328</v>
      </c>
      <c r="M38" s="220">
        <v>3379.7</v>
      </c>
      <c r="N38" s="220">
        <v>3260</v>
      </c>
      <c r="O38" s="220">
        <v>1908900</v>
      </c>
      <c r="P38" s="221">
        <v>3.2116788321167884E-2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484</v>
      </c>
      <c r="F39" s="217">
        <v>485</v>
      </c>
      <c r="G39" s="219">
        <v>475.35</v>
      </c>
      <c r="H39" s="219">
        <v>466.70000000000005</v>
      </c>
      <c r="I39" s="219">
        <v>457.05000000000007</v>
      </c>
      <c r="J39" s="219">
        <v>493.65</v>
      </c>
      <c r="K39" s="219">
        <v>503.29999999999995</v>
      </c>
      <c r="L39" s="219">
        <v>511.94999999999993</v>
      </c>
      <c r="M39" s="220">
        <v>494.65</v>
      </c>
      <c r="N39" s="220">
        <v>476.35</v>
      </c>
      <c r="O39" s="220">
        <v>8193600</v>
      </c>
      <c r="P39" s="221">
        <v>1.607142857142857E-2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211.62</v>
      </c>
      <c r="F40" s="217">
        <v>211.49</v>
      </c>
      <c r="G40" s="219">
        <v>208.73000000000002</v>
      </c>
      <c r="H40" s="219">
        <v>205.84</v>
      </c>
      <c r="I40" s="219">
        <v>203.08</v>
      </c>
      <c r="J40" s="219">
        <v>214.38000000000002</v>
      </c>
      <c r="K40" s="219">
        <v>217.14000000000001</v>
      </c>
      <c r="L40" s="219">
        <v>220.03000000000003</v>
      </c>
      <c r="M40" s="220">
        <v>214.25</v>
      </c>
      <c r="N40" s="220">
        <v>208.6</v>
      </c>
      <c r="O40" s="220">
        <v>96647600</v>
      </c>
      <c r="P40" s="221">
        <v>1.187265478424015E-2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244.85</v>
      </c>
      <c r="F41" s="217">
        <v>246.28333333333333</v>
      </c>
      <c r="G41" s="219">
        <v>242.16666666666666</v>
      </c>
      <c r="H41" s="219">
        <v>239.48333333333332</v>
      </c>
      <c r="I41" s="219">
        <v>235.36666666666665</v>
      </c>
      <c r="J41" s="219">
        <v>248.96666666666667</v>
      </c>
      <c r="K41" s="219">
        <v>253.08333333333334</v>
      </c>
      <c r="L41" s="219">
        <v>255.76666666666668</v>
      </c>
      <c r="M41" s="220">
        <v>250.4</v>
      </c>
      <c r="N41" s="220">
        <v>243.6</v>
      </c>
      <c r="O41" s="220">
        <v>193974300</v>
      </c>
      <c r="P41" s="221">
        <v>3.1577637432722523E-2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1596.75</v>
      </c>
      <c r="F42" s="217">
        <v>1598.3500000000001</v>
      </c>
      <c r="G42" s="219">
        <v>1580.7000000000003</v>
      </c>
      <c r="H42" s="219">
        <v>1564.65</v>
      </c>
      <c r="I42" s="219">
        <v>1547.0000000000002</v>
      </c>
      <c r="J42" s="219">
        <v>1614.4000000000003</v>
      </c>
      <c r="K42" s="219">
        <v>1632.0500000000004</v>
      </c>
      <c r="L42" s="219">
        <v>1648.1000000000004</v>
      </c>
      <c r="M42" s="220">
        <v>1616</v>
      </c>
      <c r="N42" s="220">
        <v>1582.3</v>
      </c>
      <c r="O42" s="220">
        <v>3308250</v>
      </c>
      <c r="P42" s="221">
        <v>6.3404050144648019E-2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303.05</v>
      </c>
      <c r="F43" s="217">
        <v>305</v>
      </c>
      <c r="G43" s="219">
        <v>300.2</v>
      </c>
      <c r="H43" s="219">
        <v>297.34999999999997</v>
      </c>
      <c r="I43" s="219">
        <v>292.54999999999995</v>
      </c>
      <c r="J43" s="219">
        <v>307.85000000000002</v>
      </c>
      <c r="K43" s="219">
        <v>312.64999999999998</v>
      </c>
      <c r="L43" s="219">
        <v>315.50000000000006</v>
      </c>
      <c r="M43" s="220">
        <v>309.8</v>
      </c>
      <c r="N43" s="220">
        <v>302.14999999999998</v>
      </c>
      <c r="O43" s="220">
        <v>166317450</v>
      </c>
      <c r="P43" s="221">
        <v>1.4533822430069019E-2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549.29999999999995</v>
      </c>
      <c r="F44" s="217">
        <v>549.85</v>
      </c>
      <c r="G44" s="219">
        <v>544.25</v>
      </c>
      <c r="H44" s="219">
        <v>539.19999999999993</v>
      </c>
      <c r="I44" s="219">
        <v>533.59999999999991</v>
      </c>
      <c r="J44" s="219">
        <v>554.90000000000009</v>
      </c>
      <c r="K44" s="219">
        <v>560.50000000000023</v>
      </c>
      <c r="L44" s="219">
        <v>565.55000000000018</v>
      </c>
      <c r="M44" s="220">
        <v>555.45000000000005</v>
      </c>
      <c r="N44" s="220">
        <v>544.79999999999995</v>
      </c>
      <c r="O44" s="220">
        <v>15612960</v>
      </c>
      <c r="P44" s="221">
        <v>1.310492505353319E-2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1659.95</v>
      </c>
      <c r="F45" s="217">
        <v>1677.3333333333333</v>
      </c>
      <c r="G45" s="219">
        <v>1637.6166666666666</v>
      </c>
      <c r="H45" s="219">
        <v>1615.2833333333333</v>
      </c>
      <c r="I45" s="219">
        <v>1575.5666666666666</v>
      </c>
      <c r="J45" s="219">
        <v>1699.6666666666665</v>
      </c>
      <c r="K45" s="219">
        <v>1739.3833333333332</v>
      </c>
      <c r="L45" s="219">
        <v>1761.7166666666665</v>
      </c>
      <c r="M45" s="220">
        <v>1717.05</v>
      </c>
      <c r="N45" s="220">
        <v>1655</v>
      </c>
      <c r="O45" s="220">
        <v>7931500</v>
      </c>
      <c r="P45" s="221">
        <v>-9.7384356077158379E-3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1493.05</v>
      </c>
      <c r="F46" s="217">
        <v>1492.2333333333336</v>
      </c>
      <c r="G46" s="219">
        <v>1481.7166666666672</v>
      </c>
      <c r="H46" s="219">
        <v>1470.3833333333337</v>
      </c>
      <c r="I46" s="219">
        <v>1459.8666666666672</v>
      </c>
      <c r="J46" s="219">
        <v>1503.5666666666671</v>
      </c>
      <c r="K46" s="219">
        <v>1514.0833333333335</v>
      </c>
      <c r="L46" s="219">
        <v>1525.416666666667</v>
      </c>
      <c r="M46" s="220">
        <v>1502.75</v>
      </c>
      <c r="N46" s="220">
        <v>1480.9</v>
      </c>
      <c r="O46" s="220">
        <v>42795600</v>
      </c>
      <c r="P46" s="221">
        <v>1.9231639440698674E-2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302.10000000000002</v>
      </c>
      <c r="F47" s="217">
        <v>304.7833333333333</v>
      </c>
      <c r="G47" s="219">
        <v>298.36666666666662</v>
      </c>
      <c r="H47" s="219">
        <v>294.63333333333333</v>
      </c>
      <c r="I47" s="219">
        <v>288.21666666666664</v>
      </c>
      <c r="J47" s="219">
        <v>308.51666666666659</v>
      </c>
      <c r="K47" s="219">
        <v>314.93333333333334</v>
      </c>
      <c r="L47" s="219">
        <v>318.66666666666657</v>
      </c>
      <c r="M47" s="220">
        <v>311.2</v>
      </c>
      <c r="N47" s="220">
        <v>301.05</v>
      </c>
      <c r="O47" s="220">
        <v>80986500</v>
      </c>
      <c r="P47" s="221">
        <v>1.9226957383548068E-2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357.8</v>
      </c>
      <c r="F48" s="217">
        <v>357</v>
      </c>
      <c r="G48" s="219">
        <v>350</v>
      </c>
      <c r="H48" s="219">
        <v>342.2</v>
      </c>
      <c r="I48" s="219">
        <v>335.2</v>
      </c>
      <c r="J48" s="219">
        <v>364.8</v>
      </c>
      <c r="K48" s="219">
        <v>371.8</v>
      </c>
      <c r="L48" s="219">
        <v>379.6</v>
      </c>
      <c r="M48" s="220">
        <v>364</v>
      </c>
      <c r="N48" s="220">
        <v>349.2</v>
      </c>
      <c r="O48" s="220">
        <v>47865000</v>
      </c>
      <c r="P48" s="221">
        <v>-1.3448755603648168E-2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33764.199999999997</v>
      </c>
      <c r="F49" s="217">
        <v>33924.166666666664</v>
      </c>
      <c r="G49" s="219">
        <v>33458.383333333331</v>
      </c>
      <c r="H49" s="219">
        <v>33152.566666666666</v>
      </c>
      <c r="I49" s="219">
        <v>32686.783333333333</v>
      </c>
      <c r="J49" s="219">
        <v>34229.98333333333</v>
      </c>
      <c r="K49" s="219">
        <v>34695.76666666667</v>
      </c>
      <c r="L49" s="219">
        <v>35001.583333333328</v>
      </c>
      <c r="M49" s="220">
        <v>34389.949999999997</v>
      </c>
      <c r="N49" s="220">
        <v>33618.35</v>
      </c>
      <c r="O49" s="220">
        <v>310450</v>
      </c>
      <c r="P49" s="221">
        <v>8.3637840032480711E-3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347.65</v>
      </c>
      <c r="F50" s="217">
        <v>347.06666666666661</v>
      </c>
      <c r="G50" s="219">
        <v>341.68333333333322</v>
      </c>
      <c r="H50" s="219">
        <v>335.71666666666664</v>
      </c>
      <c r="I50" s="219">
        <v>330.33333333333326</v>
      </c>
      <c r="J50" s="219">
        <v>353.03333333333319</v>
      </c>
      <c r="K50" s="219">
        <v>358.41666666666663</v>
      </c>
      <c r="L50" s="219">
        <v>364.38333333333316</v>
      </c>
      <c r="M50" s="220">
        <v>352.45</v>
      </c>
      <c r="N50" s="220">
        <v>341.1</v>
      </c>
      <c r="O50" s="220">
        <v>66553200</v>
      </c>
      <c r="P50" s="221">
        <v>-5.4953481239137104E-2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5668.7</v>
      </c>
      <c r="F51" s="217">
        <v>5667.8833333333341</v>
      </c>
      <c r="G51" s="219">
        <v>5580.7666666666682</v>
      </c>
      <c r="H51" s="219">
        <v>5492.8333333333339</v>
      </c>
      <c r="I51" s="219">
        <v>5405.7166666666681</v>
      </c>
      <c r="J51" s="219">
        <v>5755.8166666666684</v>
      </c>
      <c r="K51" s="219">
        <v>5842.9333333333352</v>
      </c>
      <c r="L51" s="219">
        <v>5930.8666666666686</v>
      </c>
      <c r="M51" s="220">
        <v>5755</v>
      </c>
      <c r="N51" s="220">
        <v>5579.95</v>
      </c>
      <c r="O51" s="220">
        <v>2808800</v>
      </c>
      <c r="P51" s="221">
        <v>-5.1005950694247666E-3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609.4</v>
      </c>
      <c r="F52" s="217">
        <v>616.26666666666665</v>
      </c>
      <c r="G52" s="219">
        <v>593.63333333333333</v>
      </c>
      <c r="H52" s="219">
        <v>577.86666666666667</v>
      </c>
      <c r="I52" s="219">
        <v>555.23333333333335</v>
      </c>
      <c r="J52" s="219">
        <v>632.0333333333333</v>
      </c>
      <c r="K52" s="219">
        <v>654.66666666666652</v>
      </c>
      <c r="L52" s="219">
        <v>670.43333333333328</v>
      </c>
      <c r="M52" s="220">
        <v>638.9</v>
      </c>
      <c r="N52" s="220">
        <v>600.5</v>
      </c>
      <c r="O52" s="220">
        <v>15645000</v>
      </c>
      <c r="P52" s="221">
        <v>-9.3568945538818074E-2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110.76</v>
      </c>
      <c r="F53" s="217">
        <v>111.21</v>
      </c>
      <c r="G53" s="219">
        <v>109.92999999999999</v>
      </c>
      <c r="H53" s="219">
        <v>109.1</v>
      </c>
      <c r="I53" s="219">
        <v>107.82</v>
      </c>
      <c r="J53" s="219">
        <v>112.03999999999999</v>
      </c>
      <c r="K53" s="219">
        <v>113.32</v>
      </c>
      <c r="L53" s="219">
        <v>114.14999999999999</v>
      </c>
      <c r="M53" s="220">
        <v>112.49</v>
      </c>
      <c r="N53" s="220">
        <v>110.38</v>
      </c>
      <c r="O53" s="220">
        <v>293240250</v>
      </c>
      <c r="P53" s="221">
        <v>5.0666728080882523E-4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835.95</v>
      </c>
      <c r="F54" s="217">
        <v>832.7166666666667</v>
      </c>
      <c r="G54" s="219">
        <v>820.48333333333335</v>
      </c>
      <c r="H54" s="219">
        <v>805.01666666666665</v>
      </c>
      <c r="I54" s="219">
        <v>792.7833333333333</v>
      </c>
      <c r="J54" s="219">
        <v>848.18333333333339</v>
      </c>
      <c r="K54" s="219">
        <v>860.41666666666674</v>
      </c>
      <c r="L54" s="219">
        <v>875.88333333333344</v>
      </c>
      <c r="M54" s="220">
        <v>844.95</v>
      </c>
      <c r="N54" s="220">
        <v>817.25</v>
      </c>
      <c r="O54" s="220">
        <v>5053425</v>
      </c>
      <c r="P54" s="221">
        <v>-2.3365366497079328E-2</v>
      </c>
    </row>
    <row r="55" spans="1:16" ht="12.75" customHeight="1">
      <c r="A55" s="213">
        <v>45</v>
      </c>
      <c r="B55" s="225" t="s">
        <v>838</v>
      </c>
      <c r="C55" s="217" t="s">
        <v>89</v>
      </c>
      <c r="D55" s="218">
        <v>45533</v>
      </c>
      <c r="E55" s="217">
        <v>524.6</v>
      </c>
      <c r="F55" s="217">
        <v>524.93333333333339</v>
      </c>
      <c r="G55" s="219">
        <v>511.06666666666683</v>
      </c>
      <c r="H55" s="219">
        <v>497.53333333333342</v>
      </c>
      <c r="I55" s="219">
        <v>483.66666666666686</v>
      </c>
      <c r="J55" s="219">
        <v>538.46666666666681</v>
      </c>
      <c r="K55" s="219">
        <v>552.33333333333337</v>
      </c>
      <c r="L55" s="219">
        <v>565.86666666666679</v>
      </c>
      <c r="M55" s="220">
        <v>538.79999999999995</v>
      </c>
      <c r="N55" s="220">
        <v>511.4</v>
      </c>
      <c r="O55" s="220">
        <v>18224800</v>
      </c>
      <c r="P55" s="221">
        <v>0.27063187177109549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1390.4</v>
      </c>
      <c r="F56" s="217">
        <v>1393.4833333333333</v>
      </c>
      <c r="G56" s="219">
        <v>1371.3666666666668</v>
      </c>
      <c r="H56" s="219">
        <v>1352.3333333333335</v>
      </c>
      <c r="I56" s="219">
        <v>1330.2166666666669</v>
      </c>
      <c r="J56" s="219">
        <v>1412.5166666666667</v>
      </c>
      <c r="K56" s="219">
        <v>1434.633333333333</v>
      </c>
      <c r="L56" s="219">
        <v>1453.6666666666665</v>
      </c>
      <c r="M56" s="220">
        <v>1415.6</v>
      </c>
      <c r="N56" s="220">
        <v>1374.45</v>
      </c>
      <c r="O56" s="220">
        <v>9622500</v>
      </c>
      <c r="P56" s="221">
        <v>2.0827909398594118E-3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1534.2</v>
      </c>
      <c r="F57" s="217">
        <v>1537.6166666666668</v>
      </c>
      <c r="G57" s="219">
        <v>1526.8333333333335</v>
      </c>
      <c r="H57" s="219">
        <v>1519.4666666666667</v>
      </c>
      <c r="I57" s="219">
        <v>1508.6833333333334</v>
      </c>
      <c r="J57" s="219">
        <v>1544.9833333333336</v>
      </c>
      <c r="K57" s="219">
        <v>1555.7666666666669</v>
      </c>
      <c r="L57" s="219">
        <v>1563.1333333333337</v>
      </c>
      <c r="M57" s="220">
        <v>1548.4</v>
      </c>
      <c r="N57" s="220">
        <v>1530.25</v>
      </c>
      <c r="O57" s="220">
        <v>12379900</v>
      </c>
      <c r="P57" s="221">
        <v>1.546171891661335E-2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520.85</v>
      </c>
      <c r="F58" s="217">
        <v>524.96666666666658</v>
      </c>
      <c r="G58" s="219">
        <v>514.93333333333317</v>
      </c>
      <c r="H58" s="219">
        <v>509.01666666666654</v>
      </c>
      <c r="I58" s="219">
        <v>498.98333333333312</v>
      </c>
      <c r="J58" s="219">
        <v>530.88333333333321</v>
      </c>
      <c r="K58" s="219">
        <v>540.91666666666674</v>
      </c>
      <c r="L58" s="219">
        <v>546.83333333333326</v>
      </c>
      <c r="M58" s="220">
        <v>535</v>
      </c>
      <c r="N58" s="220">
        <v>519.04999999999995</v>
      </c>
      <c r="O58" s="220">
        <v>57157800</v>
      </c>
      <c r="P58" s="221">
        <v>-4.5317432479831637E-2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6107.85</v>
      </c>
      <c r="F59" s="217">
        <v>6146.4000000000005</v>
      </c>
      <c r="G59" s="219">
        <v>6051.4500000000007</v>
      </c>
      <c r="H59" s="219">
        <v>5995.05</v>
      </c>
      <c r="I59" s="219">
        <v>5900.1</v>
      </c>
      <c r="J59" s="219">
        <v>6202.8000000000011</v>
      </c>
      <c r="K59" s="219">
        <v>6297.75</v>
      </c>
      <c r="L59" s="219">
        <v>6354.1500000000015</v>
      </c>
      <c r="M59" s="220">
        <v>6241.35</v>
      </c>
      <c r="N59" s="220">
        <v>6090</v>
      </c>
      <c r="O59" s="220">
        <v>1853400</v>
      </c>
      <c r="P59" s="221">
        <v>-3.7894057889220349E-3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3378.15</v>
      </c>
      <c r="F60" s="217">
        <v>3391.9333333333329</v>
      </c>
      <c r="G60" s="219">
        <v>3352.2166666666658</v>
      </c>
      <c r="H60" s="219">
        <v>3326.2833333333328</v>
      </c>
      <c r="I60" s="219">
        <v>3286.5666666666657</v>
      </c>
      <c r="J60" s="219">
        <v>3417.8666666666659</v>
      </c>
      <c r="K60" s="219">
        <v>3457.583333333333</v>
      </c>
      <c r="L60" s="219">
        <v>3483.516666666666</v>
      </c>
      <c r="M60" s="220">
        <v>3431.65</v>
      </c>
      <c r="N60" s="220">
        <v>3366</v>
      </c>
      <c r="O60" s="220">
        <v>2971150</v>
      </c>
      <c r="P60" s="221">
        <v>-4.7677810186223919E-2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1029.55</v>
      </c>
      <c r="F61" s="217">
        <v>1030.7</v>
      </c>
      <c r="G61" s="219">
        <v>1018.8500000000001</v>
      </c>
      <c r="H61" s="219">
        <v>1008.1500000000001</v>
      </c>
      <c r="I61" s="219">
        <v>996.30000000000018</v>
      </c>
      <c r="J61" s="219">
        <v>1041.4000000000001</v>
      </c>
      <c r="K61" s="219">
        <v>1053.25</v>
      </c>
      <c r="L61" s="219">
        <v>1063.95</v>
      </c>
      <c r="M61" s="220">
        <v>1042.55</v>
      </c>
      <c r="N61" s="220">
        <v>1020</v>
      </c>
      <c r="O61" s="220">
        <v>21120000</v>
      </c>
      <c r="P61" s="221">
        <v>-8.9881262122143901E-4</v>
      </c>
    </row>
    <row r="62" spans="1:16" ht="12.75" customHeight="1">
      <c r="A62" s="213">
        <v>52</v>
      </c>
      <c r="B62" s="225" t="s">
        <v>838</v>
      </c>
      <c r="C62" s="222" t="s">
        <v>96</v>
      </c>
      <c r="D62" s="218">
        <v>45533</v>
      </c>
      <c r="E62" s="217">
        <v>1632.6</v>
      </c>
      <c r="F62" s="217">
        <v>1628.6833333333332</v>
      </c>
      <c r="G62" s="219">
        <v>1612.0166666666664</v>
      </c>
      <c r="H62" s="219">
        <v>1591.4333333333332</v>
      </c>
      <c r="I62" s="219">
        <v>1574.7666666666664</v>
      </c>
      <c r="J62" s="219">
        <v>1649.2666666666664</v>
      </c>
      <c r="K62" s="219">
        <v>1665.9333333333329</v>
      </c>
      <c r="L62" s="219">
        <v>1686.5166666666664</v>
      </c>
      <c r="M62" s="220">
        <v>1645.35</v>
      </c>
      <c r="N62" s="220">
        <v>1608.1</v>
      </c>
      <c r="O62" s="220">
        <v>4073300</v>
      </c>
      <c r="P62" s="221">
        <v>1.2176030614019829E-2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440</v>
      </c>
      <c r="F63" s="217">
        <v>444.26666666666665</v>
      </c>
      <c r="G63" s="219">
        <v>434.73333333333329</v>
      </c>
      <c r="H63" s="219">
        <v>429.46666666666664</v>
      </c>
      <c r="I63" s="219">
        <v>419.93333333333328</v>
      </c>
      <c r="J63" s="219">
        <v>449.5333333333333</v>
      </c>
      <c r="K63" s="219">
        <v>459.06666666666661</v>
      </c>
      <c r="L63" s="219">
        <v>464.33333333333331</v>
      </c>
      <c r="M63" s="220">
        <v>453.8</v>
      </c>
      <c r="N63" s="220">
        <v>439</v>
      </c>
      <c r="O63" s="220">
        <v>19895400</v>
      </c>
      <c r="P63" s="221">
        <v>1.2643151626202474E-2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166.17</v>
      </c>
      <c r="F64" s="217">
        <v>167.64</v>
      </c>
      <c r="G64" s="219">
        <v>164.52999999999997</v>
      </c>
      <c r="H64" s="219">
        <v>162.88999999999999</v>
      </c>
      <c r="I64" s="219">
        <v>159.77999999999997</v>
      </c>
      <c r="J64" s="219">
        <v>169.27999999999997</v>
      </c>
      <c r="K64" s="219">
        <v>172.39</v>
      </c>
      <c r="L64" s="219">
        <v>174.02999999999997</v>
      </c>
      <c r="M64" s="220">
        <v>170.75</v>
      </c>
      <c r="N64" s="220">
        <v>166</v>
      </c>
      <c r="O64" s="220">
        <v>29570000</v>
      </c>
      <c r="P64" s="221">
        <v>2.3360442983215088E-2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3517.75</v>
      </c>
      <c r="F65" s="217">
        <v>3582.6666666666665</v>
      </c>
      <c r="G65" s="219">
        <v>3430.9833333333331</v>
      </c>
      <c r="H65" s="219">
        <v>3344.2166666666667</v>
      </c>
      <c r="I65" s="219">
        <v>3192.5333333333333</v>
      </c>
      <c r="J65" s="219">
        <v>3669.4333333333329</v>
      </c>
      <c r="K65" s="219">
        <v>3821.1166666666663</v>
      </c>
      <c r="L65" s="219">
        <v>3907.8833333333328</v>
      </c>
      <c r="M65" s="220">
        <v>3734.35</v>
      </c>
      <c r="N65" s="220">
        <v>3495.9</v>
      </c>
      <c r="O65" s="220">
        <v>5772300</v>
      </c>
      <c r="P65" s="221">
        <v>9.5666533796480838E-2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630.65</v>
      </c>
      <c r="F66" s="217">
        <v>637.36666666666667</v>
      </c>
      <c r="G66" s="219">
        <v>622.2833333333333</v>
      </c>
      <c r="H66" s="219">
        <v>613.91666666666663</v>
      </c>
      <c r="I66" s="219">
        <v>598.83333333333326</v>
      </c>
      <c r="J66" s="219">
        <v>645.73333333333335</v>
      </c>
      <c r="K66" s="219">
        <v>660.81666666666661</v>
      </c>
      <c r="L66" s="219">
        <v>669.18333333333339</v>
      </c>
      <c r="M66" s="220">
        <v>652.45000000000005</v>
      </c>
      <c r="N66" s="220">
        <v>629</v>
      </c>
      <c r="O66" s="220">
        <v>16187500</v>
      </c>
      <c r="P66" s="221">
        <v>7.7226040620897361E-5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1806.2</v>
      </c>
      <c r="F67" s="217">
        <v>1810.05</v>
      </c>
      <c r="G67" s="219">
        <v>1787.1499999999999</v>
      </c>
      <c r="H67" s="219">
        <v>1768.1</v>
      </c>
      <c r="I67" s="219">
        <v>1745.1999999999998</v>
      </c>
      <c r="J67" s="219">
        <v>1829.1</v>
      </c>
      <c r="K67" s="219">
        <v>1852</v>
      </c>
      <c r="L67" s="219">
        <v>1871.05</v>
      </c>
      <c r="M67" s="220">
        <v>1832.95</v>
      </c>
      <c r="N67" s="220">
        <v>1791</v>
      </c>
      <c r="O67" s="220">
        <v>4098600</v>
      </c>
      <c r="P67" s="221">
        <v>2.8145695364238412E-2</v>
      </c>
    </row>
    <row r="68" spans="1:16" ht="12.75" customHeight="1">
      <c r="A68" s="213">
        <v>58</v>
      </c>
      <c r="B68" s="225" t="s">
        <v>838</v>
      </c>
      <c r="C68" s="222" t="s">
        <v>102</v>
      </c>
      <c r="D68" s="218">
        <v>45533</v>
      </c>
      <c r="E68" s="217">
        <v>3103.9</v>
      </c>
      <c r="F68" s="217">
        <v>3096.1333333333332</v>
      </c>
      <c r="G68" s="219">
        <v>3056.3666666666663</v>
      </c>
      <c r="H68" s="219">
        <v>3008.833333333333</v>
      </c>
      <c r="I68" s="219">
        <v>2969.0666666666662</v>
      </c>
      <c r="J68" s="219">
        <v>3143.6666666666665</v>
      </c>
      <c r="K68" s="219">
        <v>3183.4333333333329</v>
      </c>
      <c r="L68" s="219">
        <v>3230.9666666666667</v>
      </c>
      <c r="M68" s="220">
        <v>3135.9</v>
      </c>
      <c r="N68" s="220">
        <v>3048.6</v>
      </c>
      <c r="O68" s="220">
        <v>1920300</v>
      </c>
      <c r="P68" s="221">
        <v>-2.8827188590502199E-2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4956.1000000000004</v>
      </c>
      <c r="F69" s="217">
        <v>4930.4833333333336</v>
      </c>
      <c r="G69" s="219">
        <v>4856.0666666666675</v>
      </c>
      <c r="H69" s="219">
        <v>4756.0333333333338</v>
      </c>
      <c r="I69" s="219">
        <v>4681.6166666666677</v>
      </c>
      <c r="J69" s="219">
        <v>5030.5166666666673</v>
      </c>
      <c r="K69" s="219">
        <v>5104.9333333333334</v>
      </c>
      <c r="L69" s="219">
        <v>5204.9666666666672</v>
      </c>
      <c r="M69" s="220">
        <v>5004.8999999999996</v>
      </c>
      <c r="N69" s="220">
        <v>4830.45</v>
      </c>
      <c r="O69" s="220">
        <v>3010000</v>
      </c>
      <c r="P69" s="221">
        <v>7.7000143122942608E-2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11702.8</v>
      </c>
      <c r="F70" s="217">
        <v>11688.050000000001</v>
      </c>
      <c r="G70" s="219">
        <v>11488.100000000002</v>
      </c>
      <c r="H70" s="219">
        <v>11273.400000000001</v>
      </c>
      <c r="I70" s="219">
        <v>11073.450000000003</v>
      </c>
      <c r="J70" s="219">
        <v>11902.750000000002</v>
      </c>
      <c r="K70" s="219">
        <v>12102.700000000003</v>
      </c>
      <c r="L70" s="219">
        <v>12317.400000000001</v>
      </c>
      <c r="M70" s="220">
        <v>11888</v>
      </c>
      <c r="N70" s="220">
        <v>11473.35</v>
      </c>
      <c r="O70" s="220">
        <v>2252600</v>
      </c>
      <c r="P70" s="221">
        <v>3.7877099950982575E-3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846.95</v>
      </c>
      <c r="F71" s="217">
        <v>853.61666666666667</v>
      </c>
      <c r="G71" s="219">
        <v>837.83333333333337</v>
      </c>
      <c r="H71" s="219">
        <v>828.7166666666667</v>
      </c>
      <c r="I71" s="219">
        <v>812.93333333333339</v>
      </c>
      <c r="J71" s="219">
        <v>862.73333333333335</v>
      </c>
      <c r="K71" s="219">
        <v>878.51666666666665</v>
      </c>
      <c r="L71" s="219">
        <v>887.63333333333333</v>
      </c>
      <c r="M71" s="220">
        <v>869.4</v>
      </c>
      <c r="N71" s="220">
        <v>844.5</v>
      </c>
      <c r="O71" s="220">
        <v>36941850</v>
      </c>
      <c r="P71" s="221">
        <v>-7.4037949991133181E-3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6946.65</v>
      </c>
      <c r="F72" s="217">
        <v>6939.9333333333334</v>
      </c>
      <c r="G72" s="219">
        <v>6901.7666666666664</v>
      </c>
      <c r="H72" s="219">
        <v>6856.8833333333332</v>
      </c>
      <c r="I72" s="219">
        <v>6818.7166666666662</v>
      </c>
      <c r="J72" s="219">
        <v>6984.8166666666666</v>
      </c>
      <c r="K72" s="219">
        <v>7022.9833333333327</v>
      </c>
      <c r="L72" s="219">
        <v>7067.8666666666668</v>
      </c>
      <c r="M72" s="220">
        <v>6978.1</v>
      </c>
      <c r="N72" s="220">
        <v>6895.05</v>
      </c>
      <c r="O72" s="220">
        <v>2705375</v>
      </c>
      <c r="P72" s="221">
        <v>-1.3132096119647987E-2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4676.6000000000004</v>
      </c>
      <c r="F73" s="217">
        <v>4730.1333333333341</v>
      </c>
      <c r="G73" s="219">
        <v>4605.4166666666679</v>
      </c>
      <c r="H73" s="219">
        <v>4534.2333333333336</v>
      </c>
      <c r="I73" s="219">
        <v>4409.5166666666673</v>
      </c>
      <c r="J73" s="219">
        <v>4801.3166666666684</v>
      </c>
      <c r="K73" s="219">
        <v>4926.0333333333338</v>
      </c>
      <c r="L73" s="219">
        <v>4997.216666666669</v>
      </c>
      <c r="M73" s="220">
        <v>4854.8500000000004</v>
      </c>
      <c r="N73" s="220">
        <v>4658.95</v>
      </c>
      <c r="O73" s="220">
        <v>3889200</v>
      </c>
      <c r="P73" s="221">
        <v>1.0810810810810811E-3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3919</v>
      </c>
      <c r="F74" s="217">
        <v>3986.7000000000003</v>
      </c>
      <c r="G74" s="219">
        <v>3838.4000000000005</v>
      </c>
      <c r="H74" s="219">
        <v>3757.8</v>
      </c>
      <c r="I74" s="219">
        <v>3609.5000000000005</v>
      </c>
      <c r="J74" s="219">
        <v>4067.3000000000006</v>
      </c>
      <c r="K74" s="219">
        <v>4215.6000000000004</v>
      </c>
      <c r="L74" s="219">
        <v>4296.2000000000007</v>
      </c>
      <c r="M74" s="220">
        <v>4135</v>
      </c>
      <c r="N74" s="220">
        <v>3906.1</v>
      </c>
      <c r="O74" s="220">
        <v>1891725</v>
      </c>
      <c r="P74" s="221">
        <v>5.9448636993685508E-2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510.4</v>
      </c>
      <c r="F75" s="217">
        <v>512.85</v>
      </c>
      <c r="G75" s="219">
        <v>503.80000000000007</v>
      </c>
      <c r="H75" s="219">
        <v>497.20000000000005</v>
      </c>
      <c r="I75" s="219">
        <v>488.15000000000009</v>
      </c>
      <c r="J75" s="219">
        <v>519.45000000000005</v>
      </c>
      <c r="K75" s="219">
        <v>528.5</v>
      </c>
      <c r="L75" s="219">
        <v>535.1</v>
      </c>
      <c r="M75" s="220">
        <v>521.9</v>
      </c>
      <c r="N75" s="220">
        <v>506.25</v>
      </c>
      <c r="O75" s="220">
        <v>34615800</v>
      </c>
      <c r="P75" s="221">
        <v>-1.5813715455475948E-2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197.54</v>
      </c>
      <c r="F76" s="217">
        <v>198.25333333333333</v>
      </c>
      <c r="G76" s="219">
        <v>196.30666666666667</v>
      </c>
      <c r="H76" s="219">
        <v>195.07333333333335</v>
      </c>
      <c r="I76" s="219">
        <v>193.12666666666669</v>
      </c>
      <c r="J76" s="219">
        <v>199.48666666666665</v>
      </c>
      <c r="K76" s="219">
        <v>201.43333333333331</v>
      </c>
      <c r="L76" s="219">
        <v>202.66666666666663</v>
      </c>
      <c r="M76" s="220">
        <v>200.2</v>
      </c>
      <c r="N76" s="220">
        <v>197.02</v>
      </c>
      <c r="O76" s="220">
        <v>92075000</v>
      </c>
      <c r="P76" s="221">
        <v>1.3986013986013986E-2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237.7</v>
      </c>
      <c r="F77" s="217">
        <v>236.93999999999997</v>
      </c>
      <c r="G77" s="219">
        <v>233.61999999999995</v>
      </c>
      <c r="H77" s="219">
        <v>229.54</v>
      </c>
      <c r="I77" s="219">
        <v>226.21999999999997</v>
      </c>
      <c r="J77" s="219">
        <v>241.01999999999992</v>
      </c>
      <c r="K77" s="219">
        <v>244.33999999999992</v>
      </c>
      <c r="L77" s="219">
        <v>248.4199999999999</v>
      </c>
      <c r="M77" s="220">
        <v>240.26</v>
      </c>
      <c r="N77" s="220">
        <v>232.86</v>
      </c>
      <c r="O77" s="220">
        <v>122189100</v>
      </c>
      <c r="P77" s="221">
        <v>-8.6485282654689879E-3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1449.35</v>
      </c>
      <c r="F78" s="217">
        <v>1444.1833333333334</v>
      </c>
      <c r="G78" s="219">
        <v>1429.9666666666667</v>
      </c>
      <c r="H78" s="219">
        <v>1410.5833333333333</v>
      </c>
      <c r="I78" s="219">
        <v>1396.3666666666666</v>
      </c>
      <c r="J78" s="219">
        <v>1463.5666666666668</v>
      </c>
      <c r="K78" s="219">
        <v>1477.7833333333335</v>
      </c>
      <c r="L78" s="219">
        <v>1497.166666666667</v>
      </c>
      <c r="M78" s="220">
        <v>1458.4</v>
      </c>
      <c r="N78" s="220">
        <v>1424.8</v>
      </c>
      <c r="O78" s="220">
        <v>4988725</v>
      </c>
      <c r="P78" s="221">
        <v>-2.2168537729145944E-2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98.32</v>
      </c>
      <c r="F79" s="217">
        <v>99.13</v>
      </c>
      <c r="G79" s="219">
        <v>96.899999999999991</v>
      </c>
      <c r="H79" s="219">
        <v>95.47999999999999</v>
      </c>
      <c r="I79" s="219">
        <v>93.249999999999986</v>
      </c>
      <c r="J79" s="219">
        <v>100.55</v>
      </c>
      <c r="K79" s="219">
        <v>102.78000000000002</v>
      </c>
      <c r="L79" s="219">
        <v>104.2</v>
      </c>
      <c r="M79" s="220">
        <v>101.36</v>
      </c>
      <c r="N79" s="220">
        <v>97.71</v>
      </c>
      <c r="O79" s="220">
        <v>227576250</v>
      </c>
      <c r="P79" s="221">
        <v>1.3476953907815632E-2</v>
      </c>
    </row>
    <row r="80" spans="1:16" ht="12.75" customHeight="1">
      <c r="A80" s="213">
        <v>70</v>
      </c>
      <c r="B80" s="225" t="s">
        <v>838</v>
      </c>
      <c r="C80" s="223" t="s">
        <v>116</v>
      </c>
      <c r="D80" s="218">
        <v>45533</v>
      </c>
      <c r="E80" s="217">
        <v>680.65</v>
      </c>
      <c r="F80" s="217">
        <v>687.11666666666667</v>
      </c>
      <c r="G80" s="219">
        <v>669.33333333333337</v>
      </c>
      <c r="H80" s="219">
        <v>658.01666666666665</v>
      </c>
      <c r="I80" s="219">
        <v>640.23333333333335</v>
      </c>
      <c r="J80" s="219">
        <v>698.43333333333339</v>
      </c>
      <c r="K80" s="219">
        <v>716.2166666666667</v>
      </c>
      <c r="L80" s="219">
        <v>727.53333333333342</v>
      </c>
      <c r="M80" s="220">
        <v>704.9</v>
      </c>
      <c r="N80" s="220">
        <v>675.8</v>
      </c>
      <c r="O80" s="220">
        <v>8620300</v>
      </c>
      <c r="P80" s="221">
        <v>-0.10765711209796797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1448.5</v>
      </c>
      <c r="F81" s="217">
        <v>1457.0833333333333</v>
      </c>
      <c r="G81" s="219">
        <v>1430.3166666666666</v>
      </c>
      <c r="H81" s="219">
        <v>1412.1333333333334</v>
      </c>
      <c r="I81" s="219">
        <v>1385.3666666666668</v>
      </c>
      <c r="J81" s="219">
        <v>1475.2666666666664</v>
      </c>
      <c r="K81" s="219">
        <v>1502.0333333333333</v>
      </c>
      <c r="L81" s="219">
        <v>1520.2166666666662</v>
      </c>
      <c r="M81" s="220">
        <v>1483.85</v>
      </c>
      <c r="N81" s="220">
        <v>1438.9</v>
      </c>
      <c r="O81" s="220">
        <v>7076000</v>
      </c>
      <c r="P81" s="221">
        <v>2.3134759976865239E-2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3012.15</v>
      </c>
      <c r="F82" s="217">
        <v>3051.5666666666671</v>
      </c>
      <c r="G82" s="219">
        <v>2958.1333333333341</v>
      </c>
      <c r="H82" s="219">
        <v>2904.1166666666672</v>
      </c>
      <c r="I82" s="219">
        <v>2810.6833333333343</v>
      </c>
      <c r="J82" s="219">
        <v>3105.5833333333339</v>
      </c>
      <c r="K82" s="219">
        <v>3199.0166666666673</v>
      </c>
      <c r="L82" s="219">
        <v>3253.0333333333338</v>
      </c>
      <c r="M82" s="220">
        <v>3145</v>
      </c>
      <c r="N82" s="220">
        <v>2997.55</v>
      </c>
      <c r="O82" s="220">
        <v>5324850</v>
      </c>
      <c r="P82" s="221">
        <v>6.9781295208918388E-3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646.79999999999995</v>
      </c>
      <c r="F83" s="217">
        <v>642.26666666666665</v>
      </c>
      <c r="G83" s="219">
        <v>632.5333333333333</v>
      </c>
      <c r="H83" s="219">
        <v>618.26666666666665</v>
      </c>
      <c r="I83" s="219">
        <v>608.5333333333333</v>
      </c>
      <c r="J83" s="219">
        <v>656.5333333333333</v>
      </c>
      <c r="K83" s="219">
        <v>666.26666666666665</v>
      </c>
      <c r="L83" s="219">
        <v>680.5333333333333</v>
      </c>
      <c r="M83" s="220">
        <v>652</v>
      </c>
      <c r="N83" s="220">
        <v>628</v>
      </c>
      <c r="O83" s="220">
        <v>11328000</v>
      </c>
      <c r="P83" s="221">
        <v>-6.580900544285008E-2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2708.6</v>
      </c>
      <c r="F84" s="217">
        <v>2725.5166666666664</v>
      </c>
      <c r="G84" s="219">
        <v>2688.2333333333327</v>
      </c>
      <c r="H84" s="219">
        <v>2667.8666666666663</v>
      </c>
      <c r="I84" s="219">
        <v>2630.5833333333326</v>
      </c>
      <c r="J84" s="219">
        <v>2745.8833333333328</v>
      </c>
      <c r="K84" s="219">
        <v>2783.1666666666665</v>
      </c>
      <c r="L84" s="219">
        <v>2803.5333333333328</v>
      </c>
      <c r="M84" s="220">
        <v>2762.8</v>
      </c>
      <c r="N84" s="220">
        <v>2705.15</v>
      </c>
      <c r="O84" s="220">
        <v>7539250</v>
      </c>
      <c r="P84" s="221">
        <v>2.7460733876188206E-2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655.29999999999995</v>
      </c>
      <c r="F85" s="217">
        <v>651.9666666666667</v>
      </c>
      <c r="G85" s="219">
        <v>642.93333333333339</v>
      </c>
      <c r="H85" s="219">
        <v>630.56666666666672</v>
      </c>
      <c r="I85" s="219">
        <v>621.53333333333342</v>
      </c>
      <c r="J85" s="219">
        <v>664.33333333333337</v>
      </c>
      <c r="K85" s="219">
        <v>673.36666666666667</v>
      </c>
      <c r="L85" s="219">
        <v>685.73333333333335</v>
      </c>
      <c r="M85" s="220">
        <v>661</v>
      </c>
      <c r="N85" s="220">
        <v>639.6</v>
      </c>
      <c r="O85" s="220">
        <v>9603750</v>
      </c>
      <c r="P85" s="221">
        <v>3.5863556694081165E-2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4706.6000000000004</v>
      </c>
      <c r="F86" s="217">
        <v>4712.3833333333341</v>
      </c>
      <c r="G86" s="219">
        <v>4639.0166666666682</v>
      </c>
      <c r="H86" s="219">
        <v>4571.4333333333343</v>
      </c>
      <c r="I86" s="219">
        <v>4498.0666666666684</v>
      </c>
      <c r="J86" s="219">
        <v>4779.9666666666681</v>
      </c>
      <c r="K86" s="219">
        <v>4853.3333333333348</v>
      </c>
      <c r="L86" s="219">
        <v>4920.9166666666679</v>
      </c>
      <c r="M86" s="220">
        <v>4785.75</v>
      </c>
      <c r="N86" s="220">
        <v>4644.8</v>
      </c>
      <c r="O86" s="220">
        <v>13943700</v>
      </c>
      <c r="P86" s="221">
        <v>3.7732478956886736E-2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1826.85</v>
      </c>
      <c r="F87" s="217">
        <v>1828.9833333333333</v>
      </c>
      <c r="G87" s="219">
        <v>1812.9666666666667</v>
      </c>
      <c r="H87" s="219">
        <v>1799.0833333333333</v>
      </c>
      <c r="I87" s="219">
        <v>1783.0666666666666</v>
      </c>
      <c r="J87" s="219">
        <v>1842.8666666666668</v>
      </c>
      <c r="K87" s="219">
        <v>1858.8833333333337</v>
      </c>
      <c r="L87" s="219">
        <v>1872.7666666666669</v>
      </c>
      <c r="M87" s="220">
        <v>1845</v>
      </c>
      <c r="N87" s="220">
        <v>1815.1</v>
      </c>
      <c r="O87" s="220">
        <v>7820500</v>
      </c>
      <c r="P87" s="221">
        <v>-4.0117167600611306E-3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1614.55</v>
      </c>
      <c r="F88" s="217">
        <v>1623.1500000000003</v>
      </c>
      <c r="G88" s="219">
        <v>1601.0500000000006</v>
      </c>
      <c r="H88" s="219">
        <v>1587.5500000000004</v>
      </c>
      <c r="I88" s="219">
        <v>1565.4500000000007</v>
      </c>
      <c r="J88" s="219">
        <v>1636.6500000000005</v>
      </c>
      <c r="K88" s="219">
        <v>1658.7500000000005</v>
      </c>
      <c r="L88" s="219">
        <v>1672.2500000000005</v>
      </c>
      <c r="M88" s="220">
        <v>1645.25</v>
      </c>
      <c r="N88" s="220">
        <v>1609.65</v>
      </c>
      <c r="O88" s="220">
        <v>13829550</v>
      </c>
      <c r="P88" s="221">
        <v>-1.0641494316190095E-2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4135.2</v>
      </c>
      <c r="F89" s="217">
        <v>4143.6833333333334</v>
      </c>
      <c r="G89" s="219">
        <v>4103.3166666666666</v>
      </c>
      <c r="H89" s="219">
        <v>4071.4333333333334</v>
      </c>
      <c r="I89" s="219">
        <v>4031.0666666666666</v>
      </c>
      <c r="J89" s="219">
        <v>4175.5666666666666</v>
      </c>
      <c r="K89" s="219">
        <v>4215.9333333333334</v>
      </c>
      <c r="L89" s="219">
        <v>4247.8166666666666</v>
      </c>
      <c r="M89" s="220">
        <v>4184.05</v>
      </c>
      <c r="N89" s="220">
        <v>4111.8</v>
      </c>
      <c r="O89" s="220">
        <v>3073650</v>
      </c>
      <c r="P89" s="221">
        <v>1.5109481819082532E-2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1664.5</v>
      </c>
      <c r="F90" s="217">
        <v>1659.8333333333333</v>
      </c>
      <c r="G90" s="219">
        <v>1642.2166666666665</v>
      </c>
      <c r="H90" s="219">
        <v>1619.9333333333332</v>
      </c>
      <c r="I90" s="219">
        <v>1602.3166666666664</v>
      </c>
      <c r="J90" s="219">
        <v>1682.1166666666666</v>
      </c>
      <c r="K90" s="219">
        <v>1699.7333333333333</v>
      </c>
      <c r="L90" s="219">
        <v>1722.0166666666667</v>
      </c>
      <c r="M90" s="220">
        <v>1677.45</v>
      </c>
      <c r="N90" s="220">
        <v>1637.55</v>
      </c>
      <c r="O90" s="220">
        <v>184553050</v>
      </c>
      <c r="P90" s="221">
        <v>1.1817315578713756E-2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710</v>
      </c>
      <c r="F91" s="217">
        <v>709.96666666666658</v>
      </c>
      <c r="G91" s="219">
        <v>703.33333333333314</v>
      </c>
      <c r="H91" s="219">
        <v>696.66666666666652</v>
      </c>
      <c r="I91" s="219">
        <v>690.03333333333308</v>
      </c>
      <c r="J91" s="219">
        <v>716.63333333333321</v>
      </c>
      <c r="K91" s="219">
        <v>723.26666666666665</v>
      </c>
      <c r="L91" s="219">
        <v>729.93333333333328</v>
      </c>
      <c r="M91" s="220">
        <v>716.6</v>
      </c>
      <c r="N91" s="220">
        <v>703.3</v>
      </c>
      <c r="O91" s="220">
        <v>25866500</v>
      </c>
      <c r="P91" s="221">
        <v>-8.4334809192494198E-3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5297.15</v>
      </c>
      <c r="F92" s="217">
        <v>5319.583333333333</v>
      </c>
      <c r="G92" s="219">
        <v>5239.2166666666662</v>
      </c>
      <c r="H92" s="219">
        <v>5181.2833333333328</v>
      </c>
      <c r="I92" s="219">
        <v>5100.9166666666661</v>
      </c>
      <c r="J92" s="219">
        <v>5377.5166666666664</v>
      </c>
      <c r="K92" s="219">
        <v>5457.8833333333332</v>
      </c>
      <c r="L92" s="219">
        <v>5515.8166666666666</v>
      </c>
      <c r="M92" s="220">
        <v>5399.95</v>
      </c>
      <c r="N92" s="220">
        <v>5261.65</v>
      </c>
      <c r="O92" s="220">
        <v>4377600</v>
      </c>
      <c r="P92" s="221">
        <v>-6.5394222763082044E-2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647.04999999999995</v>
      </c>
      <c r="F93" s="217">
        <v>652.4666666666667</v>
      </c>
      <c r="G93" s="219">
        <v>639.73333333333335</v>
      </c>
      <c r="H93" s="219">
        <v>632.41666666666663</v>
      </c>
      <c r="I93" s="219">
        <v>619.68333333333328</v>
      </c>
      <c r="J93" s="219">
        <v>659.78333333333342</v>
      </c>
      <c r="K93" s="219">
        <v>672.51666666666677</v>
      </c>
      <c r="L93" s="219">
        <v>679.83333333333348</v>
      </c>
      <c r="M93" s="220">
        <v>665.2</v>
      </c>
      <c r="N93" s="220">
        <v>645.15</v>
      </c>
      <c r="O93" s="220">
        <v>43625400</v>
      </c>
      <c r="P93" s="221">
        <v>3.401247677196708E-2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310.89999999999998</v>
      </c>
      <c r="F94" s="217">
        <v>312.2833333333333</v>
      </c>
      <c r="G94" s="219">
        <v>307.36666666666662</v>
      </c>
      <c r="H94" s="219">
        <v>303.83333333333331</v>
      </c>
      <c r="I94" s="219">
        <v>298.91666666666663</v>
      </c>
      <c r="J94" s="219">
        <v>315.81666666666661</v>
      </c>
      <c r="K94" s="219">
        <v>320.73333333333335</v>
      </c>
      <c r="L94" s="219">
        <v>324.26666666666659</v>
      </c>
      <c r="M94" s="220">
        <v>317.2</v>
      </c>
      <c r="N94" s="220">
        <v>308.75</v>
      </c>
      <c r="O94" s="220">
        <v>37213950</v>
      </c>
      <c r="P94" s="221">
        <v>2.0566860465116278E-2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391.05</v>
      </c>
      <c r="F95" s="217">
        <v>392.23333333333335</v>
      </c>
      <c r="G95" s="219">
        <v>384.06666666666672</v>
      </c>
      <c r="H95" s="219">
        <v>377.08333333333337</v>
      </c>
      <c r="I95" s="219">
        <v>368.91666666666674</v>
      </c>
      <c r="J95" s="219">
        <v>399.2166666666667</v>
      </c>
      <c r="K95" s="219">
        <v>407.38333333333333</v>
      </c>
      <c r="L95" s="219">
        <v>414.36666666666667</v>
      </c>
      <c r="M95" s="220">
        <v>400.4</v>
      </c>
      <c r="N95" s="220">
        <v>385.25</v>
      </c>
      <c r="O95" s="220">
        <v>59445900</v>
      </c>
      <c r="P95" s="221">
        <v>-3.8683406854428232E-3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2704.75</v>
      </c>
      <c r="F96" s="217">
        <v>2724.9833333333331</v>
      </c>
      <c r="G96" s="219">
        <v>2676.9666666666662</v>
      </c>
      <c r="H96" s="219">
        <v>2649.1833333333329</v>
      </c>
      <c r="I96" s="219">
        <v>2601.1666666666661</v>
      </c>
      <c r="J96" s="219">
        <v>2752.7666666666664</v>
      </c>
      <c r="K96" s="219">
        <v>2800.7833333333338</v>
      </c>
      <c r="L96" s="219">
        <v>2828.5666666666666</v>
      </c>
      <c r="M96" s="220">
        <v>2773</v>
      </c>
      <c r="N96" s="220">
        <v>2697.2</v>
      </c>
      <c r="O96" s="220">
        <v>15620700</v>
      </c>
      <c r="P96" s="221">
        <v>-1.8750942258404946E-2</v>
      </c>
    </row>
    <row r="97" spans="1:16" ht="12.75" customHeight="1">
      <c r="A97" s="213">
        <v>87</v>
      </c>
      <c r="B97" s="225" t="s">
        <v>61</v>
      </c>
      <c r="C97" s="217" t="s">
        <v>134</v>
      </c>
      <c r="D97" s="218">
        <v>45533</v>
      </c>
      <c r="E97" s="217">
        <v>1189.75</v>
      </c>
      <c r="F97" s="217">
        <v>1191.0666666666666</v>
      </c>
      <c r="G97" s="219">
        <v>1185.1333333333332</v>
      </c>
      <c r="H97" s="219">
        <v>1180.5166666666667</v>
      </c>
      <c r="I97" s="219">
        <v>1174.5833333333333</v>
      </c>
      <c r="J97" s="219">
        <v>1195.6833333333332</v>
      </c>
      <c r="K97" s="219">
        <v>1201.6166666666666</v>
      </c>
      <c r="L97" s="219">
        <v>1206.2333333333331</v>
      </c>
      <c r="M97" s="220">
        <v>1197</v>
      </c>
      <c r="N97" s="220">
        <v>1186.45</v>
      </c>
      <c r="O97" s="220">
        <v>88043200</v>
      </c>
      <c r="P97" s="221">
        <v>-1.1909625113911321E-2</v>
      </c>
    </row>
    <row r="98" spans="1:16" ht="12.75" customHeight="1">
      <c r="A98" s="213">
        <v>88</v>
      </c>
      <c r="B98" s="225" t="s">
        <v>66</v>
      </c>
      <c r="C98" s="217" t="s">
        <v>135</v>
      </c>
      <c r="D98" s="218">
        <v>45533</v>
      </c>
      <c r="E98" s="217">
        <v>1993.15</v>
      </c>
      <c r="F98" s="217">
        <v>1997.2</v>
      </c>
      <c r="G98" s="219">
        <v>1978.4</v>
      </c>
      <c r="H98" s="219">
        <v>1963.65</v>
      </c>
      <c r="I98" s="219">
        <v>1944.8500000000001</v>
      </c>
      <c r="J98" s="219">
        <v>2011.95</v>
      </c>
      <c r="K98" s="219">
        <v>2030.7499999999998</v>
      </c>
      <c r="L98" s="219">
        <v>2045.5</v>
      </c>
      <c r="M98" s="220">
        <v>2016</v>
      </c>
      <c r="N98" s="220">
        <v>1982.45</v>
      </c>
      <c r="O98" s="220">
        <v>3972500</v>
      </c>
      <c r="P98" s="221">
        <v>1.5335463258785943E-2</v>
      </c>
    </row>
    <row r="99" spans="1:16" ht="12.75" customHeight="1">
      <c r="A99" s="213">
        <v>89</v>
      </c>
      <c r="B99" s="225" t="s">
        <v>66</v>
      </c>
      <c r="C99" s="217" t="s">
        <v>136</v>
      </c>
      <c r="D99" s="218">
        <v>45533</v>
      </c>
      <c r="E99" s="217">
        <v>731.9</v>
      </c>
      <c r="F99" s="217">
        <v>733.15</v>
      </c>
      <c r="G99" s="219">
        <v>725.94999999999993</v>
      </c>
      <c r="H99" s="219">
        <v>720</v>
      </c>
      <c r="I99" s="219">
        <v>712.8</v>
      </c>
      <c r="J99" s="219">
        <v>739.09999999999991</v>
      </c>
      <c r="K99" s="219">
        <v>746.3</v>
      </c>
      <c r="L99" s="219">
        <v>752.24999999999989</v>
      </c>
      <c r="M99" s="220">
        <v>740.35</v>
      </c>
      <c r="N99" s="220">
        <v>727.2</v>
      </c>
      <c r="O99" s="220">
        <v>9714000</v>
      </c>
      <c r="P99" s="221">
        <v>-1.5439246564767639E-4</v>
      </c>
    </row>
    <row r="100" spans="1:16" ht="12.75" customHeight="1">
      <c r="A100" s="213">
        <v>90</v>
      </c>
      <c r="B100" s="225" t="s">
        <v>77</v>
      </c>
      <c r="C100" s="217" t="s">
        <v>137</v>
      </c>
      <c r="D100" s="218">
        <v>45533</v>
      </c>
      <c r="E100" s="217">
        <v>16.260000000000002</v>
      </c>
      <c r="F100" s="217">
        <v>16.233333333333334</v>
      </c>
      <c r="G100" s="219">
        <v>15.90666666666667</v>
      </c>
      <c r="H100" s="219">
        <v>15.553333333333336</v>
      </c>
      <c r="I100" s="219">
        <v>15.226666666666672</v>
      </c>
      <c r="J100" s="219">
        <v>16.586666666666666</v>
      </c>
      <c r="K100" s="219">
        <v>16.913333333333334</v>
      </c>
      <c r="L100" s="219">
        <v>17.266666666666666</v>
      </c>
      <c r="M100" s="220">
        <v>16.559999999999999</v>
      </c>
      <c r="N100" s="220">
        <v>15.88</v>
      </c>
      <c r="O100" s="220">
        <v>4718840000</v>
      </c>
      <c r="P100" s="221">
        <v>1.9240738180812827E-2</v>
      </c>
    </row>
    <row r="101" spans="1:16" ht="12.75" customHeight="1">
      <c r="A101" s="213">
        <v>91</v>
      </c>
      <c r="B101" s="225" t="s">
        <v>66</v>
      </c>
      <c r="C101" s="217" t="s">
        <v>138</v>
      </c>
      <c r="D101" s="218">
        <v>45533</v>
      </c>
      <c r="E101" s="217">
        <v>109.41</v>
      </c>
      <c r="F101" s="217">
        <v>109.75999999999999</v>
      </c>
      <c r="G101" s="219">
        <v>108.71999999999998</v>
      </c>
      <c r="H101" s="219">
        <v>108.02999999999999</v>
      </c>
      <c r="I101" s="219">
        <v>106.98999999999998</v>
      </c>
      <c r="J101" s="219">
        <v>110.44999999999999</v>
      </c>
      <c r="K101" s="219">
        <v>111.49000000000001</v>
      </c>
      <c r="L101" s="219">
        <v>112.17999999999999</v>
      </c>
      <c r="M101" s="220">
        <v>110.8</v>
      </c>
      <c r="N101" s="220">
        <v>109.07</v>
      </c>
      <c r="O101" s="220">
        <v>131640000</v>
      </c>
      <c r="P101" s="221">
        <v>7.1071152516171021E-2</v>
      </c>
    </row>
    <row r="102" spans="1:16" ht="12.75" customHeight="1">
      <c r="A102" s="213">
        <v>92</v>
      </c>
      <c r="B102" s="225" t="s">
        <v>61</v>
      </c>
      <c r="C102" s="223" t="s">
        <v>139</v>
      </c>
      <c r="D102" s="218">
        <v>45533</v>
      </c>
      <c r="E102" s="217">
        <v>73.930000000000007</v>
      </c>
      <c r="F102" s="217">
        <v>74.043333333333337</v>
      </c>
      <c r="G102" s="219">
        <v>73.416666666666671</v>
      </c>
      <c r="H102" s="219">
        <v>72.903333333333336</v>
      </c>
      <c r="I102" s="219">
        <v>72.276666666666671</v>
      </c>
      <c r="J102" s="219">
        <v>74.556666666666672</v>
      </c>
      <c r="K102" s="219">
        <v>75.183333333333337</v>
      </c>
      <c r="L102" s="219">
        <v>75.696666666666673</v>
      </c>
      <c r="M102" s="220">
        <v>74.67</v>
      </c>
      <c r="N102" s="220">
        <v>73.53</v>
      </c>
      <c r="O102" s="220">
        <v>487147500</v>
      </c>
      <c r="P102" s="221">
        <v>2.6551609691337536E-2</v>
      </c>
    </row>
    <row r="103" spans="1:16" ht="12.75" customHeight="1">
      <c r="A103" s="213">
        <v>93</v>
      </c>
      <c r="B103" s="225" t="s">
        <v>185</v>
      </c>
      <c r="C103" s="217" t="s">
        <v>140</v>
      </c>
      <c r="D103" s="218">
        <v>45533</v>
      </c>
      <c r="E103" s="217">
        <v>196.32</v>
      </c>
      <c r="F103" s="217">
        <v>193.47333333333333</v>
      </c>
      <c r="G103" s="219">
        <v>187.94666666666666</v>
      </c>
      <c r="H103" s="219">
        <v>179.57333333333332</v>
      </c>
      <c r="I103" s="219">
        <v>174.04666666666665</v>
      </c>
      <c r="J103" s="219">
        <v>201.84666666666666</v>
      </c>
      <c r="K103" s="219">
        <v>207.37333333333336</v>
      </c>
      <c r="L103" s="219">
        <v>215.74666666666667</v>
      </c>
      <c r="M103" s="220">
        <v>199</v>
      </c>
      <c r="N103" s="220">
        <v>185.1</v>
      </c>
      <c r="O103" s="220">
        <v>68141250</v>
      </c>
      <c r="P103" s="221">
        <v>5.5165205272632252E-2</v>
      </c>
    </row>
    <row r="104" spans="1:16" ht="12.75" customHeight="1">
      <c r="A104" s="213">
        <v>94</v>
      </c>
      <c r="B104" s="225" t="s">
        <v>82</v>
      </c>
      <c r="C104" s="224" t="s">
        <v>141</v>
      </c>
      <c r="D104" s="218">
        <v>45533</v>
      </c>
      <c r="E104" s="217">
        <v>540.85</v>
      </c>
      <c r="F104" s="217">
        <v>540.76666666666665</v>
      </c>
      <c r="G104" s="219">
        <v>536.13333333333333</v>
      </c>
      <c r="H104" s="219">
        <v>531.41666666666663</v>
      </c>
      <c r="I104" s="219">
        <v>526.7833333333333</v>
      </c>
      <c r="J104" s="219">
        <v>545.48333333333335</v>
      </c>
      <c r="K104" s="219">
        <v>550.11666666666656</v>
      </c>
      <c r="L104" s="219">
        <v>554.83333333333337</v>
      </c>
      <c r="M104" s="220">
        <v>545.4</v>
      </c>
      <c r="N104" s="220">
        <v>536.04999999999995</v>
      </c>
      <c r="O104" s="220">
        <v>11548625</v>
      </c>
      <c r="P104" s="221">
        <v>5.3866411299976057E-3</v>
      </c>
    </row>
    <row r="105" spans="1:16" ht="12.75" customHeight="1">
      <c r="A105" s="213">
        <v>95</v>
      </c>
      <c r="B105" s="225" t="s">
        <v>114</v>
      </c>
      <c r="C105" s="217" t="s">
        <v>142</v>
      </c>
      <c r="D105" s="218">
        <v>45533</v>
      </c>
      <c r="E105" s="217">
        <v>631.1</v>
      </c>
      <c r="F105" s="217">
        <v>632.23333333333335</v>
      </c>
      <c r="G105" s="219">
        <v>624.81666666666672</v>
      </c>
      <c r="H105" s="219">
        <v>618.53333333333342</v>
      </c>
      <c r="I105" s="219">
        <v>611.11666666666679</v>
      </c>
      <c r="J105" s="219">
        <v>638.51666666666665</v>
      </c>
      <c r="K105" s="219">
        <v>645.93333333333317</v>
      </c>
      <c r="L105" s="219">
        <v>652.21666666666658</v>
      </c>
      <c r="M105" s="220">
        <v>639.65</v>
      </c>
      <c r="N105" s="220">
        <v>625.95000000000005</v>
      </c>
      <c r="O105" s="220">
        <v>17250000</v>
      </c>
      <c r="P105" s="221">
        <v>2.0227111426543647E-2</v>
      </c>
    </row>
    <row r="106" spans="1:16" ht="12.75" customHeight="1">
      <c r="A106" s="213">
        <v>96</v>
      </c>
      <c r="B106" s="225" t="s">
        <v>47</v>
      </c>
      <c r="C106" s="224" t="s">
        <v>143</v>
      </c>
      <c r="D106" s="218">
        <v>45533</v>
      </c>
      <c r="E106" s="217">
        <v>372.95</v>
      </c>
      <c r="F106" s="217">
        <v>370.9666666666667</v>
      </c>
      <c r="G106" s="219">
        <v>363.13333333333338</v>
      </c>
      <c r="H106" s="219">
        <v>353.31666666666666</v>
      </c>
      <c r="I106" s="219">
        <v>345.48333333333335</v>
      </c>
      <c r="J106" s="219">
        <v>380.78333333333342</v>
      </c>
      <c r="K106" s="219">
        <v>388.61666666666667</v>
      </c>
      <c r="L106" s="219">
        <v>398.43333333333345</v>
      </c>
      <c r="M106" s="220">
        <v>378.8</v>
      </c>
      <c r="N106" s="220">
        <v>361.15</v>
      </c>
      <c r="O106" s="220">
        <v>24873300</v>
      </c>
      <c r="P106" s="221">
        <v>-4.038934884761692E-2</v>
      </c>
    </row>
    <row r="107" spans="1:16" ht="12.75" customHeight="1">
      <c r="A107" s="213">
        <v>97</v>
      </c>
      <c r="B107" s="225" t="s">
        <v>57</v>
      </c>
      <c r="C107" s="222" t="s">
        <v>144</v>
      </c>
      <c r="D107" s="218">
        <v>45533</v>
      </c>
      <c r="E107" s="217">
        <v>2793.65</v>
      </c>
      <c r="F107" s="217">
        <v>2798.7333333333336</v>
      </c>
      <c r="G107" s="219">
        <v>2739.9666666666672</v>
      </c>
      <c r="H107" s="219">
        <v>2686.2833333333338</v>
      </c>
      <c r="I107" s="219">
        <v>2627.5166666666673</v>
      </c>
      <c r="J107" s="219">
        <v>2852.416666666667</v>
      </c>
      <c r="K107" s="219">
        <v>2911.1833333333334</v>
      </c>
      <c r="L107" s="219">
        <v>2964.8666666666668</v>
      </c>
      <c r="M107" s="220">
        <v>2857.5</v>
      </c>
      <c r="N107" s="220">
        <v>2745.05</v>
      </c>
      <c r="O107" s="220">
        <v>2364300</v>
      </c>
      <c r="P107" s="221">
        <v>-8.2431016416346495E-2</v>
      </c>
    </row>
    <row r="108" spans="1:16" ht="12.75" customHeight="1">
      <c r="A108" s="213">
        <v>98</v>
      </c>
      <c r="B108" s="225" t="s">
        <v>114</v>
      </c>
      <c r="C108" s="224" t="s">
        <v>145</v>
      </c>
      <c r="D108" s="218">
        <v>45533</v>
      </c>
      <c r="E108" s="217">
        <v>4334.1499999999996</v>
      </c>
      <c r="F108" s="217">
        <v>4360.5</v>
      </c>
      <c r="G108" s="219">
        <v>4299</v>
      </c>
      <c r="H108" s="219">
        <v>4263.8500000000004</v>
      </c>
      <c r="I108" s="219">
        <v>4202.3500000000004</v>
      </c>
      <c r="J108" s="219">
        <v>4395.6499999999996</v>
      </c>
      <c r="K108" s="219">
        <v>4457.1499999999996</v>
      </c>
      <c r="L108" s="219">
        <v>4492.2999999999993</v>
      </c>
      <c r="M108" s="220">
        <v>4422</v>
      </c>
      <c r="N108" s="220">
        <v>4325.3500000000004</v>
      </c>
      <c r="O108" s="220">
        <v>6385500</v>
      </c>
      <c r="P108" s="221">
        <v>4.7203209818267641E-3</v>
      </c>
    </row>
    <row r="109" spans="1:16" ht="12.75" customHeight="1">
      <c r="A109" s="213">
        <v>99</v>
      </c>
      <c r="B109" s="225" t="s">
        <v>61</v>
      </c>
      <c r="C109" s="217" t="s">
        <v>146</v>
      </c>
      <c r="D109" s="218">
        <v>45533</v>
      </c>
      <c r="E109" s="217">
        <v>1411.25</v>
      </c>
      <c r="F109" s="217">
        <v>1410.8833333333332</v>
      </c>
      <c r="G109" s="219">
        <v>1400.9166666666665</v>
      </c>
      <c r="H109" s="219">
        <v>1390.5833333333333</v>
      </c>
      <c r="I109" s="219">
        <v>1380.6166666666666</v>
      </c>
      <c r="J109" s="219">
        <v>1421.2166666666665</v>
      </c>
      <c r="K109" s="219">
        <v>1431.1833333333332</v>
      </c>
      <c r="L109" s="219">
        <v>1441.5166666666664</v>
      </c>
      <c r="M109" s="220">
        <v>1420.85</v>
      </c>
      <c r="N109" s="220">
        <v>1400.55</v>
      </c>
      <c r="O109" s="220">
        <v>30082500</v>
      </c>
      <c r="P109" s="221">
        <v>2.8795677228501564E-2</v>
      </c>
    </row>
    <row r="110" spans="1:16" ht="12.75" customHeight="1">
      <c r="A110" s="213">
        <v>100</v>
      </c>
      <c r="B110" s="225" t="s">
        <v>77</v>
      </c>
      <c r="C110" s="217" t="s">
        <v>147</v>
      </c>
      <c r="D110" s="218">
        <v>45533</v>
      </c>
      <c r="E110" s="217">
        <v>423.15</v>
      </c>
      <c r="F110" s="217">
        <v>424.7</v>
      </c>
      <c r="G110" s="219">
        <v>420</v>
      </c>
      <c r="H110" s="219">
        <v>416.85</v>
      </c>
      <c r="I110" s="219">
        <v>412.15000000000003</v>
      </c>
      <c r="J110" s="219">
        <v>427.84999999999997</v>
      </c>
      <c r="K110" s="219">
        <v>432.5499999999999</v>
      </c>
      <c r="L110" s="219">
        <v>435.69999999999993</v>
      </c>
      <c r="M110" s="220">
        <v>429.4</v>
      </c>
      <c r="N110" s="220">
        <v>421.55</v>
      </c>
      <c r="O110" s="220">
        <v>94676400</v>
      </c>
      <c r="P110" s="221">
        <v>1.2066584284364324E-2</v>
      </c>
    </row>
    <row r="111" spans="1:16" ht="12.75" customHeight="1">
      <c r="A111" s="213">
        <v>101</v>
      </c>
      <c r="B111" s="225" t="s">
        <v>85</v>
      </c>
      <c r="C111" s="217" t="s">
        <v>148</v>
      </c>
      <c r="D111" s="218">
        <v>45533</v>
      </c>
      <c r="E111" s="217">
        <v>1830</v>
      </c>
      <c r="F111" s="217">
        <v>1840.9166666666667</v>
      </c>
      <c r="G111" s="219">
        <v>1815.0833333333335</v>
      </c>
      <c r="H111" s="219">
        <v>1800.1666666666667</v>
      </c>
      <c r="I111" s="219">
        <v>1774.3333333333335</v>
      </c>
      <c r="J111" s="219">
        <v>1855.8333333333335</v>
      </c>
      <c r="K111" s="219">
        <v>1881.666666666667</v>
      </c>
      <c r="L111" s="219">
        <v>1896.5833333333335</v>
      </c>
      <c r="M111" s="220">
        <v>1866.75</v>
      </c>
      <c r="N111" s="220">
        <v>1826</v>
      </c>
      <c r="O111" s="220">
        <v>43904400</v>
      </c>
      <c r="P111" s="221">
        <v>-6.4899799055015478E-3</v>
      </c>
    </row>
    <row r="112" spans="1:16" ht="12.75" customHeight="1">
      <c r="A112" s="213">
        <v>102</v>
      </c>
      <c r="B112" s="225" t="s">
        <v>82</v>
      </c>
      <c r="C112" s="217" t="s">
        <v>150</v>
      </c>
      <c r="D112" s="218">
        <v>45533</v>
      </c>
      <c r="E112" s="217">
        <v>177.81</v>
      </c>
      <c r="F112" s="217">
        <v>177.64999999999998</v>
      </c>
      <c r="G112" s="219">
        <v>175.31999999999996</v>
      </c>
      <c r="H112" s="219">
        <v>172.82999999999998</v>
      </c>
      <c r="I112" s="219">
        <v>170.49999999999997</v>
      </c>
      <c r="J112" s="219">
        <v>180.13999999999996</v>
      </c>
      <c r="K112" s="219">
        <v>182.47</v>
      </c>
      <c r="L112" s="219">
        <v>184.95999999999995</v>
      </c>
      <c r="M112" s="220">
        <v>179.98</v>
      </c>
      <c r="N112" s="220">
        <v>175.16</v>
      </c>
      <c r="O112" s="220">
        <v>207285000</v>
      </c>
      <c r="P112" s="221">
        <v>-1.4805718390138788E-2</v>
      </c>
    </row>
    <row r="113" spans="1:16" ht="12.75" customHeight="1">
      <c r="A113" s="213">
        <v>103</v>
      </c>
      <c r="B113" s="225" t="s">
        <v>42</v>
      </c>
      <c r="C113" s="217" t="s">
        <v>151</v>
      </c>
      <c r="D113" s="218">
        <v>45533</v>
      </c>
      <c r="E113" s="217">
        <v>1293.95</v>
      </c>
      <c r="F113" s="217">
        <v>1294.6333333333334</v>
      </c>
      <c r="G113" s="219">
        <v>1280.416666666667</v>
      </c>
      <c r="H113" s="219">
        <v>1266.8833333333334</v>
      </c>
      <c r="I113" s="219">
        <v>1252.666666666667</v>
      </c>
      <c r="J113" s="219">
        <v>1308.166666666667</v>
      </c>
      <c r="K113" s="219">
        <v>1322.3833333333337</v>
      </c>
      <c r="L113" s="219">
        <v>1335.916666666667</v>
      </c>
      <c r="M113" s="220">
        <v>1308.8499999999999</v>
      </c>
      <c r="N113" s="220">
        <v>1281.0999999999999</v>
      </c>
      <c r="O113" s="220">
        <v>2235350</v>
      </c>
      <c r="P113" s="221">
        <v>-2.9901269393511988E-2</v>
      </c>
    </row>
    <row r="114" spans="1:16" ht="12.75" customHeight="1">
      <c r="A114" s="213">
        <v>104</v>
      </c>
      <c r="B114" s="225" t="s">
        <v>114</v>
      </c>
      <c r="C114" s="224" t="s">
        <v>152</v>
      </c>
      <c r="D114" s="218">
        <v>45533</v>
      </c>
      <c r="E114" s="217">
        <v>965.65</v>
      </c>
      <c r="F114" s="217">
        <v>968.38333333333333</v>
      </c>
      <c r="G114" s="219">
        <v>959.86666666666667</v>
      </c>
      <c r="H114" s="219">
        <v>954.08333333333337</v>
      </c>
      <c r="I114" s="219">
        <v>945.56666666666672</v>
      </c>
      <c r="J114" s="219">
        <v>974.16666666666663</v>
      </c>
      <c r="K114" s="219">
        <v>982.68333333333328</v>
      </c>
      <c r="L114" s="219">
        <v>988.46666666666658</v>
      </c>
      <c r="M114" s="220">
        <v>976.9</v>
      </c>
      <c r="N114" s="220">
        <v>962.6</v>
      </c>
      <c r="O114" s="220">
        <v>20962375</v>
      </c>
      <c r="P114" s="221">
        <v>6.21613675500861E-3</v>
      </c>
    </row>
    <row r="115" spans="1:16" ht="12.75" customHeight="1">
      <c r="A115" s="213">
        <v>105</v>
      </c>
      <c r="B115" s="225" t="s">
        <v>57</v>
      </c>
      <c r="C115" s="217" t="s">
        <v>153</v>
      </c>
      <c r="D115" s="218">
        <v>45533</v>
      </c>
      <c r="E115" s="217">
        <v>491.25</v>
      </c>
      <c r="F115" s="217">
        <v>493.91666666666669</v>
      </c>
      <c r="G115" s="219">
        <v>485.38333333333338</v>
      </c>
      <c r="H115" s="219">
        <v>479.51666666666671</v>
      </c>
      <c r="I115" s="219">
        <v>470.98333333333341</v>
      </c>
      <c r="J115" s="219">
        <v>499.78333333333336</v>
      </c>
      <c r="K115" s="219">
        <v>508.31666666666666</v>
      </c>
      <c r="L115" s="219">
        <v>514.18333333333339</v>
      </c>
      <c r="M115" s="220">
        <v>502.45</v>
      </c>
      <c r="N115" s="220">
        <v>488.05</v>
      </c>
      <c r="O115" s="220">
        <v>113185600</v>
      </c>
      <c r="P115" s="221">
        <v>-9.9230230930720791E-3</v>
      </c>
    </row>
    <row r="116" spans="1:16" ht="12.75" customHeight="1">
      <c r="A116" s="213">
        <v>106</v>
      </c>
      <c r="B116" s="225" t="s">
        <v>129</v>
      </c>
      <c r="C116" s="217" t="s">
        <v>154</v>
      </c>
      <c r="D116" s="218">
        <v>45533</v>
      </c>
      <c r="E116" s="217">
        <v>957.6</v>
      </c>
      <c r="F116" s="217">
        <v>962.70000000000016</v>
      </c>
      <c r="G116" s="219">
        <v>948.95000000000027</v>
      </c>
      <c r="H116" s="219">
        <v>940.30000000000007</v>
      </c>
      <c r="I116" s="219">
        <v>926.55000000000018</v>
      </c>
      <c r="J116" s="219">
        <v>971.35000000000036</v>
      </c>
      <c r="K116" s="219">
        <v>985.10000000000014</v>
      </c>
      <c r="L116" s="219">
        <v>993.75000000000045</v>
      </c>
      <c r="M116" s="220">
        <v>976.45</v>
      </c>
      <c r="N116" s="220">
        <v>954.05</v>
      </c>
      <c r="O116" s="220">
        <v>16012500</v>
      </c>
      <c r="P116" s="221">
        <v>1.5055467511885896E-2</v>
      </c>
    </row>
    <row r="117" spans="1:16" ht="12.75" customHeight="1">
      <c r="A117" s="213">
        <v>107</v>
      </c>
      <c r="B117" s="225" t="s">
        <v>47</v>
      </c>
      <c r="C117" s="217" t="s">
        <v>155</v>
      </c>
      <c r="D117" s="218">
        <v>45533</v>
      </c>
      <c r="E117" s="217">
        <v>4257.95</v>
      </c>
      <c r="F117" s="217">
        <v>4286.9833333333336</v>
      </c>
      <c r="G117" s="219">
        <v>4210.9666666666672</v>
      </c>
      <c r="H117" s="219">
        <v>4163.9833333333336</v>
      </c>
      <c r="I117" s="219">
        <v>4087.9666666666672</v>
      </c>
      <c r="J117" s="219">
        <v>4333.9666666666672</v>
      </c>
      <c r="K117" s="219">
        <v>4409.9833333333336</v>
      </c>
      <c r="L117" s="219">
        <v>4456.9666666666672</v>
      </c>
      <c r="M117" s="220">
        <v>4363</v>
      </c>
      <c r="N117" s="220">
        <v>4240</v>
      </c>
      <c r="O117" s="220">
        <v>639500</v>
      </c>
      <c r="P117" s="221">
        <v>-1.7560975609756098E-3</v>
      </c>
    </row>
    <row r="118" spans="1:16" ht="12.75" customHeight="1">
      <c r="A118" s="213">
        <v>108</v>
      </c>
      <c r="B118" s="225" t="s">
        <v>129</v>
      </c>
      <c r="C118" s="222" t="s">
        <v>156</v>
      </c>
      <c r="D118" s="218">
        <v>45533</v>
      </c>
      <c r="E118" s="217">
        <v>901.85</v>
      </c>
      <c r="F118" s="217">
        <v>909.2166666666667</v>
      </c>
      <c r="G118" s="219">
        <v>890.83333333333337</v>
      </c>
      <c r="H118" s="219">
        <v>879.81666666666672</v>
      </c>
      <c r="I118" s="219">
        <v>861.43333333333339</v>
      </c>
      <c r="J118" s="219">
        <v>920.23333333333335</v>
      </c>
      <c r="K118" s="219">
        <v>938.61666666666656</v>
      </c>
      <c r="L118" s="219">
        <v>949.63333333333333</v>
      </c>
      <c r="M118" s="220">
        <v>927.6</v>
      </c>
      <c r="N118" s="220">
        <v>898.2</v>
      </c>
      <c r="O118" s="220">
        <v>20029275</v>
      </c>
      <c r="P118" s="221">
        <v>-6.8944743799993309E-3</v>
      </c>
    </row>
    <row r="119" spans="1:16" ht="12.75" customHeight="1">
      <c r="A119" s="213">
        <v>109</v>
      </c>
      <c r="B119" s="225" t="s">
        <v>57</v>
      </c>
      <c r="C119" s="217" t="s">
        <v>157</v>
      </c>
      <c r="D119" s="218">
        <v>45533</v>
      </c>
      <c r="E119" s="217">
        <v>603.20000000000005</v>
      </c>
      <c r="F119" s="217">
        <v>602.63333333333333</v>
      </c>
      <c r="G119" s="219">
        <v>589.66666666666663</v>
      </c>
      <c r="H119" s="219">
        <v>576.13333333333333</v>
      </c>
      <c r="I119" s="219">
        <v>563.16666666666663</v>
      </c>
      <c r="J119" s="219">
        <v>616.16666666666663</v>
      </c>
      <c r="K119" s="219">
        <v>629.13333333333333</v>
      </c>
      <c r="L119" s="219">
        <v>642.66666666666663</v>
      </c>
      <c r="M119" s="220">
        <v>615.6</v>
      </c>
      <c r="N119" s="220">
        <v>589.1</v>
      </c>
      <c r="O119" s="220">
        <v>21918750</v>
      </c>
      <c r="P119" s="221">
        <v>9.7043041443087112E-4</v>
      </c>
    </row>
    <row r="120" spans="1:16" ht="12.75" customHeight="1">
      <c r="A120" s="213">
        <v>110</v>
      </c>
      <c r="B120" s="225" t="s">
        <v>61</v>
      </c>
      <c r="C120" s="217" t="s">
        <v>158</v>
      </c>
      <c r="D120" s="218">
        <v>45533</v>
      </c>
      <c r="E120" s="217">
        <v>1807.95</v>
      </c>
      <c r="F120" s="217">
        <v>1802.8500000000001</v>
      </c>
      <c r="G120" s="219">
        <v>1790.0500000000002</v>
      </c>
      <c r="H120" s="219">
        <v>1772.15</v>
      </c>
      <c r="I120" s="219">
        <v>1759.3500000000001</v>
      </c>
      <c r="J120" s="219">
        <v>1820.7500000000002</v>
      </c>
      <c r="K120" s="219">
        <v>1833.55</v>
      </c>
      <c r="L120" s="219">
        <v>1851.4500000000003</v>
      </c>
      <c r="M120" s="220">
        <v>1815.65</v>
      </c>
      <c r="N120" s="220">
        <v>1784.95</v>
      </c>
      <c r="O120" s="220">
        <v>34178000</v>
      </c>
      <c r="P120" s="221">
        <v>-1.9462709861029825E-2</v>
      </c>
    </row>
    <row r="121" spans="1:16" ht="12.75" customHeight="1">
      <c r="A121" s="213">
        <v>111</v>
      </c>
      <c r="B121" s="225" t="s">
        <v>66</v>
      </c>
      <c r="C121" s="217" t="s">
        <v>841</v>
      </c>
      <c r="D121" s="218">
        <v>45533</v>
      </c>
      <c r="E121" s="217">
        <v>177.6</v>
      </c>
      <c r="F121" s="217">
        <v>176.64666666666668</v>
      </c>
      <c r="G121" s="219">
        <v>173.69333333333336</v>
      </c>
      <c r="H121" s="219">
        <v>169.78666666666669</v>
      </c>
      <c r="I121" s="219">
        <v>166.83333333333337</v>
      </c>
      <c r="J121" s="219">
        <v>180.55333333333334</v>
      </c>
      <c r="K121" s="219">
        <v>183.50666666666666</v>
      </c>
      <c r="L121" s="219">
        <v>187.41333333333333</v>
      </c>
      <c r="M121" s="220">
        <v>179.6</v>
      </c>
      <c r="N121" s="220">
        <v>172.74</v>
      </c>
      <c r="O121" s="220">
        <v>69897230</v>
      </c>
      <c r="P121" s="221">
        <v>-2.9790660225442835E-2</v>
      </c>
    </row>
    <row r="122" spans="1:16" ht="12.75" customHeight="1">
      <c r="A122" s="213">
        <v>112</v>
      </c>
      <c r="B122" s="225" t="s">
        <v>42</v>
      </c>
      <c r="C122" s="217" t="s">
        <v>159</v>
      </c>
      <c r="D122" s="218">
        <v>45533</v>
      </c>
      <c r="E122" s="217">
        <v>3091.95</v>
      </c>
      <c r="F122" s="217">
        <v>3087.4833333333336</v>
      </c>
      <c r="G122" s="219">
        <v>3054.9666666666672</v>
      </c>
      <c r="H122" s="219">
        <v>3017.9833333333336</v>
      </c>
      <c r="I122" s="219">
        <v>2985.4666666666672</v>
      </c>
      <c r="J122" s="219">
        <v>3124.4666666666672</v>
      </c>
      <c r="K122" s="219">
        <v>3156.9833333333336</v>
      </c>
      <c r="L122" s="219">
        <v>3193.9666666666672</v>
      </c>
      <c r="M122" s="220">
        <v>3120</v>
      </c>
      <c r="N122" s="220">
        <v>3050.5</v>
      </c>
      <c r="O122" s="220">
        <v>906900</v>
      </c>
      <c r="P122" s="221">
        <v>-2.0414776409591703E-2</v>
      </c>
    </row>
    <row r="123" spans="1:16" ht="12.75" customHeight="1">
      <c r="A123" s="213">
        <v>113</v>
      </c>
      <c r="B123" s="225" t="s">
        <v>42</v>
      </c>
      <c r="C123" s="217" t="s">
        <v>160</v>
      </c>
      <c r="D123" s="218">
        <v>45533</v>
      </c>
      <c r="E123" s="217">
        <v>449.8</v>
      </c>
      <c r="F123" s="217">
        <v>448.20000000000005</v>
      </c>
      <c r="G123" s="219">
        <v>440.80000000000007</v>
      </c>
      <c r="H123" s="219">
        <v>431.8</v>
      </c>
      <c r="I123" s="219">
        <v>424.40000000000003</v>
      </c>
      <c r="J123" s="219">
        <v>457.2000000000001</v>
      </c>
      <c r="K123" s="219">
        <v>464.60000000000008</v>
      </c>
      <c r="L123" s="219">
        <v>473.60000000000014</v>
      </c>
      <c r="M123" s="220">
        <v>455.6</v>
      </c>
      <c r="N123" s="220">
        <v>439.2</v>
      </c>
      <c r="O123" s="220">
        <v>17639200</v>
      </c>
      <c r="P123" s="221">
        <v>-2.4036150370156718E-3</v>
      </c>
    </row>
    <row r="124" spans="1:16" ht="12.75" customHeight="1">
      <c r="A124" s="213">
        <v>114</v>
      </c>
      <c r="B124" s="225" t="s">
        <v>66</v>
      </c>
      <c r="C124" s="222" t="s">
        <v>161</v>
      </c>
      <c r="D124" s="218">
        <v>45533</v>
      </c>
      <c r="E124" s="217">
        <v>741.05</v>
      </c>
      <c r="F124" s="217">
        <v>743.51666666666654</v>
      </c>
      <c r="G124" s="219">
        <v>731.1333333333331</v>
      </c>
      <c r="H124" s="219">
        <v>721.21666666666658</v>
      </c>
      <c r="I124" s="219">
        <v>708.83333333333314</v>
      </c>
      <c r="J124" s="219">
        <v>753.43333333333305</v>
      </c>
      <c r="K124" s="219">
        <v>765.81666666666649</v>
      </c>
      <c r="L124" s="219">
        <v>775.73333333333301</v>
      </c>
      <c r="M124" s="220">
        <v>755.9</v>
      </c>
      <c r="N124" s="220">
        <v>733.6</v>
      </c>
      <c r="O124" s="220">
        <v>30534000</v>
      </c>
      <c r="P124" s="221">
        <v>8.2218920257553247E-3</v>
      </c>
    </row>
    <row r="125" spans="1:16" ht="12.75" customHeight="1">
      <c r="A125" s="213">
        <v>115</v>
      </c>
      <c r="B125" s="225" t="s">
        <v>40</v>
      </c>
      <c r="C125" s="217" t="s">
        <v>162</v>
      </c>
      <c r="D125" s="218">
        <v>45533</v>
      </c>
      <c r="E125" s="217">
        <v>3676.4</v>
      </c>
      <c r="F125" s="217">
        <v>3706.0333333333333</v>
      </c>
      <c r="G125" s="219">
        <v>3638.3666666666668</v>
      </c>
      <c r="H125" s="219">
        <v>3600.3333333333335</v>
      </c>
      <c r="I125" s="219">
        <v>3532.666666666667</v>
      </c>
      <c r="J125" s="219">
        <v>3744.0666666666666</v>
      </c>
      <c r="K125" s="219">
        <v>3811.7333333333336</v>
      </c>
      <c r="L125" s="219">
        <v>3849.7666666666664</v>
      </c>
      <c r="M125" s="220">
        <v>3773.7</v>
      </c>
      <c r="N125" s="220">
        <v>3668</v>
      </c>
      <c r="O125" s="220">
        <v>17206950</v>
      </c>
      <c r="P125" s="221">
        <v>1.5978346284816205E-3</v>
      </c>
    </row>
    <row r="126" spans="1:16" ht="12.75" customHeight="1">
      <c r="A126" s="213">
        <v>116</v>
      </c>
      <c r="B126" s="225" t="s">
        <v>85</v>
      </c>
      <c r="C126" s="217" t="s">
        <v>163</v>
      </c>
      <c r="D126" s="218">
        <v>45533</v>
      </c>
      <c r="E126" s="217">
        <v>5525.95</v>
      </c>
      <c r="F126" s="217">
        <v>5571.8999999999987</v>
      </c>
      <c r="G126" s="219">
        <v>5454.1499999999978</v>
      </c>
      <c r="H126" s="219">
        <v>5382.3499999999995</v>
      </c>
      <c r="I126" s="219">
        <v>5264.5999999999985</v>
      </c>
      <c r="J126" s="219">
        <v>5643.6999999999971</v>
      </c>
      <c r="K126" s="219">
        <v>5761.4499999999989</v>
      </c>
      <c r="L126" s="219">
        <v>5833.2499999999964</v>
      </c>
      <c r="M126" s="220">
        <v>5689.65</v>
      </c>
      <c r="N126" s="220">
        <v>5500.1</v>
      </c>
      <c r="O126" s="220">
        <v>3563550</v>
      </c>
      <c r="P126" s="221">
        <v>-1.6232556213507807E-2</v>
      </c>
    </row>
    <row r="127" spans="1:16" ht="12.75" customHeight="1">
      <c r="A127" s="213">
        <v>117</v>
      </c>
      <c r="B127" s="225" t="s">
        <v>85</v>
      </c>
      <c r="C127" s="217" t="s">
        <v>164</v>
      </c>
      <c r="D127" s="218">
        <v>45533</v>
      </c>
      <c r="E127" s="217">
        <v>5079.8999999999996</v>
      </c>
      <c r="F127" s="217">
        <v>5096.4666666666662</v>
      </c>
      <c r="G127" s="219">
        <v>4983.4333333333325</v>
      </c>
      <c r="H127" s="219">
        <v>4886.9666666666662</v>
      </c>
      <c r="I127" s="219">
        <v>4773.9333333333325</v>
      </c>
      <c r="J127" s="219">
        <v>5192.9333333333325</v>
      </c>
      <c r="K127" s="219">
        <v>5305.9666666666672</v>
      </c>
      <c r="L127" s="219">
        <v>5402.4333333333325</v>
      </c>
      <c r="M127" s="220">
        <v>5209.5</v>
      </c>
      <c r="N127" s="220">
        <v>5000</v>
      </c>
      <c r="O127" s="220">
        <v>1345800</v>
      </c>
      <c r="P127" s="221">
        <v>-2.88953100689042E-3</v>
      </c>
    </row>
    <row r="128" spans="1:16" ht="12.75" customHeight="1">
      <c r="A128" s="213">
        <v>118</v>
      </c>
      <c r="B128" s="225" t="s">
        <v>42</v>
      </c>
      <c r="C128" s="217" t="s">
        <v>165</v>
      </c>
      <c r="D128" s="218">
        <v>45533</v>
      </c>
      <c r="E128" s="217">
        <v>1966.5</v>
      </c>
      <c r="F128" s="217">
        <v>1970.5</v>
      </c>
      <c r="G128" s="219">
        <v>1948.05</v>
      </c>
      <c r="H128" s="219">
        <v>1929.6</v>
      </c>
      <c r="I128" s="219">
        <v>1907.1499999999999</v>
      </c>
      <c r="J128" s="219">
        <v>1988.95</v>
      </c>
      <c r="K128" s="219">
        <v>2011.3999999999999</v>
      </c>
      <c r="L128" s="219">
        <v>2029.8500000000001</v>
      </c>
      <c r="M128" s="220">
        <v>1992.95</v>
      </c>
      <c r="N128" s="220">
        <v>1952.05</v>
      </c>
      <c r="O128" s="220">
        <v>11485625</v>
      </c>
      <c r="P128" s="221">
        <v>-1.3938045024993614E-2</v>
      </c>
    </row>
    <row r="129" spans="1:16" ht="12.75" customHeight="1">
      <c r="A129" s="213">
        <v>119</v>
      </c>
      <c r="B129" s="225" t="s">
        <v>54</v>
      </c>
      <c r="C129" s="217" t="s">
        <v>166</v>
      </c>
      <c r="D129" s="218">
        <v>45533</v>
      </c>
      <c r="E129" s="217">
        <v>2757.55</v>
      </c>
      <c r="F129" s="217">
        <v>2776.7999999999997</v>
      </c>
      <c r="G129" s="219">
        <v>2723.7499999999995</v>
      </c>
      <c r="H129" s="219">
        <v>2689.95</v>
      </c>
      <c r="I129" s="219">
        <v>2636.8999999999996</v>
      </c>
      <c r="J129" s="219">
        <v>2810.5999999999995</v>
      </c>
      <c r="K129" s="219">
        <v>2863.6499999999996</v>
      </c>
      <c r="L129" s="219">
        <v>2897.4499999999994</v>
      </c>
      <c r="M129" s="220">
        <v>2829.85</v>
      </c>
      <c r="N129" s="220">
        <v>2743</v>
      </c>
      <c r="O129" s="220">
        <v>15129450</v>
      </c>
      <c r="P129" s="221">
        <v>2.2446662566819622E-2</v>
      </c>
    </row>
    <row r="130" spans="1:16" ht="12.75" customHeight="1">
      <c r="A130" s="213">
        <v>120</v>
      </c>
      <c r="B130" s="225" t="s">
        <v>66</v>
      </c>
      <c r="C130" s="217" t="s">
        <v>167</v>
      </c>
      <c r="D130" s="218">
        <v>45533</v>
      </c>
      <c r="E130" s="217">
        <v>302.39999999999998</v>
      </c>
      <c r="F130" s="217">
        <v>301.2</v>
      </c>
      <c r="G130" s="219">
        <v>298.25</v>
      </c>
      <c r="H130" s="219">
        <v>294.10000000000002</v>
      </c>
      <c r="I130" s="219">
        <v>291.15000000000003</v>
      </c>
      <c r="J130" s="219">
        <v>305.34999999999997</v>
      </c>
      <c r="K130" s="219">
        <v>308.2999999999999</v>
      </c>
      <c r="L130" s="219">
        <v>312.44999999999993</v>
      </c>
      <c r="M130" s="220">
        <v>304.14999999999998</v>
      </c>
      <c r="N130" s="220">
        <v>297.05</v>
      </c>
      <c r="O130" s="220">
        <v>35942000</v>
      </c>
      <c r="P130" s="221">
        <v>-8.769994484280199E-3</v>
      </c>
    </row>
    <row r="131" spans="1:16" ht="12.75" customHeight="1">
      <c r="A131" s="213">
        <v>121</v>
      </c>
      <c r="B131" s="225" t="s">
        <v>66</v>
      </c>
      <c r="C131" s="217" t="s">
        <v>168</v>
      </c>
      <c r="D131" s="218">
        <v>45533</v>
      </c>
      <c r="E131" s="217">
        <v>209.61</v>
      </c>
      <c r="F131" s="217">
        <v>210.19999999999996</v>
      </c>
      <c r="G131" s="219">
        <v>206.72999999999993</v>
      </c>
      <c r="H131" s="219">
        <v>203.84999999999997</v>
      </c>
      <c r="I131" s="219">
        <v>200.37999999999994</v>
      </c>
      <c r="J131" s="219">
        <v>213.07999999999993</v>
      </c>
      <c r="K131" s="219">
        <v>216.54999999999995</v>
      </c>
      <c r="L131" s="219">
        <v>219.42999999999992</v>
      </c>
      <c r="M131" s="220">
        <v>213.67</v>
      </c>
      <c r="N131" s="220">
        <v>207.32</v>
      </c>
      <c r="O131" s="220">
        <v>73701000</v>
      </c>
      <c r="P131" s="221">
        <v>6.8855280954137465E-3</v>
      </c>
    </row>
    <row r="132" spans="1:16" ht="12.75" customHeight="1">
      <c r="A132" s="213">
        <v>122</v>
      </c>
      <c r="B132" s="225" t="s">
        <v>57</v>
      </c>
      <c r="C132" s="217" t="s">
        <v>169</v>
      </c>
      <c r="D132" s="218">
        <v>45533</v>
      </c>
      <c r="E132" s="217">
        <v>664.95</v>
      </c>
      <c r="F132" s="217">
        <v>668.25</v>
      </c>
      <c r="G132" s="219">
        <v>657.85</v>
      </c>
      <c r="H132" s="219">
        <v>650.75</v>
      </c>
      <c r="I132" s="219">
        <v>640.35</v>
      </c>
      <c r="J132" s="219">
        <v>675.35</v>
      </c>
      <c r="K132" s="219">
        <v>685.75000000000011</v>
      </c>
      <c r="L132" s="219">
        <v>692.85</v>
      </c>
      <c r="M132" s="220">
        <v>678.65</v>
      </c>
      <c r="N132" s="220">
        <v>661.15</v>
      </c>
      <c r="O132" s="220">
        <v>11373600</v>
      </c>
      <c r="P132" s="221">
        <v>-2.9455081001472753E-3</v>
      </c>
    </row>
    <row r="133" spans="1:16" ht="12.75" customHeight="1">
      <c r="A133" s="213">
        <v>123</v>
      </c>
      <c r="B133" s="225" t="s">
        <v>54</v>
      </c>
      <c r="C133" s="217" t="s">
        <v>170</v>
      </c>
      <c r="D133" s="218">
        <v>45533</v>
      </c>
      <c r="E133" s="217">
        <v>12755.3</v>
      </c>
      <c r="F133" s="217">
        <v>12889.066666666666</v>
      </c>
      <c r="G133" s="219">
        <v>12585.233333333332</v>
      </c>
      <c r="H133" s="219">
        <v>12415.166666666666</v>
      </c>
      <c r="I133" s="219">
        <v>12111.333333333332</v>
      </c>
      <c r="J133" s="219">
        <v>13059.133333333331</v>
      </c>
      <c r="K133" s="219">
        <v>13362.966666666667</v>
      </c>
      <c r="L133" s="219">
        <v>13533.033333333331</v>
      </c>
      <c r="M133" s="220">
        <v>13192.9</v>
      </c>
      <c r="N133" s="220">
        <v>12719</v>
      </c>
      <c r="O133" s="220">
        <v>3106300</v>
      </c>
      <c r="P133" s="221">
        <v>-9.4412780782181543E-2</v>
      </c>
    </row>
    <row r="134" spans="1:16" ht="12.75" customHeight="1">
      <c r="A134" s="213">
        <v>124</v>
      </c>
      <c r="B134" s="225" t="s">
        <v>57</v>
      </c>
      <c r="C134" s="217" t="s">
        <v>884</v>
      </c>
      <c r="D134" s="218">
        <v>45533</v>
      </c>
      <c r="E134" s="217">
        <v>1428.4</v>
      </c>
      <c r="F134" s="217">
        <v>1423.3666666666668</v>
      </c>
      <c r="G134" s="219">
        <v>1409.9333333333336</v>
      </c>
      <c r="H134" s="219">
        <v>1391.4666666666669</v>
      </c>
      <c r="I134" s="219">
        <v>1378.0333333333338</v>
      </c>
      <c r="J134" s="219">
        <v>1441.8333333333335</v>
      </c>
      <c r="K134" s="219">
        <v>1455.2666666666669</v>
      </c>
      <c r="L134" s="219">
        <v>1473.7333333333333</v>
      </c>
      <c r="M134" s="220">
        <v>1436.8</v>
      </c>
      <c r="N134" s="220">
        <v>1404.9</v>
      </c>
      <c r="O134" s="220">
        <v>11267200</v>
      </c>
      <c r="P134" s="221">
        <v>-1.7398205237775473E-2</v>
      </c>
    </row>
    <row r="135" spans="1:16" ht="12.75" customHeight="1">
      <c r="A135" s="213">
        <v>125</v>
      </c>
      <c r="B135" s="225" t="s">
        <v>85</v>
      </c>
      <c r="C135" s="217" t="s">
        <v>172</v>
      </c>
      <c r="D135" s="218">
        <v>45533</v>
      </c>
      <c r="E135" s="217">
        <v>4341.3500000000004</v>
      </c>
      <c r="F135" s="217">
        <v>4325.8833333333341</v>
      </c>
      <c r="G135" s="219">
        <v>4259.7666666666682</v>
      </c>
      <c r="H135" s="219">
        <v>4178.1833333333343</v>
      </c>
      <c r="I135" s="219">
        <v>4112.0666666666684</v>
      </c>
      <c r="J135" s="219">
        <v>4407.4666666666681</v>
      </c>
      <c r="K135" s="219">
        <v>4473.5833333333348</v>
      </c>
      <c r="L135" s="219">
        <v>4555.1666666666679</v>
      </c>
      <c r="M135" s="220">
        <v>4392</v>
      </c>
      <c r="N135" s="220">
        <v>4244.3</v>
      </c>
      <c r="O135" s="220">
        <v>2428800</v>
      </c>
      <c r="P135" s="221">
        <v>-7.3684210526315783E-2</v>
      </c>
    </row>
    <row r="136" spans="1:16" ht="12.75" customHeight="1">
      <c r="A136" s="213">
        <v>126</v>
      </c>
      <c r="B136" s="225" t="s">
        <v>42</v>
      </c>
      <c r="C136" s="224" t="s">
        <v>173</v>
      </c>
      <c r="D136" s="218">
        <v>45533</v>
      </c>
      <c r="E136" s="217">
        <v>2091.75</v>
      </c>
      <c r="F136" s="217">
        <v>2091.65</v>
      </c>
      <c r="G136" s="219">
        <v>2064.3000000000002</v>
      </c>
      <c r="H136" s="219">
        <v>2036.85</v>
      </c>
      <c r="I136" s="219">
        <v>2009.5</v>
      </c>
      <c r="J136" s="219">
        <v>2119.1000000000004</v>
      </c>
      <c r="K136" s="219">
        <v>2146.4499999999998</v>
      </c>
      <c r="L136" s="219">
        <v>2173.9000000000005</v>
      </c>
      <c r="M136" s="220">
        <v>2119</v>
      </c>
      <c r="N136" s="220">
        <v>2064.1999999999998</v>
      </c>
      <c r="O136" s="220">
        <v>1338000</v>
      </c>
      <c r="P136" s="221">
        <v>3.3045089561457693E-2</v>
      </c>
    </row>
    <row r="137" spans="1:16" ht="12.75" customHeight="1">
      <c r="A137" s="213">
        <v>127</v>
      </c>
      <c r="B137" s="225" t="s">
        <v>66</v>
      </c>
      <c r="C137" s="224" t="s">
        <v>174</v>
      </c>
      <c r="D137" s="218">
        <v>45533</v>
      </c>
      <c r="E137" s="217">
        <v>1107.7</v>
      </c>
      <c r="F137" s="217">
        <v>1103.6833333333334</v>
      </c>
      <c r="G137" s="219">
        <v>1092.0166666666669</v>
      </c>
      <c r="H137" s="219">
        <v>1076.3333333333335</v>
      </c>
      <c r="I137" s="219">
        <v>1064.666666666667</v>
      </c>
      <c r="J137" s="219">
        <v>1119.3666666666668</v>
      </c>
      <c r="K137" s="219">
        <v>1131.0333333333333</v>
      </c>
      <c r="L137" s="219">
        <v>1146.7166666666667</v>
      </c>
      <c r="M137" s="220">
        <v>1115.3499999999999</v>
      </c>
      <c r="N137" s="220">
        <v>1088</v>
      </c>
      <c r="O137" s="220">
        <v>3456800</v>
      </c>
      <c r="P137" s="221">
        <v>-1.3470319634703196E-2</v>
      </c>
    </row>
    <row r="138" spans="1:16" ht="12.75" customHeight="1">
      <c r="A138" s="213">
        <v>128</v>
      </c>
      <c r="B138" s="225" t="s">
        <v>82</v>
      </c>
      <c r="C138" s="217" t="s">
        <v>175</v>
      </c>
      <c r="D138" s="218">
        <v>45533</v>
      </c>
      <c r="E138" s="217">
        <v>1835.85</v>
      </c>
      <c r="F138" s="217">
        <v>1826.7</v>
      </c>
      <c r="G138" s="219">
        <v>1804.75</v>
      </c>
      <c r="H138" s="219">
        <v>1773.6499999999999</v>
      </c>
      <c r="I138" s="219">
        <v>1751.6999999999998</v>
      </c>
      <c r="J138" s="219">
        <v>1857.8000000000002</v>
      </c>
      <c r="K138" s="219">
        <v>1879.7500000000005</v>
      </c>
      <c r="L138" s="219">
        <v>1910.8500000000004</v>
      </c>
      <c r="M138" s="220">
        <v>1848.65</v>
      </c>
      <c r="N138" s="220">
        <v>1795.6</v>
      </c>
      <c r="O138" s="220">
        <v>2316800</v>
      </c>
      <c r="P138" s="221">
        <v>8.356545961002786E-3</v>
      </c>
    </row>
    <row r="139" spans="1:16" ht="12.75" customHeight="1">
      <c r="A139" s="213">
        <v>129</v>
      </c>
      <c r="B139" s="225" t="s">
        <v>54</v>
      </c>
      <c r="C139" s="217" t="s">
        <v>176</v>
      </c>
      <c r="D139" s="218">
        <v>45533</v>
      </c>
      <c r="E139" s="217">
        <v>193.54</v>
      </c>
      <c r="F139" s="217">
        <v>194.4</v>
      </c>
      <c r="G139" s="219">
        <v>191.35000000000002</v>
      </c>
      <c r="H139" s="219">
        <v>189.16000000000003</v>
      </c>
      <c r="I139" s="219">
        <v>186.11000000000004</v>
      </c>
      <c r="J139" s="219">
        <v>196.59</v>
      </c>
      <c r="K139" s="219">
        <v>199.64000000000001</v>
      </c>
      <c r="L139" s="219">
        <v>201.82999999999998</v>
      </c>
      <c r="M139" s="220">
        <v>197.45</v>
      </c>
      <c r="N139" s="220">
        <v>192.21</v>
      </c>
      <c r="O139" s="220">
        <v>117732200</v>
      </c>
      <c r="P139" s="221">
        <v>4.8268372149149272E-4</v>
      </c>
    </row>
    <row r="140" spans="1:16" ht="12.75" customHeight="1">
      <c r="A140" s="213">
        <v>130</v>
      </c>
      <c r="B140" s="225" t="s">
        <v>85</v>
      </c>
      <c r="C140" s="222" t="s">
        <v>177</v>
      </c>
      <c r="D140" s="218">
        <v>45533</v>
      </c>
      <c r="E140" s="217">
        <v>2790.3</v>
      </c>
      <c r="F140" s="217">
        <v>2811.9333333333329</v>
      </c>
      <c r="G140" s="219">
        <v>2763.9166666666661</v>
      </c>
      <c r="H140" s="219">
        <v>2737.5333333333333</v>
      </c>
      <c r="I140" s="219">
        <v>2689.5166666666664</v>
      </c>
      <c r="J140" s="219">
        <v>2838.3166666666657</v>
      </c>
      <c r="K140" s="219">
        <v>2886.333333333333</v>
      </c>
      <c r="L140" s="219">
        <v>2912.7166666666653</v>
      </c>
      <c r="M140" s="220">
        <v>2859.95</v>
      </c>
      <c r="N140" s="220">
        <v>2785.55</v>
      </c>
      <c r="O140" s="220">
        <v>4694525</v>
      </c>
      <c r="P140" s="221">
        <v>2.2889328300077897E-2</v>
      </c>
    </row>
    <row r="141" spans="1:16" ht="12.75" customHeight="1">
      <c r="A141" s="213">
        <v>131</v>
      </c>
      <c r="B141" s="225" t="s">
        <v>54</v>
      </c>
      <c r="C141" s="217" t="s">
        <v>178</v>
      </c>
      <c r="D141" s="218">
        <v>45533</v>
      </c>
      <c r="E141" s="217">
        <v>138930.79999999999</v>
      </c>
      <c r="F141" s="217">
        <v>139614.63333333333</v>
      </c>
      <c r="G141" s="219">
        <v>137816.31666666665</v>
      </c>
      <c r="H141" s="219">
        <v>136701.83333333331</v>
      </c>
      <c r="I141" s="219">
        <v>134903.51666666663</v>
      </c>
      <c r="J141" s="219">
        <v>140729.11666666667</v>
      </c>
      <c r="K141" s="219">
        <v>142527.43333333338</v>
      </c>
      <c r="L141" s="219">
        <v>143641.91666666669</v>
      </c>
      <c r="M141" s="220">
        <v>141412.95000000001</v>
      </c>
      <c r="N141" s="220">
        <v>138500.15</v>
      </c>
      <c r="O141" s="220">
        <v>58380</v>
      </c>
      <c r="P141" s="221">
        <v>-1.6923465521596362E-2</v>
      </c>
    </row>
    <row r="142" spans="1:16" ht="12.75" customHeight="1">
      <c r="A142" s="213">
        <v>132</v>
      </c>
      <c r="B142" s="225" t="s">
        <v>66</v>
      </c>
      <c r="C142" s="217" t="s">
        <v>179</v>
      </c>
      <c r="D142" s="218">
        <v>45533</v>
      </c>
      <c r="E142" s="217">
        <v>1885.8</v>
      </c>
      <c r="F142" s="217">
        <v>1880.5166666666664</v>
      </c>
      <c r="G142" s="219">
        <v>1856.4333333333329</v>
      </c>
      <c r="H142" s="219">
        <v>1827.0666666666666</v>
      </c>
      <c r="I142" s="219">
        <v>1802.9833333333331</v>
      </c>
      <c r="J142" s="219">
        <v>1909.8833333333328</v>
      </c>
      <c r="K142" s="219">
        <v>1933.9666666666662</v>
      </c>
      <c r="L142" s="219">
        <v>1963.3333333333326</v>
      </c>
      <c r="M142" s="220">
        <v>1904.6</v>
      </c>
      <c r="N142" s="220">
        <v>1851.15</v>
      </c>
      <c r="O142" s="220">
        <v>4512750</v>
      </c>
      <c r="P142" s="221">
        <v>-1.7033702396885267E-3</v>
      </c>
    </row>
    <row r="143" spans="1:16" ht="12.75" customHeight="1">
      <c r="A143" s="213">
        <v>133</v>
      </c>
      <c r="B143" s="225" t="s">
        <v>129</v>
      </c>
      <c r="C143" s="217" t="s">
        <v>180</v>
      </c>
      <c r="D143" s="218">
        <v>45533</v>
      </c>
      <c r="E143" s="217">
        <v>185.39</v>
      </c>
      <c r="F143" s="217">
        <v>186.71333333333334</v>
      </c>
      <c r="G143" s="219">
        <v>183.17666666666668</v>
      </c>
      <c r="H143" s="219">
        <v>180.96333333333334</v>
      </c>
      <c r="I143" s="219">
        <v>177.42666666666668</v>
      </c>
      <c r="J143" s="219">
        <v>188.92666666666668</v>
      </c>
      <c r="K143" s="219">
        <v>192.46333333333337</v>
      </c>
      <c r="L143" s="219">
        <v>194.67666666666668</v>
      </c>
      <c r="M143" s="220">
        <v>190.25</v>
      </c>
      <c r="N143" s="220">
        <v>184.5</v>
      </c>
      <c r="O143" s="220">
        <v>58590000</v>
      </c>
      <c r="P143" s="221">
        <v>1.5996878657822865E-2</v>
      </c>
    </row>
    <row r="144" spans="1:16" ht="12.75" customHeight="1">
      <c r="A144" s="213">
        <v>134</v>
      </c>
      <c r="B144" s="225" t="s">
        <v>85</v>
      </c>
      <c r="C144" s="217" t="s">
        <v>181</v>
      </c>
      <c r="D144" s="218">
        <v>45533</v>
      </c>
      <c r="E144" s="217">
        <v>7250.15</v>
      </c>
      <c r="F144" s="217">
        <v>7161.6333333333341</v>
      </c>
      <c r="G144" s="219">
        <v>6963.2666666666682</v>
      </c>
      <c r="H144" s="219">
        <v>6676.3833333333341</v>
      </c>
      <c r="I144" s="219">
        <v>6478.0166666666682</v>
      </c>
      <c r="J144" s="219">
        <v>7448.5166666666682</v>
      </c>
      <c r="K144" s="219">
        <v>7646.883333333335</v>
      </c>
      <c r="L144" s="219">
        <v>7933.7666666666682</v>
      </c>
      <c r="M144" s="220">
        <v>7360</v>
      </c>
      <c r="N144" s="220">
        <v>6874.75</v>
      </c>
      <c r="O144" s="220">
        <v>1419900</v>
      </c>
      <c r="P144" s="221">
        <v>7.1420486700622524E-2</v>
      </c>
    </row>
    <row r="145" spans="1:16" ht="12.75" customHeight="1">
      <c r="A145" s="213">
        <v>135</v>
      </c>
      <c r="B145" s="225" t="s">
        <v>838</v>
      </c>
      <c r="C145" s="217" t="s">
        <v>182</v>
      </c>
      <c r="D145" s="218">
        <v>45533</v>
      </c>
      <c r="E145" s="217">
        <v>3621.6</v>
      </c>
      <c r="F145" s="217">
        <v>3649.1</v>
      </c>
      <c r="G145" s="219">
        <v>3576.7999999999997</v>
      </c>
      <c r="H145" s="219">
        <v>3532</v>
      </c>
      <c r="I145" s="219">
        <v>3459.7</v>
      </c>
      <c r="J145" s="219">
        <v>3693.8999999999996</v>
      </c>
      <c r="K145" s="219">
        <v>3766.2</v>
      </c>
      <c r="L145" s="219">
        <v>3810.9999999999995</v>
      </c>
      <c r="M145" s="220">
        <v>3721.4</v>
      </c>
      <c r="N145" s="220">
        <v>3604.3</v>
      </c>
      <c r="O145" s="220">
        <v>1965775</v>
      </c>
      <c r="P145" s="221">
        <v>3.6924213052709313E-2</v>
      </c>
    </row>
    <row r="146" spans="1:16" ht="12.75" customHeight="1">
      <c r="A146" s="213">
        <v>136</v>
      </c>
      <c r="B146" s="225" t="s">
        <v>57</v>
      </c>
      <c r="C146" s="217" t="s">
        <v>183</v>
      </c>
      <c r="D146" s="218">
        <v>45533</v>
      </c>
      <c r="E146" s="217">
        <v>2502.9499999999998</v>
      </c>
      <c r="F146" s="217">
        <v>2500</v>
      </c>
      <c r="G146" s="219">
        <v>2478</v>
      </c>
      <c r="H146" s="219">
        <v>2453.0500000000002</v>
      </c>
      <c r="I146" s="219">
        <v>2431.0500000000002</v>
      </c>
      <c r="J146" s="219">
        <v>2524.9499999999998</v>
      </c>
      <c r="K146" s="219">
        <v>2546.9499999999998</v>
      </c>
      <c r="L146" s="219">
        <v>2571.8999999999996</v>
      </c>
      <c r="M146" s="220">
        <v>2522</v>
      </c>
      <c r="N146" s="220">
        <v>2475.0500000000002</v>
      </c>
      <c r="O146" s="220">
        <v>6949600</v>
      </c>
      <c r="P146" s="221">
        <v>-5.5093272420732038E-2</v>
      </c>
    </row>
    <row r="147" spans="1:16" ht="12.75" customHeight="1">
      <c r="A147" s="213">
        <v>137</v>
      </c>
      <c r="B147" s="225" t="s">
        <v>129</v>
      </c>
      <c r="C147" s="217" t="s">
        <v>184</v>
      </c>
      <c r="D147" s="218">
        <v>45533</v>
      </c>
      <c r="E147" s="217">
        <v>236.33</v>
      </c>
      <c r="F147" s="217">
        <v>237.25333333333333</v>
      </c>
      <c r="G147" s="219">
        <v>233.50666666666666</v>
      </c>
      <c r="H147" s="219">
        <v>230.68333333333334</v>
      </c>
      <c r="I147" s="219">
        <v>226.93666666666667</v>
      </c>
      <c r="J147" s="219">
        <v>240.07666666666665</v>
      </c>
      <c r="K147" s="219">
        <v>243.82333333333332</v>
      </c>
      <c r="L147" s="219">
        <v>246.64666666666665</v>
      </c>
      <c r="M147" s="220">
        <v>241</v>
      </c>
      <c r="N147" s="220">
        <v>234.43</v>
      </c>
      <c r="O147" s="220">
        <v>87489000</v>
      </c>
      <c r="P147" s="221">
        <v>2.3716230150546505E-3</v>
      </c>
    </row>
    <row r="148" spans="1:16" ht="12.75" customHeight="1">
      <c r="A148" s="213">
        <v>138</v>
      </c>
      <c r="B148" s="225" t="s">
        <v>185</v>
      </c>
      <c r="C148" s="217" t="s">
        <v>186</v>
      </c>
      <c r="D148" s="218">
        <v>45533</v>
      </c>
      <c r="E148" s="217">
        <v>417.65</v>
      </c>
      <c r="F148" s="217">
        <v>418.16666666666669</v>
      </c>
      <c r="G148" s="219">
        <v>412.03333333333336</v>
      </c>
      <c r="H148" s="219">
        <v>406.41666666666669</v>
      </c>
      <c r="I148" s="219">
        <v>400.28333333333336</v>
      </c>
      <c r="J148" s="219">
        <v>423.78333333333336</v>
      </c>
      <c r="K148" s="219">
        <v>429.91666666666669</v>
      </c>
      <c r="L148" s="219">
        <v>435.53333333333336</v>
      </c>
      <c r="M148" s="220">
        <v>424.3</v>
      </c>
      <c r="N148" s="220">
        <v>412.55</v>
      </c>
      <c r="O148" s="220">
        <v>90901500</v>
      </c>
      <c r="P148" s="221">
        <v>-2.8440881763527055E-2</v>
      </c>
    </row>
    <row r="149" spans="1:16" ht="12.75" customHeight="1">
      <c r="A149" s="213">
        <v>139</v>
      </c>
      <c r="B149" s="225" t="s">
        <v>105</v>
      </c>
      <c r="C149" s="217" t="s">
        <v>187</v>
      </c>
      <c r="D149" s="218">
        <v>45533</v>
      </c>
      <c r="E149" s="217">
        <v>1788.75</v>
      </c>
      <c r="F149" s="217">
        <v>1801.9666666666665</v>
      </c>
      <c r="G149" s="219">
        <v>1771.383333333333</v>
      </c>
      <c r="H149" s="219">
        <v>1754.0166666666664</v>
      </c>
      <c r="I149" s="219">
        <v>1723.4333333333329</v>
      </c>
      <c r="J149" s="219">
        <v>1819.333333333333</v>
      </c>
      <c r="K149" s="219">
        <v>1849.9166666666665</v>
      </c>
      <c r="L149" s="219">
        <v>1867.2833333333331</v>
      </c>
      <c r="M149" s="220">
        <v>1832.55</v>
      </c>
      <c r="N149" s="220">
        <v>1784.6</v>
      </c>
      <c r="O149" s="220">
        <v>6533800</v>
      </c>
      <c r="P149" s="221">
        <v>1.0939023069424889E-2</v>
      </c>
    </row>
    <row r="150" spans="1:16" ht="12.75" customHeight="1">
      <c r="A150" s="213">
        <v>140</v>
      </c>
      <c r="B150" s="225" t="s">
        <v>85</v>
      </c>
      <c r="C150" s="222" t="s">
        <v>188</v>
      </c>
      <c r="D150" s="218">
        <v>45533</v>
      </c>
      <c r="E150" s="217">
        <v>10443.299999999999</v>
      </c>
      <c r="F150" s="217">
        <v>10574.199999999999</v>
      </c>
      <c r="G150" s="219">
        <v>10252.599999999999</v>
      </c>
      <c r="H150" s="219">
        <v>10061.9</v>
      </c>
      <c r="I150" s="219">
        <v>9740.2999999999993</v>
      </c>
      <c r="J150" s="219">
        <v>10764.899999999998</v>
      </c>
      <c r="K150" s="219">
        <v>11086.5</v>
      </c>
      <c r="L150" s="219">
        <v>11277.199999999997</v>
      </c>
      <c r="M150" s="220">
        <v>10895.8</v>
      </c>
      <c r="N150" s="220">
        <v>10383.5</v>
      </c>
      <c r="O150" s="220">
        <v>1865600</v>
      </c>
      <c r="P150" s="221">
        <v>2.941014180875131E-2</v>
      </c>
    </row>
    <row r="151" spans="1:16" ht="12.75" customHeight="1">
      <c r="A151" s="213">
        <v>141</v>
      </c>
      <c r="B151" s="225" t="s">
        <v>82</v>
      </c>
      <c r="C151" s="224" t="s">
        <v>189</v>
      </c>
      <c r="D151" s="218">
        <v>45533</v>
      </c>
      <c r="E151" s="217">
        <v>328.65</v>
      </c>
      <c r="F151" s="217">
        <v>331.65000000000003</v>
      </c>
      <c r="G151" s="219">
        <v>324.05000000000007</v>
      </c>
      <c r="H151" s="219">
        <v>319.45000000000005</v>
      </c>
      <c r="I151" s="219">
        <v>311.85000000000008</v>
      </c>
      <c r="J151" s="219">
        <v>336.25000000000006</v>
      </c>
      <c r="K151" s="219">
        <v>343.85000000000008</v>
      </c>
      <c r="L151" s="219">
        <v>348.45000000000005</v>
      </c>
      <c r="M151" s="220">
        <v>339.25</v>
      </c>
      <c r="N151" s="220">
        <v>327.05</v>
      </c>
      <c r="O151" s="220">
        <v>125026825</v>
      </c>
      <c r="P151" s="221">
        <v>-1.5745287021882767E-2</v>
      </c>
    </row>
    <row r="152" spans="1:16" ht="12.75" customHeight="1">
      <c r="A152" s="213">
        <v>142</v>
      </c>
      <c r="B152" s="225" t="s">
        <v>45</v>
      </c>
      <c r="C152" s="217" t="s">
        <v>190</v>
      </c>
      <c r="D152" s="218">
        <v>45533</v>
      </c>
      <c r="E152" s="217">
        <v>42488.6</v>
      </c>
      <c r="F152" s="217">
        <v>42259.833333333336</v>
      </c>
      <c r="G152" s="219">
        <v>41729.666666666672</v>
      </c>
      <c r="H152" s="219">
        <v>40970.733333333337</v>
      </c>
      <c r="I152" s="219">
        <v>40440.566666666673</v>
      </c>
      <c r="J152" s="219">
        <v>43018.76666666667</v>
      </c>
      <c r="K152" s="219">
        <v>43548.933333333342</v>
      </c>
      <c r="L152" s="219">
        <v>44307.866666666669</v>
      </c>
      <c r="M152" s="220">
        <v>42790</v>
      </c>
      <c r="N152" s="220">
        <v>41500.9</v>
      </c>
      <c r="O152" s="220">
        <v>173340</v>
      </c>
      <c r="P152" s="221">
        <v>1.9074041962892317E-3</v>
      </c>
    </row>
    <row r="153" spans="1:16" ht="12.75" customHeight="1">
      <c r="A153" s="213">
        <v>143</v>
      </c>
      <c r="B153" s="225" t="s">
        <v>42</v>
      </c>
      <c r="C153" s="217" t="s">
        <v>191</v>
      </c>
      <c r="D153" s="218">
        <v>45533</v>
      </c>
      <c r="E153" s="217">
        <v>1041.95</v>
      </c>
      <c r="F153" s="217">
        <v>1037.9833333333333</v>
      </c>
      <c r="G153" s="219">
        <v>1008.9666666666667</v>
      </c>
      <c r="H153" s="219">
        <v>975.98333333333335</v>
      </c>
      <c r="I153" s="219">
        <v>946.9666666666667</v>
      </c>
      <c r="J153" s="219">
        <v>1070.9666666666667</v>
      </c>
      <c r="K153" s="219">
        <v>1099.9833333333336</v>
      </c>
      <c r="L153" s="219">
        <v>1132.9666666666667</v>
      </c>
      <c r="M153" s="220">
        <v>1067</v>
      </c>
      <c r="N153" s="220">
        <v>1005</v>
      </c>
      <c r="O153" s="220">
        <v>10554000</v>
      </c>
      <c r="P153" s="221">
        <v>-4.2456835550523635E-3</v>
      </c>
    </row>
    <row r="154" spans="1:16" ht="12.75" customHeight="1">
      <c r="A154" s="213">
        <v>144</v>
      </c>
      <c r="B154" s="225" t="s">
        <v>85</v>
      </c>
      <c r="C154" s="217" t="s">
        <v>192</v>
      </c>
      <c r="D154" s="218">
        <v>45533</v>
      </c>
      <c r="E154" s="217">
        <v>4654.1000000000004</v>
      </c>
      <c r="F154" s="217">
        <v>4699.2833333333328</v>
      </c>
      <c r="G154" s="219">
        <v>4598.6166666666659</v>
      </c>
      <c r="H154" s="219">
        <v>4543.1333333333332</v>
      </c>
      <c r="I154" s="219">
        <v>4442.4666666666662</v>
      </c>
      <c r="J154" s="219">
        <v>4754.7666666666655</v>
      </c>
      <c r="K154" s="219">
        <v>4855.4333333333334</v>
      </c>
      <c r="L154" s="219">
        <v>4910.9166666666652</v>
      </c>
      <c r="M154" s="220">
        <v>4799.95</v>
      </c>
      <c r="N154" s="220">
        <v>4643.8</v>
      </c>
      <c r="O154" s="220">
        <v>2285400</v>
      </c>
      <c r="P154" s="221">
        <v>9.8091198303287379E-3</v>
      </c>
    </row>
    <row r="155" spans="1:16" ht="12.75" customHeight="1">
      <c r="A155" s="213">
        <v>145</v>
      </c>
      <c r="B155" s="225" t="s">
        <v>82</v>
      </c>
      <c r="C155" s="222" t="s">
        <v>193</v>
      </c>
      <c r="D155" s="218">
        <v>45533</v>
      </c>
      <c r="E155" s="217">
        <v>363.55</v>
      </c>
      <c r="F155" s="217">
        <v>364.2833333333333</v>
      </c>
      <c r="G155" s="219">
        <v>360.86666666666662</v>
      </c>
      <c r="H155" s="219">
        <v>358.18333333333334</v>
      </c>
      <c r="I155" s="219">
        <v>354.76666666666665</v>
      </c>
      <c r="J155" s="219">
        <v>366.96666666666658</v>
      </c>
      <c r="K155" s="219">
        <v>370.38333333333333</v>
      </c>
      <c r="L155" s="219">
        <v>373.06666666666655</v>
      </c>
      <c r="M155" s="220">
        <v>367.7</v>
      </c>
      <c r="N155" s="220">
        <v>361.6</v>
      </c>
      <c r="O155" s="220">
        <v>27120000</v>
      </c>
      <c r="P155" s="221">
        <v>-1.7498098032822519E-2</v>
      </c>
    </row>
    <row r="156" spans="1:16" ht="12.75" customHeight="1">
      <c r="A156" s="213">
        <v>146</v>
      </c>
      <c r="B156" s="225" t="s">
        <v>66</v>
      </c>
      <c r="C156" s="217" t="s">
        <v>194</v>
      </c>
      <c r="D156" s="218">
        <v>45533</v>
      </c>
      <c r="E156" s="217">
        <v>525.4</v>
      </c>
      <c r="F156" s="217">
        <v>530.16666666666663</v>
      </c>
      <c r="G156" s="219">
        <v>519.48333333333323</v>
      </c>
      <c r="H156" s="219">
        <v>513.56666666666661</v>
      </c>
      <c r="I156" s="219">
        <v>502.88333333333321</v>
      </c>
      <c r="J156" s="219">
        <v>536.08333333333326</v>
      </c>
      <c r="K156" s="219">
        <v>546.76666666666665</v>
      </c>
      <c r="L156" s="219">
        <v>552.68333333333328</v>
      </c>
      <c r="M156" s="220">
        <v>540.85</v>
      </c>
      <c r="N156" s="220">
        <v>524.25</v>
      </c>
      <c r="O156" s="220">
        <v>50481600</v>
      </c>
      <c r="P156" s="221">
        <v>4.7842629320812756E-2</v>
      </c>
    </row>
    <row r="157" spans="1:16" ht="12.75" customHeight="1">
      <c r="A157" s="213">
        <v>147</v>
      </c>
      <c r="B157" s="225" t="s">
        <v>57</v>
      </c>
      <c r="C157" s="217" t="s">
        <v>195</v>
      </c>
      <c r="D157" s="218">
        <v>45533</v>
      </c>
      <c r="E157" s="217">
        <v>3146.95</v>
      </c>
      <c r="F157" s="217">
        <v>3144.9499999999994</v>
      </c>
      <c r="G157" s="219">
        <v>3125.2999999999988</v>
      </c>
      <c r="H157" s="219">
        <v>3103.6499999999996</v>
      </c>
      <c r="I157" s="219">
        <v>3083.9999999999991</v>
      </c>
      <c r="J157" s="219">
        <v>3166.5999999999985</v>
      </c>
      <c r="K157" s="219">
        <v>3186.2499999999991</v>
      </c>
      <c r="L157" s="219">
        <v>3207.8999999999983</v>
      </c>
      <c r="M157" s="220">
        <v>3164.6</v>
      </c>
      <c r="N157" s="220">
        <v>3123.3</v>
      </c>
      <c r="O157" s="220">
        <v>2314500</v>
      </c>
      <c r="P157" s="221">
        <v>6.3043478260869567E-3</v>
      </c>
    </row>
    <row r="158" spans="1:16" ht="12.75" customHeight="1">
      <c r="A158" s="213">
        <v>148</v>
      </c>
      <c r="B158" s="225" t="s">
        <v>838</v>
      </c>
      <c r="C158" s="217" t="s">
        <v>196</v>
      </c>
      <c r="D158" s="218">
        <v>45533</v>
      </c>
      <c r="E158" s="217">
        <v>4287.6499999999996</v>
      </c>
      <c r="F158" s="217">
        <v>4325.1333333333341</v>
      </c>
      <c r="G158" s="219">
        <v>4227.9666666666681</v>
      </c>
      <c r="H158" s="219">
        <v>4168.2833333333338</v>
      </c>
      <c r="I158" s="219">
        <v>4071.1166666666677</v>
      </c>
      <c r="J158" s="219">
        <v>4384.8166666666684</v>
      </c>
      <c r="K158" s="219">
        <v>4481.9833333333345</v>
      </c>
      <c r="L158" s="219">
        <v>4541.6666666666688</v>
      </c>
      <c r="M158" s="220">
        <v>4422.3</v>
      </c>
      <c r="N158" s="220">
        <v>4265.45</v>
      </c>
      <c r="O158" s="220">
        <v>1556000</v>
      </c>
      <c r="P158" s="221">
        <v>-5.7112558703226783E-2</v>
      </c>
    </row>
    <row r="159" spans="1:16" ht="12.75" customHeight="1">
      <c r="A159" s="213">
        <v>149</v>
      </c>
      <c r="B159" s="225" t="s">
        <v>61</v>
      </c>
      <c r="C159" s="217" t="s">
        <v>197</v>
      </c>
      <c r="D159" s="218">
        <v>45533</v>
      </c>
      <c r="E159" s="217">
        <v>120.69</v>
      </c>
      <c r="F159" s="217">
        <v>120.93333333333332</v>
      </c>
      <c r="G159" s="219">
        <v>119.66666666666664</v>
      </c>
      <c r="H159" s="219">
        <v>118.64333333333332</v>
      </c>
      <c r="I159" s="219">
        <v>117.37666666666664</v>
      </c>
      <c r="J159" s="219">
        <v>121.95666666666665</v>
      </c>
      <c r="K159" s="219">
        <v>123.22333333333333</v>
      </c>
      <c r="L159" s="219">
        <v>124.24666666666666</v>
      </c>
      <c r="M159" s="220">
        <v>122.2</v>
      </c>
      <c r="N159" s="220">
        <v>119.91</v>
      </c>
      <c r="O159" s="220">
        <v>257208000</v>
      </c>
      <c r="P159" s="221">
        <v>3.3129820051413884E-2</v>
      </c>
    </row>
    <row r="160" spans="1:16" ht="12.75" customHeight="1">
      <c r="A160" s="213">
        <v>150</v>
      </c>
      <c r="B160" s="225" t="s">
        <v>40</v>
      </c>
      <c r="C160" s="217" t="s">
        <v>198</v>
      </c>
      <c r="D160" s="218">
        <v>45533</v>
      </c>
      <c r="E160" s="217">
        <v>6779.6</v>
      </c>
      <c r="F160" s="217">
        <v>6783.3</v>
      </c>
      <c r="G160" s="219">
        <v>6697.35</v>
      </c>
      <c r="H160" s="219">
        <v>6615.1</v>
      </c>
      <c r="I160" s="219">
        <v>6529.1500000000005</v>
      </c>
      <c r="J160" s="219">
        <v>6865.55</v>
      </c>
      <c r="K160" s="219">
        <v>6951.4999999999991</v>
      </c>
      <c r="L160" s="219">
        <v>7033.75</v>
      </c>
      <c r="M160" s="220">
        <v>6869.25</v>
      </c>
      <c r="N160" s="220">
        <v>6701.05</v>
      </c>
      <c r="O160" s="220">
        <v>3015375</v>
      </c>
      <c r="P160" s="221">
        <v>7.1392785571142287E-3</v>
      </c>
    </row>
    <row r="161" spans="1:16" ht="12.75" customHeight="1">
      <c r="A161" s="213">
        <v>151</v>
      </c>
      <c r="B161" s="225" t="s">
        <v>185</v>
      </c>
      <c r="C161" s="224" t="s">
        <v>199</v>
      </c>
      <c r="D161" s="218">
        <v>45533</v>
      </c>
      <c r="E161" s="217">
        <v>356.65</v>
      </c>
      <c r="F161" s="217">
        <v>356.73333333333335</v>
      </c>
      <c r="G161" s="219">
        <v>352.9666666666667</v>
      </c>
      <c r="H161" s="219">
        <v>349.28333333333336</v>
      </c>
      <c r="I161" s="219">
        <v>345.51666666666671</v>
      </c>
      <c r="J161" s="219">
        <v>360.41666666666669</v>
      </c>
      <c r="K161" s="219">
        <v>364.18333333333334</v>
      </c>
      <c r="L161" s="219">
        <v>367.86666666666667</v>
      </c>
      <c r="M161" s="220">
        <v>360.5</v>
      </c>
      <c r="N161" s="220">
        <v>353.05</v>
      </c>
      <c r="O161" s="220">
        <v>66211200</v>
      </c>
      <c r="P161" s="221">
        <v>-1.88316884502534E-2</v>
      </c>
    </row>
    <row r="162" spans="1:16" ht="12.75" customHeight="1">
      <c r="A162" s="213">
        <v>152</v>
      </c>
      <c r="B162" s="225" t="s">
        <v>200</v>
      </c>
      <c r="C162" s="217" t="s">
        <v>201</v>
      </c>
      <c r="D162" s="218">
        <v>45533</v>
      </c>
      <c r="E162" s="217">
        <v>1478.25</v>
      </c>
      <c r="F162" s="217">
        <v>1484.1833333333334</v>
      </c>
      <c r="G162" s="219">
        <v>1469.3166666666668</v>
      </c>
      <c r="H162" s="219">
        <v>1460.3833333333334</v>
      </c>
      <c r="I162" s="219">
        <v>1445.5166666666669</v>
      </c>
      <c r="J162" s="219">
        <v>1493.1166666666668</v>
      </c>
      <c r="K162" s="219">
        <v>1507.9833333333336</v>
      </c>
      <c r="L162" s="219">
        <v>1516.9166666666667</v>
      </c>
      <c r="M162" s="220">
        <v>1499.05</v>
      </c>
      <c r="N162" s="220">
        <v>1475.25</v>
      </c>
      <c r="O162" s="220">
        <v>4262104</v>
      </c>
      <c r="P162" s="221">
        <v>8.8631984585741813E-3</v>
      </c>
    </row>
    <row r="163" spans="1:16" ht="12.75" customHeight="1">
      <c r="A163" s="213">
        <v>153</v>
      </c>
      <c r="B163" s="225" t="s">
        <v>47</v>
      </c>
      <c r="C163" s="217" t="s">
        <v>202</v>
      </c>
      <c r="D163" s="218">
        <v>45533</v>
      </c>
      <c r="E163" s="217">
        <v>829.25</v>
      </c>
      <c r="F163" s="217">
        <v>827.15</v>
      </c>
      <c r="G163" s="219">
        <v>811.69999999999993</v>
      </c>
      <c r="H163" s="219">
        <v>794.15</v>
      </c>
      <c r="I163" s="219">
        <v>778.69999999999993</v>
      </c>
      <c r="J163" s="219">
        <v>844.69999999999993</v>
      </c>
      <c r="K163" s="219">
        <v>860.15</v>
      </c>
      <c r="L163" s="219">
        <v>877.69999999999993</v>
      </c>
      <c r="M163" s="220">
        <v>842.6</v>
      </c>
      <c r="N163" s="220">
        <v>809.6</v>
      </c>
      <c r="O163" s="220">
        <v>9595650</v>
      </c>
      <c r="P163" s="221">
        <v>-1.9456266828802225E-2</v>
      </c>
    </row>
    <row r="164" spans="1:16" ht="12.75" customHeight="1">
      <c r="A164" s="213">
        <v>154</v>
      </c>
      <c r="B164" s="225" t="s">
        <v>61</v>
      </c>
      <c r="C164" s="217" t="s">
        <v>203</v>
      </c>
      <c r="D164" s="218">
        <v>45533</v>
      </c>
      <c r="E164" s="217">
        <v>227.3</v>
      </c>
      <c r="F164" s="217">
        <v>228.06333333333336</v>
      </c>
      <c r="G164" s="219">
        <v>224.23666666666674</v>
      </c>
      <c r="H164" s="219">
        <v>221.17333333333337</v>
      </c>
      <c r="I164" s="219">
        <v>217.34666666666675</v>
      </c>
      <c r="J164" s="219">
        <v>231.12666666666672</v>
      </c>
      <c r="K164" s="219">
        <v>234.95333333333338</v>
      </c>
      <c r="L164" s="219">
        <v>238.01666666666671</v>
      </c>
      <c r="M164" s="220">
        <v>231.89</v>
      </c>
      <c r="N164" s="220">
        <v>225</v>
      </c>
      <c r="O164" s="220">
        <v>76207500</v>
      </c>
      <c r="P164" s="221">
        <v>-2.5292575302167934E-2</v>
      </c>
    </row>
    <row r="165" spans="1:16" ht="12.75" customHeight="1">
      <c r="A165" s="213">
        <v>155</v>
      </c>
      <c r="B165" s="225" t="s">
        <v>66</v>
      </c>
      <c r="C165" s="217" t="s">
        <v>204</v>
      </c>
      <c r="D165" s="218">
        <v>45533</v>
      </c>
      <c r="E165" s="217">
        <v>609.15</v>
      </c>
      <c r="F165" s="217">
        <v>613.83333333333326</v>
      </c>
      <c r="G165" s="219">
        <v>602.86666666666656</v>
      </c>
      <c r="H165" s="219">
        <v>596.58333333333326</v>
      </c>
      <c r="I165" s="219">
        <v>585.61666666666656</v>
      </c>
      <c r="J165" s="219">
        <v>620.11666666666656</v>
      </c>
      <c r="K165" s="219">
        <v>631.08333333333326</v>
      </c>
      <c r="L165" s="219">
        <v>637.36666666666656</v>
      </c>
      <c r="M165" s="220">
        <v>624.79999999999995</v>
      </c>
      <c r="N165" s="220">
        <v>607.54999999999995</v>
      </c>
      <c r="O165" s="220">
        <v>47762000</v>
      </c>
      <c r="P165" s="221">
        <v>3.1398462468687917E-2</v>
      </c>
    </row>
    <row r="166" spans="1:16" ht="12.75" customHeight="1">
      <c r="A166" s="213">
        <v>156</v>
      </c>
      <c r="B166" s="225" t="s">
        <v>82</v>
      </c>
      <c r="C166" s="217" t="s">
        <v>205</v>
      </c>
      <c r="D166" s="218">
        <v>45533</v>
      </c>
      <c r="E166" s="217">
        <v>2997</v>
      </c>
      <c r="F166" s="217">
        <v>3002.4</v>
      </c>
      <c r="G166" s="219">
        <v>2983.25</v>
      </c>
      <c r="H166" s="219">
        <v>2969.5</v>
      </c>
      <c r="I166" s="219">
        <v>2950.35</v>
      </c>
      <c r="J166" s="219">
        <v>3016.15</v>
      </c>
      <c r="K166" s="219">
        <v>3035.3000000000006</v>
      </c>
      <c r="L166" s="219">
        <v>3049.05</v>
      </c>
      <c r="M166" s="220">
        <v>3021.55</v>
      </c>
      <c r="N166" s="220">
        <v>2988.65</v>
      </c>
      <c r="O166" s="220">
        <v>41366250</v>
      </c>
      <c r="P166" s="221">
        <v>1.7250813050615089E-2</v>
      </c>
    </row>
    <row r="167" spans="1:16" ht="12.75" customHeight="1">
      <c r="A167" s="213">
        <v>157</v>
      </c>
      <c r="B167" s="225" t="s">
        <v>129</v>
      </c>
      <c r="C167" s="217" t="s">
        <v>206</v>
      </c>
      <c r="D167" s="218">
        <v>45533</v>
      </c>
      <c r="E167" s="217">
        <v>146.11000000000001</v>
      </c>
      <c r="F167" s="217">
        <v>146.51333333333335</v>
      </c>
      <c r="G167" s="219">
        <v>144.72666666666669</v>
      </c>
      <c r="H167" s="219">
        <v>143.34333333333333</v>
      </c>
      <c r="I167" s="219">
        <v>141.55666666666667</v>
      </c>
      <c r="J167" s="219">
        <v>147.8966666666667</v>
      </c>
      <c r="K167" s="219">
        <v>149.68333333333339</v>
      </c>
      <c r="L167" s="219">
        <v>151.06666666666672</v>
      </c>
      <c r="M167" s="220">
        <v>148.30000000000001</v>
      </c>
      <c r="N167" s="220">
        <v>145.13</v>
      </c>
      <c r="O167" s="220">
        <v>142816000</v>
      </c>
      <c r="P167" s="221">
        <v>-2.1137765592871831E-2</v>
      </c>
    </row>
    <row r="168" spans="1:16" ht="12.75" customHeight="1">
      <c r="A168" s="213">
        <v>158</v>
      </c>
      <c r="B168" s="225" t="s">
        <v>66</v>
      </c>
      <c r="C168" s="217" t="s">
        <v>207</v>
      </c>
      <c r="D168" s="218">
        <v>45533</v>
      </c>
      <c r="E168" s="217">
        <v>710.05</v>
      </c>
      <c r="F168" s="217">
        <v>712.2166666666667</v>
      </c>
      <c r="G168" s="219">
        <v>705.43333333333339</v>
      </c>
      <c r="H168" s="219">
        <v>700.81666666666672</v>
      </c>
      <c r="I168" s="219">
        <v>694.03333333333342</v>
      </c>
      <c r="J168" s="219">
        <v>716.83333333333337</v>
      </c>
      <c r="K168" s="219">
        <v>723.61666666666667</v>
      </c>
      <c r="L168" s="219">
        <v>728.23333333333335</v>
      </c>
      <c r="M168" s="220">
        <v>719</v>
      </c>
      <c r="N168" s="220">
        <v>707.6</v>
      </c>
      <c r="O168" s="220">
        <v>24752800</v>
      </c>
      <c r="P168" s="221">
        <v>-4.1519150305761188E-3</v>
      </c>
    </row>
    <row r="169" spans="1:16" ht="12.75" customHeight="1">
      <c r="A169" s="213">
        <v>159</v>
      </c>
      <c r="B169" s="225" t="s">
        <v>66</v>
      </c>
      <c r="C169" s="222" t="s">
        <v>208</v>
      </c>
      <c r="D169" s="218">
        <v>45533</v>
      </c>
      <c r="E169" s="217">
        <v>1751.55</v>
      </c>
      <c r="F169" s="217">
        <v>1756.4166666666667</v>
      </c>
      <c r="G169" s="219">
        <v>1735.5833333333335</v>
      </c>
      <c r="H169" s="219">
        <v>1719.6166666666668</v>
      </c>
      <c r="I169" s="219">
        <v>1698.7833333333335</v>
      </c>
      <c r="J169" s="219">
        <v>1772.3833333333334</v>
      </c>
      <c r="K169" s="219">
        <v>1793.2166666666669</v>
      </c>
      <c r="L169" s="219">
        <v>1809.1833333333334</v>
      </c>
      <c r="M169" s="220">
        <v>1777.25</v>
      </c>
      <c r="N169" s="220">
        <v>1740.45</v>
      </c>
      <c r="O169" s="220">
        <v>6739500</v>
      </c>
      <c r="P169" s="221">
        <v>-2.1132897603485839E-2</v>
      </c>
    </row>
    <row r="170" spans="1:16" ht="12.75" customHeight="1">
      <c r="A170" s="213">
        <v>160</v>
      </c>
      <c r="B170" s="225" t="s">
        <v>61</v>
      </c>
      <c r="C170" s="217" t="s">
        <v>209</v>
      </c>
      <c r="D170" s="218">
        <v>45533</v>
      </c>
      <c r="E170" s="217">
        <v>850.55</v>
      </c>
      <c r="F170" s="217">
        <v>853.51666666666677</v>
      </c>
      <c r="G170" s="219">
        <v>846.03333333333353</v>
      </c>
      <c r="H170" s="219">
        <v>841.51666666666677</v>
      </c>
      <c r="I170" s="219">
        <v>834.03333333333353</v>
      </c>
      <c r="J170" s="219">
        <v>858.03333333333353</v>
      </c>
      <c r="K170" s="219">
        <v>865.51666666666688</v>
      </c>
      <c r="L170" s="219">
        <v>870.03333333333353</v>
      </c>
      <c r="M170" s="220">
        <v>861</v>
      </c>
      <c r="N170" s="220">
        <v>849</v>
      </c>
      <c r="O170" s="220">
        <v>85698000</v>
      </c>
      <c r="P170" s="221">
        <v>1.4812217888601604E-3</v>
      </c>
    </row>
    <row r="171" spans="1:16" ht="12.75" customHeight="1">
      <c r="A171" s="213">
        <v>161</v>
      </c>
      <c r="B171" s="225" t="s">
        <v>47</v>
      </c>
      <c r="C171" s="217" t="s">
        <v>210</v>
      </c>
      <c r="D171" s="218">
        <v>45533</v>
      </c>
      <c r="E171" s="217">
        <v>27277.1</v>
      </c>
      <c r="F171" s="217">
        <v>27442.233333333334</v>
      </c>
      <c r="G171" s="219">
        <v>26984.866666666669</v>
      </c>
      <c r="H171" s="219">
        <v>26692.633333333335</v>
      </c>
      <c r="I171" s="219">
        <v>26235.26666666667</v>
      </c>
      <c r="J171" s="219">
        <v>27734.466666666667</v>
      </c>
      <c r="K171" s="219">
        <v>28191.833333333328</v>
      </c>
      <c r="L171" s="219">
        <v>28484.066666666666</v>
      </c>
      <c r="M171" s="220">
        <v>27899.599999999999</v>
      </c>
      <c r="N171" s="220">
        <v>27150</v>
      </c>
      <c r="O171" s="220">
        <v>276525</v>
      </c>
      <c r="P171" s="221">
        <v>3.2966006723944716E-2</v>
      </c>
    </row>
    <row r="172" spans="1:16" ht="12.75" customHeight="1">
      <c r="A172" s="213">
        <v>162</v>
      </c>
      <c r="B172" s="225" t="s">
        <v>40</v>
      </c>
      <c r="C172" s="217" t="s">
        <v>211</v>
      </c>
      <c r="D172" s="218">
        <v>45533</v>
      </c>
      <c r="E172" s="217">
        <v>6876.75</v>
      </c>
      <c r="F172" s="217">
        <v>6893.5999999999995</v>
      </c>
      <c r="G172" s="219">
        <v>6792.1999999999989</v>
      </c>
      <c r="H172" s="219">
        <v>6707.65</v>
      </c>
      <c r="I172" s="219">
        <v>6606.2499999999991</v>
      </c>
      <c r="J172" s="219">
        <v>6978.1499999999987</v>
      </c>
      <c r="K172" s="219">
        <v>7079.5499999999984</v>
      </c>
      <c r="L172" s="219">
        <v>7164.0999999999985</v>
      </c>
      <c r="M172" s="220">
        <v>6995</v>
      </c>
      <c r="N172" s="220">
        <v>6809.05</v>
      </c>
      <c r="O172" s="220">
        <v>2320800</v>
      </c>
      <c r="P172" s="221">
        <v>3.6025177447435379E-2</v>
      </c>
    </row>
    <row r="173" spans="1:16" ht="12.75" customHeight="1">
      <c r="A173" s="213">
        <v>163</v>
      </c>
      <c r="B173" s="225" t="s">
        <v>45</v>
      </c>
      <c r="C173" s="217" t="s">
        <v>212</v>
      </c>
      <c r="D173" s="218">
        <v>45533</v>
      </c>
      <c r="E173" s="217">
        <v>2534.4</v>
      </c>
      <c r="F173" s="217">
        <v>2565.0333333333333</v>
      </c>
      <c r="G173" s="219">
        <v>2498.8166666666666</v>
      </c>
      <c r="H173" s="219">
        <v>2463.2333333333331</v>
      </c>
      <c r="I173" s="219">
        <v>2397.0166666666664</v>
      </c>
      <c r="J173" s="219">
        <v>2600.6166666666668</v>
      </c>
      <c r="K173" s="219">
        <v>2666.833333333333</v>
      </c>
      <c r="L173" s="219">
        <v>2702.416666666667</v>
      </c>
      <c r="M173" s="220">
        <v>2631.25</v>
      </c>
      <c r="N173" s="220">
        <v>2529.4499999999998</v>
      </c>
      <c r="O173" s="220">
        <v>5276625</v>
      </c>
      <c r="P173" s="221">
        <v>-1.2492104709102394E-2</v>
      </c>
    </row>
    <row r="174" spans="1:16" ht="12.75" customHeight="1">
      <c r="A174" s="213">
        <v>164</v>
      </c>
      <c r="B174" s="225" t="s">
        <v>66</v>
      </c>
      <c r="C174" s="217" t="s">
        <v>213</v>
      </c>
      <c r="D174" s="218">
        <v>45533</v>
      </c>
      <c r="E174" s="217">
        <v>3000.15</v>
      </c>
      <c r="F174" s="217">
        <v>2987.4666666666672</v>
      </c>
      <c r="G174" s="219">
        <v>2941.7333333333345</v>
      </c>
      <c r="H174" s="219">
        <v>2883.3166666666675</v>
      </c>
      <c r="I174" s="219">
        <v>2837.5833333333348</v>
      </c>
      <c r="J174" s="219">
        <v>3045.8833333333341</v>
      </c>
      <c r="K174" s="219">
        <v>3091.6166666666668</v>
      </c>
      <c r="L174" s="219">
        <v>3150.0333333333338</v>
      </c>
      <c r="M174" s="220">
        <v>3033.2</v>
      </c>
      <c r="N174" s="220">
        <v>2929.05</v>
      </c>
      <c r="O174" s="220">
        <v>7448400</v>
      </c>
      <c r="P174" s="221">
        <v>-4.0612079292090111E-2</v>
      </c>
    </row>
    <row r="175" spans="1:16" ht="12.75" customHeight="1">
      <c r="A175" s="213">
        <v>165</v>
      </c>
      <c r="B175" s="225" t="s">
        <v>42</v>
      </c>
      <c r="C175" s="217" t="s">
        <v>214</v>
      </c>
      <c r="D175" s="218">
        <v>45533</v>
      </c>
      <c r="E175" s="217">
        <v>1740.35</v>
      </c>
      <c r="F175" s="217">
        <v>1727.4166666666667</v>
      </c>
      <c r="G175" s="219">
        <v>1703.6833333333334</v>
      </c>
      <c r="H175" s="219">
        <v>1667.0166666666667</v>
      </c>
      <c r="I175" s="219">
        <v>1643.2833333333333</v>
      </c>
      <c r="J175" s="219">
        <v>1764.0833333333335</v>
      </c>
      <c r="K175" s="219">
        <v>1787.8166666666666</v>
      </c>
      <c r="L175" s="219">
        <v>1824.4833333333336</v>
      </c>
      <c r="M175" s="220">
        <v>1751.15</v>
      </c>
      <c r="N175" s="220">
        <v>1690.75</v>
      </c>
      <c r="O175" s="220">
        <v>15801800</v>
      </c>
      <c r="P175" s="221">
        <v>3.0070727812000913E-2</v>
      </c>
    </row>
    <row r="176" spans="1:16" ht="12.75" customHeight="1">
      <c r="A176" s="213">
        <v>166</v>
      </c>
      <c r="B176" s="225" t="s">
        <v>200</v>
      </c>
      <c r="C176" s="217" t="s">
        <v>215</v>
      </c>
      <c r="D176" s="218">
        <v>45533</v>
      </c>
      <c r="E176" s="217">
        <v>890.9</v>
      </c>
      <c r="F176" s="217">
        <v>891.11666666666667</v>
      </c>
      <c r="G176" s="219">
        <v>879.93333333333339</v>
      </c>
      <c r="H176" s="219">
        <v>868.9666666666667</v>
      </c>
      <c r="I176" s="219">
        <v>857.78333333333342</v>
      </c>
      <c r="J176" s="219">
        <v>902.08333333333337</v>
      </c>
      <c r="K176" s="219">
        <v>913.26666666666654</v>
      </c>
      <c r="L176" s="219">
        <v>924.23333333333335</v>
      </c>
      <c r="M176" s="220">
        <v>902.3</v>
      </c>
      <c r="N176" s="220">
        <v>880.15</v>
      </c>
      <c r="O176" s="220">
        <v>7488000</v>
      </c>
      <c r="P176" s="221">
        <v>-2.3665167220809701E-2</v>
      </c>
    </row>
    <row r="177" spans="1:16" ht="12.75" customHeight="1">
      <c r="A177" s="213">
        <v>167</v>
      </c>
      <c r="B177" s="225" t="s">
        <v>42</v>
      </c>
      <c r="C177" s="217" t="s">
        <v>216</v>
      </c>
      <c r="D177" s="218">
        <v>45533</v>
      </c>
      <c r="E177" s="217">
        <v>820.7</v>
      </c>
      <c r="F177" s="217">
        <v>819.38333333333333</v>
      </c>
      <c r="G177" s="219">
        <v>813.06666666666661</v>
      </c>
      <c r="H177" s="219">
        <v>805.43333333333328</v>
      </c>
      <c r="I177" s="219">
        <v>799.11666666666656</v>
      </c>
      <c r="J177" s="219">
        <v>827.01666666666665</v>
      </c>
      <c r="K177" s="219">
        <v>833.33333333333348</v>
      </c>
      <c r="L177" s="219">
        <v>840.9666666666667</v>
      </c>
      <c r="M177" s="220">
        <v>825.7</v>
      </c>
      <c r="N177" s="220">
        <v>811.75</v>
      </c>
      <c r="O177" s="220">
        <v>6328000</v>
      </c>
      <c r="P177" s="221">
        <v>7.803790412486065E-3</v>
      </c>
    </row>
    <row r="178" spans="1:16" ht="12.75" customHeight="1">
      <c r="A178" s="213">
        <v>168</v>
      </c>
      <c r="B178" s="225" t="s">
        <v>838</v>
      </c>
      <c r="C178" s="224" t="s">
        <v>217</v>
      </c>
      <c r="D178" s="218">
        <v>45533</v>
      </c>
      <c r="E178" s="217">
        <v>1090.0999999999999</v>
      </c>
      <c r="F178" s="217">
        <v>1092.9833333333333</v>
      </c>
      <c r="G178" s="219">
        <v>1079.2166666666667</v>
      </c>
      <c r="H178" s="219">
        <v>1068.3333333333333</v>
      </c>
      <c r="I178" s="219">
        <v>1054.5666666666666</v>
      </c>
      <c r="J178" s="219">
        <v>1103.8666666666668</v>
      </c>
      <c r="K178" s="219">
        <v>1117.6333333333337</v>
      </c>
      <c r="L178" s="219">
        <v>1128.5166666666669</v>
      </c>
      <c r="M178" s="220">
        <v>1106.75</v>
      </c>
      <c r="N178" s="220">
        <v>1082.0999999999999</v>
      </c>
      <c r="O178" s="220">
        <v>9639300</v>
      </c>
      <c r="P178" s="221">
        <v>6.0125816598112752E-2</v>
      </c>
    </row>
    <row r="179" spans="1:16" ht="12.75" customHeight="1">
      <c r="A179" s="213">
        <v>169</v>
      </c>
      <c r="B179" s="225" t="s">
        <v>77</v>
      </c>
      <c r="C179" s="217" t="s">
        <v>218</v>
      </c>
      <c r="D179" s="218">
        <v>45533</v>
      </c>
      <c r="E179" s="217">
        <v>1960.9</v>
      </c>
      <c r="F179" s="217">
        <v>1964.45</v>
      </c>
      <c r="G179" s="219">
        <v>1933.2</v>
      </c>
      <c r="H179" s="219">
        <v>1905.5</v>
      </c>
      <c r="I179" s="219">
        <v>1874.25</v>
      </c>
      <c r="J179" s="219">
        <v>1992.15</v>
      </c>
      <c r="K179" s="219">
        <v>2023.4</v>
      </c>
      <c r="L179" s="219">
        <v>2051.1000000000004</v>
      </c>
      <c r="M179" s="220">
        <v>1995.7</v>
      </c>
      <c r="N179" s="220">
        <v>1936.75</v>
      </c>
      <c r="O179" s="220">
        <v>6997500</v>
      </c>
      <c r="P179" s="221">
        <v>-8.9228808158062466E-3</v>
      </c>
    </row>
    <row r="180" spans="1:16" ht="12.75" customHeight="1">
      <c r="A180" s="213">
        <v>170</v>
      </c>
      <c r="B180" s="225" t="s">
        <v>57</v>
      </c>
      <c r="C180" s="223" t="s">
        <v>219</v>
      </c>
      <c r="D180" s="218">
        <v>45533</v>
      </c>
      <c r="E180" s="217">
        <v>1198.4000000000001</v>
      </c>
      <c r="F180" s="217">
        <v>1205.7166666666669</v>
      </c>
      <c r="G180" s="219">
        <v>1186.7333333333338</v>
      </c>
      <c r="H180" s="219">
        <v>1175.0666666666668</v>
      </c>
      <c r="I180" s="219">
        <v>1156.0833333333337</v>
      </c>
      <c r="J180" s="219">
        <v>1217.3833333333339</v>
      </c>
      <c r="K180" s="219">
        <v>1236.366666666667</v>
      </c>
      <c r="L180" s="219">
        <v>1248.033333333334</v>
      </c>
      <c r="M180" s="220">
        <v>1224.7</v>
      </c>
      <c r="N180" s="220">
        <v>1194.05</v>
      </c>
      <c r="O180" s="220">
        <v>10330224</v>
      </c>
      <c r="P180" s="221">
        <v>-1.3757074444928167E-2</v>
      </c>
    </row>
    <row r="181" spans="1:16" ht="12.75" customHeight="1">
      <c r="A181" s="213">
        <v>171</v>
      </c>
      <c r="B181" s="225" t="s">
        <v>54</v>
      </c>
      <c r="C181" s="217" t="s">
        <v>220</v>
      </c>
      <c r="D181" s="218">
        <v>45533</v>
      </c>
      <c r="E181" s="217">
        <v>1092</v>
      </c>
      <c r="F181" s="217">
        <v>1100.0666666666666</v>
      </c>
      <c r="G181" s="219">
        <v>1080.1333333333332</v>
      </c>
      <c r="H181" s="219">
        <v>1068.2666666666667</v>
      </c>
      <c r="I181" s="219">
        <v>1048.3333333333333</v>
      </c>
      <c r="J181" s="219">
        <v>1111.9333333333332</v>
      </c>
      <c r="K181" s="219">
        <v>1131.8666666666666</v>
      </c>
      <c r="L181" s="219">
        <v>1143.7333333333331</v>
      </c>
      <c r="M181" s="220">
        <v>1120</v>
      </c>
      <c r="N181" s="220">
        <v>1088.2</v>
      </c>
      <c r="O181" s="220">
        <v>61493850</v>
      </c>
      <c r="P181" s="221">
        <v>6.8818828387886208E-2</v>
      </c>
    </row>
    <row r="182" spans="1:16" ht="12.75" customHeight="1">
      <c r="A182" s="213">
        <v>172</v>
      </c>
      <c r="B182" s="225" t="s">
        <v>185</v>
      </c>
      <c r="C182" s="217" t="s">
        <v>221</v>
      </c>
      <c r="D182" s="218">
        <v>45533</v>
      </c>
      <c r="E182" s="217">
        <v>462.2</v>
      </c>
      <c r="F182" s="217">
        <v>463.2833333333333</v>
      </c>
      <c r="G182" s="219">
        <v>452.96666666666658</v>
      </c>
      <c r="H182" s="219">
        <v>443.73333333333329</v>
      </c>
      <c r="I182" s="219">
        <v>433.41666666666657</v>
      </c>
      <c r="J182" s="219">
        <v>472.51666666666659</v>
      </c>
      <c r="K182" s="219">
        <v>482.83333333333331</v>
      </c>
      <c r="L182" s="219">
        <v>492.06666666666661</v>
      </c>
      <c r="M182" s="220">
        <v>473.6</v>
      </c>
      <c r="N182" s="220">
        <v>454.05</v>
      </c>
      <c r="O182" s="220">
        <v>95782500</v>
      </c>
      <c r="P182" s="221">
        <v>2.175264139216905E-3</v>
      </c>
    </row>
    <row r="183" spans="1:16" ht="12.75" customHeight="1">
      <c r="A183" s="213">
        <v>173</v>
      </c>
      <c r="B183" s="225" t="s">
        <v>129</v>
      </c>
      <c r="C183" s="217" t="s">
        <v>222</v>
      </c>
      <c r="D183" s="218">
        <v>45533</v>
      </c>
      <c r="E183" s="217">
        <v>158.63999999999999</v>
      </c>
      <c r="F183" s="217">
        <v>158.31666666666666</v>
      </c>
      <c r="G183" s="219">
        <v>155.63333333333333</v>
      </c>
      <c r="H183" s="219">
        <v>152.62666666666667</v>
      </c>
      <c r="I183" s="219">
        <v>149.94333333333333</v>
      </c>
      <c r="J183" s="219">
        <v>161.32333333333332</v>
      </c>
      <c r="K183" s="219">
        <v>164.00666666666666</v>
      </c>
      <c r="L183" s="219">
        <v>167.01333333333332</v>
      </c>
      <c r="M183" s="220">
        <v>161</v>
      </c>
      <c r="N183" s="220">
        <v>155.31</v>
      </c>
      <c r="O183" s="220">
        <v>293793500</v>
      </c>
      <c r="P183" s="221">
        <v>6.0976820863209324E-2</v>
      </c>
    </row>
    <row r="184" spans="1:16" ht="12.75" customHeight="1">
      <c r="A184" s="213">
        <v>174</v>
      </c>
      <c r="B184" s="225" t="s">
        <v>85</v>
      </c>
      <c r="C184" s="217" t="s">
        <v>223</v>
      </c>
      <c r="D184" s="218">
        <v>45533</v>
      </c>
      <c r="E184" s="217">
        <v>4295.8</v>
      </c>
      <c r="F184" s="217">
        <v>4332.0666666666666</v>
      </c>
      <c r="G184" s="219">
        <v>4250.7333333333336</v>
      </c>
      <c r="H184" s="219">
        <v>4205.666666666667</v>
      </c>
      <c r="I184" s="219">
        <v>4124.3333333333339</v>
      </c>
      <c r="J184" s="219">
        <v>4377.1333333333332</v>
      </c>
      <c r="K184" s="219">
        <v>4458.4666666666672</v>
      </c>
      <c r="L184" s="219">
        <v>4503.5333333333328</v>
      </c>
      <c r="M184" s="220">
        <v>4413.3999999999996</v>
      </c>
      <c r="N184" s="220">
        <v>4287</v>
      </c>
      <c r="O184" s="220">
        <v>13904450</v>
      </c>
      <c r="P184" s="221">
        <v>-1.3373731854813675E-2</v>
      </c>
    </row>
    <row r="185" spans="1:16" ht="12.75" customHeight="1">
      <c r="A185" s="213">
        <v>175</v>
      </c>
      <c r="B185" s="225" t="s">
        <v>85</v>
      </c>
      <c r="C185" s="217" t="s">
        <v>224</v>
      </c>
      <c r="D185" s="218">
        <v>45533</v>
      </c>
      <c r="E185" s="217">
        <v>1511.15</v>
      </c>
      <c r="F185" s="217">
        <v>1518.5666666666668</v>
      </c>
      <c r="G185" s="219">
        <v>1497.1833333333336</v>
      </c>
      <c r="H185" s="219">
        <v>1483.2166666666667</v>
      </c>
      <c r="I185" s="219">
        <v>1461.8333333333335</v>
      </c>
      <c r="J185" s="219">
        <v>1532.5333333333338</v>
      </c>
      <c r="K185" s="219">
        <v>1553.916666666667</v>
      </c>
      <c r="L185" s="219">
        <v>1567.8833333333339</v>
      </c>
      <c r="M185" s="220">
        <v>1539.95</v>
      </c>
      <c r="N185" s="220">
        <v>1504.6</v>
      </c>
      <c r="O185" s="220">
        <v>13389000</v>
      </c>
      <c r="P185" s="221">
        <v>-2.4140551656310072E-3</v>
      </c>
    </row>
    <row r="186" spans="1:16" ht="12.75" customHeight="1">
      <c r="A186" s="213">
        <v>176</v>
      </c>
      <c r="B186" s="225" t="s">
        <v>57</v>
      </c>
      <c r="C186" s="217" t="s">
        <v>225</v>
      </c>
      <c r="D186" s="218">
        <v>45533</v>
      </c>
      <c r="E186" s="217">
        <v>3478.7</v>
      </c>
      <c r="F186" s="217">
        <v>3466.2833333333333</v>
      </c>
      <c r="G186" s="219">
        <v>3438.9166666666665</v>
      </c>
      <c r="H186" s="219">
        <v>3399.1333333333332</v>
      </c>
      <c r="I186" s="219">
        <v>3371.7666666666664</v>
      </c>
      <c r="J186" s="219">
        <v>3506.0666666666666</v>
      </c>
      <c r="K186" s="219">
        <v>3533.4333333333334</v>
      </c>
      <c r="L186" s="219">
        <v>3573.2166666666667</v>
      </c>
      <c r="M186" s="220">
        <v>3493.65</v>
      </c>
      <c r="N186" s="220">
        <v>3426.5</v>
      </c>
      <c r="O186" s="220">
        <v>10759700</v>
      </c>
      <c r="P186" s="221">
        <v>6.762620556401565E-3</v>
      </c>
    </row>
    <row r="187" spans="1:16" ht="12.75" customHeight="1">
      <c r="A187" s="213">
        <v>177</v>
      </c>
      <c r="B187" s="225" t="s">
        <v>42</v>
      </c>
      <c r="C187" s="217" t="s">
        <v>226</v>
      </c>
      <c r="D187" s="218">
        <v>45533</v>
      </c>
      <c r="E187" s="217">
        <v>3213.75</v>
      </c>
      <c r="F187" s="217">
        <v>3210.6666666666665</v>
      </c>
      <c r="G187" s="219">
        <v>3165.333333333333</v>
      </c>
      <c r="H187" s="219">
        <v>3116.9166666666665</v>
      </c>
      <c r="I187" s="219">
        <v>3071.583333333333</v>
      </c>
      <c r="J187" s="219">
        <v>3259.083333333333</v>
      </c>
      <c r="K187" s="219">
        <v>3304.4166666666661</v>
      </c>
      <c r="L187" s="219">
        <v>3352.833333333333</v>
      </c>
      <c r="M187" s="220">
        <v>3256</v>
      </c>
      <c r="N187" s="220">
        <v>3162.25</v>
      </c>
      <c r="O187" s="220">
        <v>1619500</v>
      </c>
      <c r="P187" s="221">
        <v>5.1111471685867271E-2</v>
      </c>
    </row>
    <row r="188" spans="1:16" ht="12.75" customHeight="1">
      <c r="A188" s="213">
        <v>178</v>
      </c>
      <c r="B188" s="225" t="s">
        <v>45</v>
      </c>
      <c r="C188" s="217" t="s">
        <v>227</v>
      </c>
      <c r="D188" s="218">
        <v>45533</v>
      </c>
      <c r="E188" s="217">
        <v>5568.1</v>
      </c>
      <c r="F188" s="217">
        <v>5652.0333333333328</v>
      </c>
      <c r="G188" s="219">
        <v>5471.6666666666661</v>
      </c>
      <c r="H188" s="219">
        <v>5375.2333333333336</v>
      </c>
      <c r="I188" s="219">
        <v>5194.8666666666668</v>
      </c>
      <c r="J188" s="219">
        <v>5748.4666666666653</v>
      </c>
      <c r="K188" s="219">
        <v>5928.8333333333321</v>
      </c>
      <c r="L188" s="219">
        <v>6025.2666666666646</v>
      </c>
      <c r="M188" s="220">
        <v>5832.4</v>
      </c>
      <c r="N188" s="220">
        <v>5555.6</v>
      </c>
      <c r="O188" s="220">
        <v>2858200</v>
      </c>
      <c r="P188" s="221">
        <v>-2.2971217611266834E-2</v>
      </c>
    </row>
    <row r="189" spans="1:16" ht="12.75" customHeight="1">
      <c r="A189" s="213">
        <v>179</v>
      </c>
      <c r="B189" s="225" t="s">
        <v>54</v>
      </c>
      <c r="C189" s="217" t="s">
        <v>228</v>
      </c>
      <c r="D189" s="218">
        <v>45533</v>
      </c>
      <c r="E189" s="217">
        <v>2573.9</v>
      </c>
      <c r="F189" s="217">
        <v>2566.9666666666667</v>
      </c>
      <c r="G189" s="219">
        <v>2539.7333333333336</v>
      </c>
      <c r="H189" s="219">
        <v>2505.5666666666671</v>
      </c>
      <c r="I189" s="219">
        <v>2478.3333333333339</v>
      </c>
      <c r="J189" s="219">
        <v>2601.1333333333332</v>
      </c>
      <c r="K189" s="219">
        <v>2628.3666666666659</v>
      </c>
      <c r="L189" s="219">
        <v>2662.5333333333328</v>
      </c>
      <c r="M189" s="220">
        <v>2594.1999999999998</v>
      </c>
      <c r="N189" s="220">
        <v>2532.8000000000002</v>
      </c>
      <c r="O189" s="220">
        <v>4743900</v>
      </c>
      <c r="P189" s="221">
        <v>-4.9175727814801826E-2</v>
      </c>
    </row>
    <row r="190" spans="1:16" ht="12.75" customHeight="1">
      <c r="A190" s="213">
        <v>180</v>
      </c>
      <c r="B190" s="225" t="s">
        <v>57</v>
      </c>
      <c r="C190" s="217" t="s">
        <v>229</v>
      </c>
      <c r="D190" s="218">
        <v>45533</v>
      </c>
      <c r="E190" s="217">
        <v>1986.55</v>
      </c>
      <c r="F190" s="217">
        <v>1981.95</v>
      </c>
      <c r="G190" s="219">
        <v>1956.9</v>
      </c>
      <c r="H190" s="219">
        <v>1927.25</v>
      </c>
      <c r="I190" s="219">
        <v>1902.2</v>
      </c>
      <c r="J190" s="219">
        <v>2011.6000000000001</v>
      </c>
      <c r="K190" s="219">
        <v>2036.6499999999999</v>
      </c>
      <c r="L190" s="219">
        <v>2066.3000000000002</v>
      </c>
      <c r="M190" s="220">
        <v>2007</v>
      </c>
      <c r="N190" s="220">
        <v>1952.3</v>
      </c>
      <c r="O190" s="220">
        <v>2564800</v>
      </c>
      <c r="P190" s="221">
        <v>1.0718789407313998E-2</v>
      </c>
    </row>
    <row r="191" spans="1:16" ht="12.75" customHeight="1">
      <c r="A191" s="213">
        <v>181</v>
      </c>
      <c r="B191" s="225" t="s">
        <v>47</v>
      </c>
      <c r="C191" s="217" t="s">
        <v>230</v>
      </c>
      <c r="D191" s="218">
        <v>45533</v>
      </c>
      <c r="E191" s="217">
        <v>11746.85</v>
      </c>
      <c r="F191" s="217">
        <v>11783.816666666666</v>
      </c>
      <c r="G191" s="219">
        <v>11647.633333333331</v>
      </c>
      <c r="H191" s="219">
        <v>11548.416666666666</v>
      </c>
      <c r="I191" s="219">
        <v>11412.233333333332</v>
      </c>
      <c r="J191" s="219">
        <v>11883.033333333331</v>
      </c>
      <c r="K191" s="219">
        <v>12019.216666666665</v>
      </c>
      <c r="L191" s="219">
        <v>12118.433333333331</v>
      </c>
      <c r="M191" s="220">
        <v>11920</v>
      </c>
      <c r="N191" s="220">
        <v>11684.6</v>
      </c>
      <c r="O191" s="220">
        <v>2332500</v>
      </c>
      <c r="P191" s="221">
        <v>4.4465341214400857E-2</v>
      </c>
    </row>
    <row r="192" spans="1:16" ht="12.75" customHeight="1">
      <c r="A192" s="213">
        <v>182</v>
      </c>
      <c r="B192" s="225" t="s">
        <v>838</v>
      </c>
      <c r="C192" s="217" t="s">
        <v>231</v>
      </c>
      <c r="D192" s="218">
        <v>45533</v>
      </c>
      <c r="E192" s="217">
        <v>537.9</v>
      </c>
      <c r="F192" s="217">
        <v>545.2833333333333</v>
      </c>
      <c r="G192" s="219">
        <v>525.61666666666656</v>
      </c>
      <c r="H192" s="219">
        <v>513.33333333333326</v>
      </c>
      <c r="I192" s="219">
        <v>493.66666666666652</v>
      </c>
      <c r="J192" s="219">
        <v>557.56666666666661</v>
      </c>
      <c r="K192" s="219">
        <v>577.23333333333335</v>
      </c>
      <c r="L192" s="219">
        <v>589.51666666666665</v>
      </c>
      <c r="M192" s="220">
        <v>564.95000000000005</v>
      </c>
      <c r="N192" s="220">
        <v>533</v>
      </c>
      <c r="O192" s="220">
        <v>38343500</v>
      </c>
      <c r="P192" s="221">
        <v>8.4534490366230328E-2</v>
      </c>
    </row>
    <row r="193" spans="1:16" ht="12.75" customHeight="1">
      <c r="A193" s="213">
        <v>183</v>
      </c>
      <c r="B193" s="225" t="s">
        <v>129</v>
      </c>
      <c r="C193" s="217" t="s">
        <v>232</v>
      </c>
      <c r="D193" s="218">
        <v>45533</v>
      </c>
      <c r="E193" s="217">
        <v>435.5</v>
      </c>
      <c r="F193" s="217">
        <v>437.7166666666667</v>
      </c>
      <c r="G193" s="219">
        <v>431.38333333333338</v>
      </c>
      <c r="H193" s="219">
        <v>427.26666666666671</v>
      </c>
      <c r="I193" s="219">
        <v>420.93333333333339</v>
      </c>
      <c r="J193" s="219">
        <v>441.83333333333337</v>
      </c>
      <c r="K193" s="219">
        <v>448.16666666666663</v>
      </c>
      <c r="L193" s="219">
        <v>452.28333333333336</v>
      </c>
      <c r="M193" s="220">
        <v>444.05</v>
      </c>
      <c r="N193" s="220">
        <v>433.6</v>
      </c>
      <c r="O193" s="220">
        <v>160160500</v>
      </c>
      <c r="P193" s="221">
        <v>-4.3466449334419992E-3</v>
      </c>
    </row>
    <row r="194" spans="1:16" ht="12.75" customHeight="1">
      <c r="A194" s="213">
        <v>184</v>
      </c>
      <c r="B194" s="225" t="s">
        <v>40</v>
      </c>
      <c r="C194" s="217" t="s">
        <v>233</v>
      </c>
      <c r="D194" s="218">
        <v>45533</v>
      </c>
      <c r="E194" s="217">
        <v>1495.65</v>
      </c>
      <c r="F194" s="217">
        <v>1509.0166666666667</v>
      </c>
      <c r="G194" s="219">
        <v>1477.5333333333333</v>
      </c>
      <c r="H194" s="219">
        <v>1459.4166666666667</v>
      </c>
      <c r="I194" s="219">
        <v>1427.9333333333334</v>
      </c>
      <c r="J194" s="219">
        <v>1527.1333333333332</v>
      </c>
      <c r="K194" s="219">
        <v>1558.6166666666663</v>
      </c>
      <c r="L194" s="219">
        <v>1576.7333333333331</v>
      </c>
      <c r="M194" s="220">
        <v>1540.5</v>
      </c>
      <c r="N194" s="220">
        <v>1490.9</v>
      </c>
      <c r="O194" s="220">
        <v>8753400</v>
      </c>
      <c r="P194" s="221">
        <v>-4.1206624605678234E-2</v>
      </c>
    </row>
    <row r="195" spans="1:16" ht="12.75" customHeight="1">
      <c r="A195" s="213">
        <v>185</v>
      </c>
      <c r="B195" s="225" t="s">
        <v>85</v>
      </c>
      <c r="C195" s="217" t="s">
        <v>234</v>
      </c>
      <c r="D195" s="218">
        <v>45533</v>
      </c>
      <c r="E195" s="217">
        <v>503.9</v>
      </c>
      <c r="F195" s="217">
        <v>509.53333333333336</v>
      </c>
      <c r="G195" s="219">
        <v>497.56666666666672</v>
      </c>
      <c r="H195" s="219">
        <v>491.23333333333335</v>
      </c>
      <c r="I195" s="219">
        <v>479.26666666666671</v>
      </c>
      <c r="J195" s="219">
        <v>515.86666666666679</v>
      </c>
      <c r="K195" s="219">
        <v>527.83333333333326</v>
      </c>
      <c r="L195" s="219">
        <v>534.16666666666674</v>
      </c>
      <c r="M195" s="220">
        <v>521.5</v>
      </c>
      <c r="N195" s="220">
        <v>503.2</v>
      </c>
      <c r="O195" s="220">
        <v>54778500</v>
      </c>
      <c r="P195" s="221">
        <v>5.5584460631286851E-2</v>
      </c>
    </row>
    <row r="196" spans="1:16" ht="12.75" customHeight="1">
      <c r="A196" s="213">
        <v>186</v>
      </c>
      <c r="B196" s="225" t="s">
        <v>42</v>
      </c>
      <c r="C196" s="217" t="s">
        <v>236</v>
      </c>
      <c r="D196" s="218">
        <v>45533</v>
      </c>
      <c r="E196" s="217">
        <v>1255</v>
      </c>
      <c r="F196" s="217">
        <v>1251.5833333333333</v>
      </c>
      <c r="G196" s="219">
        <v>1239.2166666666665</v>
      </c>
      <c r="H196" s="219">
        <v>1223.4333333333332</v>
      </c>
      <c r="I196" s="219">
        <v>1211.0666666666664</v>
      </c>
      <c r="J196" s="219">
        <v>1267.3666666666666</v>
      </c>
      <c r="K196" s="219">
        <v>1279.7333333333333</v>
      </c>
      <c r="L196" s="219">
        <v>1295.5166666666667</v>
      </c>
      <c r="M196" s="220">
        <v>1263.95</v>
      </c>
      <c r="N196" s="220">
        <v>1235.8</v>
      </c>
      <c r="O196" s="220">
        <v>17271900</v>
      </c>
      <c r="P196" s="221">
        <v>1.6849467493244317E-2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298" t="s">
        <v>16</v>
      </c>
      <c r="B8" s="300"/>
      <c r="C8" s="303" t="s">
        <v>20</v>
      </c>
      <c r="D8" s="303" t="s">
        <v>21</v>
      </c>
      <c r="E8" s="295" t="s">
        <v>22</v>
      </c>
      <c r="F8" s="296"/>
      <c r="G8" s="297"/>
      <c r="H8" s="295" t="s">
        <v>23</v>
      </c>
      <c r="I8" s="296"/>
      <c r="J8" s="297"/>
      <c r="K8" s="26"/>
      <c r="L8" s="48"/>
      <c r="M8" s="48"/>
      <c r="N8" s="1"/>
      <c r="O8" s="1"/>
    </row>
    <row r="9" spans="1:15" ht="36" customHeight="1">
      <c r="A9" s="299"/>
      <c r="B9" s="302"/>
      <c r="C9" s="302"/>
      <c r="D9" s="3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24717.7</v>
      </c>
      <c r="D10" s="34">
        <v>24752.150000000005</v>
      </c>
      <c r="E10" s="34">
        <v>24652.400000000009</v>
      </c>
      <c r="F10" s="34">
        <v>24587.100000000002</v>
      </c>
      <c r="G10" s="34">
        <v>24487.350000000006</v>
      </c>
      <c r="H10" s="34">
        <v>24817.450000000012</v>
      </c>
      <c r="I10" s="34">
        <v>24917.200000000004</v>
      </c>
      <c r="J10" s="34">
        <v>24982.500000000015</v>
      </c>
      <c r="K10" s="34">
        <v>24851.9</v>
      </c>
      <c r="L10" s="34">
        <v>24686.85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51350.15</v>
      </c>
      <c r="D11" s="34">
        <v>51348.9</v>
      </c>
      <c r="E11" s="34">
        <v>51089.100000000006</v>
      </c>
      <c r="F11" s="34">
        <v>50828.05</v>
      </c>
      <c r="G11" s="34">
        <v>50568.250000000007</v>
      </c>
      <c r="H11" s="34">
        <v>51609.950000000004</v>
      </c>
      <c r="I11" s="34">
        <v>51869.750000000007</v>
      </c>
      <c r="J11" s="34">
        <v>52130.8</v>
      </c>
      <c r="K11" s="34">
        <v>51608.7</v>
      </c>
      <c r="L11" s="34">
        <v>51087.85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7510.15</v>
      </c>
      <c r="D12" s="36">
        <v>7521.1166666666659</v>
      </c>
      <c r="E12" s="36">
        <v>7460.0833333333321</v>
      </c>
      <c r="F12" s="36">
        <v>7410.0166666666664</v>
      </c>
      <c r="G12" s="36">
        <v>7348.9833333333327</v>
      </c>
      <c r="H12" s="36">
        <v>7571.1833333333316</v>
      </c>
      <c r="I12" s="36">
        <v>7632.2166666666662</v>
      </c>
      <c r="J12" s="36">
        <v>7682.283333333331</v>
      </c>
      <c r="K12" s="36">
        <v>7582.15</v>
      </c>
      <c r="L12" s="36">
        <v>7471.05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9379.0499999999993</v>
      </c>
      <c r="D13" s="36">
        <v>9395.8833333333332</v>
      </c>
      <c r="E13" s="36">
        <v>9341.7666666666664</v>
      </c>
      <c r="F13" s="36">
        <v>9304.4833333333336</v>
      </c>
      <c r="G13" s="36">
        <v>9250.3666666666668</v>
      </c>
      <c r="H13" s="36">
        <v>9433.1666666666661</v>
      </c>
      <c r="I13" s="36">
        <v>9487.283333333331</v>
      </c>
      <c r="J13" s="36">
        <v>9524.5666666666657</v>
      </c>
      <c r="K13" s="36">
        <v>9450</v>
      </c>
      <c r="L13" s="36">
        <v>9358.6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39730.300000000003</v>
      </c>
      <c r="D14" s="36">
        <v>40008.400000000001</v>
      </c>
      <c r="E14" s="36">
        <v>39384.550000000003</v>
      </c>
      <c r="F14" s="36">
        <v>39038.800000000003</v>
      </c>
      <c r="G14" s="36">
        <v>38414.950000000004</v>
      </c>
      <c r="H14" s="36">
        <v>40354.15</v>
      </c>
      <c r="I14" s="36">
        <v>40977.999999999993</v>
      </c>
      <c r="J14" s="36">
        <v>41323.75</v>
      </c>
      <c r="K14" s="36">
        <v>40632.25</v>
      </c>
      <c r="L14" s="36">
        <v>39662.65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11530.3</v>
      </c>
      <c r="D15" s="36">
        <v>11541.466666666665</v>
      </c>
      <c r="E15" s="36">
        <v>11441.883333333331</v>
      </c>
      <c r="F15" s="36">
        <v>11353.466666666665</v>
      </c>
      <c r="G15" s="36">
        <v>11253.883333333331</v>
      </c>
      <c r="H15" s="36">
        <v>11629.883333333331</v>
      </c>
      <c r="I15" s="36">
        <v>11729.466666666664</v>
      </c>
      <c r="J15" s="36">
        <v>11817.883333333331</v>
      </c>
      <c r="K15" s="36">
        <v>11641.05</v>
      </c>
      <c r="L15" s="36">
        <v>11453.05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16269.15</v>
      </c>
      <c r="D16" s="36">
        <v>16305.233333333335</v>
      </c>
      <c r="E16" s="36">
        <v>16191.316666666669</v>
      </c>
      <c r="F16" s="36">
        <v>16113.483333333334</v>
      </c>
      <c r="G16" s="36">
        <v>15999.566666666668</v>
      </c>
      <c r="H16" s="36">
        <v>16383.066666666671</v>
      </c>
      <c r="I16" s="36">
        <v>16496.983333333337</v>
      </c>
      <c r="J16" s="36">
        <v>16574.816666666673</v>
      </c>
      <c r="K16" s="36">
        <v>16419.150000000001</v>
      </c>
      <c r="L16" s="36">
        <v>16227.4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7578.8</v>
      </c>
      <c r="D17" s="36">
        <v>7635.4333333333334</v>
      </c>
      <c r="E17" s="36">
        <v>7490.916666666667</v>
      </c>
      <c r="F17" s="36">
        <v>7403.0333333333338</v>
      </c>
      <c r="G17" s="36">
        <v>7258.5166666666673</v>
      </c>
      <c r="H17" s="36">
        <v>7723.3166666666666</v>
      </c>
      <c r="I17" s="36">
        <v>7867.833333333333</v>
      </c>
      <c r="J17" s="36">
        <v>7955.7166666666662</v>
      </c>
      <c r="K17" s="31">
        <v>7779.95</v>
      </c>
      <c r="L17" s="31">
        <v>7547.55</v>
      </c>
      <c r="M17" s="31">
        <v>1.9582900000000001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2435.3000000000002</v>
      </c>
      <c r="D18" s="36">
        <v>2450.4333333333334</v>
      </c>
      <c r="E18" s="36">
        <v>2415.8666666666668</v>
      </c>
      <c r="F18" s="36">
        <v>2396.4333333333334</v>
      </c>
      <c r="G18" s="36">
        <v>2361.8666666666668</v>
      </c>
      <c r="H18" s="36">
        <v>2469.8666666666668</v>
      </c>
      <c r="I18" s="36">
        <v>2504.4333333333334</v>
      </c>
      <c r="J18" s="36">
        <v>2523.8666666666668</v>
      </c>
      <c r="K18" s="31">
        <v>2485</v>
      </c>
      <c r="L18" s="31">
        <v>2431</v>
      </c>
      <c r="M18" s="31">
        <v>6.7468899999999996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1472.6</v>
      </c>
      <c r="D19" s="36">
        <v>1475.2166666666665</v>
      </c>
      <c r="E19" s="36">
        <v>1455.4333333333329</v>
      </c>
      <c r="F19" s="36">
        <v>1438.2666666666664</v>
      </c>
      <c r="G19" s="36">
        <v>1418.4833333333329</v>
      </c>
      <c r="H19" s="36">
        <v>1492.383333333333</v>
      </c>
      <c r="I19" s="36">
        <v>1512.1666666666663</v>
      </c>
      <c r="J19" s="36">
        <v>1529.333333333333</v>
      </c>
      <c r="K19" s="31">
        <v>1495</v>
      </c>
      <c r="L19" s="31">
        <v>1458.05</v>
      </c>
      <c r="M19" s="31">
        <v>2.8716599999999999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637.6</v>
      </c>
      <c r="D20" s="36">
        <v>641.35</v>
      </c>
      <c r="E20" s="36">
        <v>631.75</v>
      </c>
      <c r="F20" s="36">
        <v>625.9</v>
      </c>
      <c r="G20" s="36">
        <v>616.29999999999995</v>
      </c>
      <c r="H20" s="36">
        <v>647.20000000000005</v>
      </c>
      <c r="I20" s="36">
        <v>656.80000000000018</v>
      </c>
      <c r="J20" s="36">
        <v>662.65000000000009</v>
      </c>
      <c r="K20" s="31">
        <v>650.95000000000005</v>
      </c>
      <c r="L20" s="31">
        <v>635.5</v>
      </c>
      <c r="M20" s="31">
        <v>30.364650000000001</v>
      </c>
      <c r="N20" s="1"/>
      <c r="O20" s="1"/>
    </row>
    <row r="21" spans="1:15" ht="12.75" customHeight="1">
      <c r="A21" s="51">
        <v>12</v>
      </c>
      <c r="B21" s="53" t="s">
        <v>823</v>
      </c>
      <c r="C21" s="31">
        <v>1261.8</v>
      </c>
      <c r="D21" s="36">
        <v>1267.3</v>
      </c>
      <c r="E21" s="36">
        <v>1225.5999999999999</v>
      </c>
      <c r="F21" s="36">
        <v>1189.3999999999999</v>
      </c>
      <c r="G21" s="36">
        <v>1147.6999999999998</v>
      </c>
      <c r="H21" s="36">
        <v>1303.5</v>
      </c>
      <c r="I21" s="36">
        <v>1345.2000000000003</v>
      </c>
      <c r="J21" s="36">
        <v>1381.4</v>
      </c>
      <c r="K21" s="31">
        <v>1309</v>
      </c>
      <c r="L21" s="31">
        <v>1231.0999999999999</v>
      </c>
      <c r="M21" s="31">
        <v>96.02722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3160.9</v>
      </c>
      <c r="D22" s="36">
        <v>3162.2999999999997</v>
      </c>
      <c r="E22" s="36">
        <v>3109.5999999999995</v>
      </c>
      <c r="F22" s="36">
        <v>3058.2999999999997</v>
      </c>
      <c r="G22" s="36">
        <v>3005.5999999999995</v>
      </c>
      <c r="H22" s="36">
        <v>3213.5999999999995</v>
      </c>
      <c r="I22" s="36">
        <v>3266.2999999999993</v>
      </c>
      <c r="J22" s="36">
        <v>3317.5999999999995</v>
      </c>
      <c r="K22" s="31">
        <v>3215</v>
      </c>
      <c r="L22" s="31">
        <v>3111</v>
      </c>
      <c r="M22" s="31">
        <v>33.602089999999997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1881.4</v>
      </c>
      <c r="D23" s="36">
        <v>1885.7833333333335</v>
      </c>
      <c r="E23" s="36">
        <v>1856.7666666666671</v>
      </c>
      <c r="F23" s="36">
        <v>1832.1333333333337</v>
      </c>
      <c r="G23" s="36">
        <v>1803.1166666666672</v>
      </c>
      <c r="H23" s="36">
        <v>1910.416666666667</v>
      </c>
      <c r="I23" s="36">
        <v>1939.4333333333334</v>
      </c>
      <c r="J23" s="36">
        <v>1964.0666666666668</v>
      </c>
      <c r="K23" s="31">
        <v>1914.8</v>
      </c>
      <c r="L23" s="31">
        <v>1861.15</v>
      </c>
      <c r="M23" s="31">
        <v>18.271280000000001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1588</v>
      </c>
      <c r="D24" s="36">
        <v>1579.3</v>
      </c>
      <c r="E24" s="36">
        <v>1558.8999999999999</v>
      </c>
      <c r="F24" s="36">
        <v>1529.8</v>
      </c>
      <c r="G24" s="36">
        <v>1509.3999999999999</v>
      </c>
      <c r="H24" s="36">
        <v>1608.3999999999999</v>
      </c>
      <c r="I24" s="36">
        <v>1628.8</v>
      </c>
      <c r="J24" s="36">
        <v>1657.8999999999999</v>
      </c>
      <c r="K24" s="31">
        <v>1599.7</v>
      </c>
      <c r="L24" s="31">
        <v>1550.2</v>
      </c>
      <c r="M24" s="31">
        <v>43.13297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726.35</v>
      </c>
      <c r="D25" s="36">
        <v>729.35</v>
      </c>
      <c r="E25" s="36">
        <v>717.95</v>
      </c>
      <c r="F25" s="36">
        <v>709.55000000000007</v>
      </c>
      <c r="G25" s="36">
        <v>698.15000000000009</v>
      </c>
      <c r="H25" s="36">
        <v>737.75</v>
      </c>
      <c r="I25" s="36">
        <v>749.14999999999986</v>
      </c>
      <c r="J25" s="36">
        <v>757.55</v>
      </c>
      <c r="K25" s="31">
        <v>740.75</v>
      </c>
      <c r="L25" s="31">
        <v>720.95</v>
      </c>
      <c r="M25" s="31">
        <v>56.691229999999997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908.9</v>
      </c>
      <c r="D26" s="36">
        <v>910.63333333333333</v>
      </c>
      <c r="E26" s="36">
        <v>899.26666666666665</v>
      </c>
      <c r="F26" s="36">
        <v>889.63333333333333</v>
      </c>
      <c r="G26" s="36">
        <v>878.26666666666665</v>
      </c>
      <c r="H26" s="36">
        <v>920.26666666666665</v>
      </c>
      <c r="I26" s="36">
        <v>931.63333333333321</v>
      </c>
      <c r="J26" s="36">
        <v>941.26666666666665</v>
      </c>
      <c r="K26" s="31">
        <v>922</v>
      </c>
      <c r="L26" s="31">
        <v>901</v>
      </c>
      <c r="M26" s="31">
        <v>22.933039999999998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383.15</v>
      </c>
      <c r="D27" s="36">
        <v>369.83333333333331</v>
      </c>
      <c r="E27" s="36">
        <v>356.51666666666665</v>
      </c>
      <c r="F27" s="36">
        <v>329.88333333333333</v>
      </c>
      <c r="G27" s="36">
        <v>316.56666666666666</v>
      </c>
      <c r="H27" s="36">
        <v>396.46666666666664</v>
      </c>
      <c r="I27" s="36">
        <v>409.78333333333336</v>
      </c>
      <c r="J27" s="36">
        <v>436.41666666666663</v>
      </c>
      <c r="K27" s="31">
        <v>383.15</v>
      </c>
      <c r="L27" s="31">
        <v>343.2</v>
      </c>
      <c r="M27" s="31">
        <v>269.55054000000001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211.59</v>
      </c>
      <c r="D28" s="36">
        <v>212.24666666666667</v>
      </c>
      <c r="E28" s="36">
        <v>207.34333333333333</v>
      </c>
      <c r="F28" s="36">
        <v>203.09666666666666</v>
      </c>
      <c r="G28" s="36">
        <v>198.19333333333333</v>
      </c>
      <c r="H28" s="36">
        <v>216.49333333333334</v>
      </c>
      <c r="I28" s="36">
        <v>221.39666666666665</v>
      </c>
      <c r="J28" s="36">
        <v>225.64333333333335</v>
      </c>
      <c r="K28" s="31">
        <v>217.15</v>
      </c>
      <c r="L28" s="31">
        <v>208</v>
      </c>
      <c r="M28" s="31">
        <v>92.000050000000002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335.5</v>
      </c>
      <c r="D29" s="36">
        <v>333.43333333333334</v>
      </c>
      <c r="E29" s="36">
        <v>323.4666666666667</v>
      </c>
      <c r="F29" s="36">
        <v>311.43333333333334</v>
      </c>
      <c r="G29" s="36">
        <v>301.4666666666667</v>
      </c>
      <c r="H29" s="36">
        <v>345.4666666666667</v>
      </c>
      <c r="I29" s="36">
        <v>355.43333333333328</v>
      </c>
      <c r="J29" s="36">
        <v>367.4666666666667</v>
      </c>
      <c r="K29" s="31">
        <v>343.4</v>
      </c>
      <c r="L29" s="31">
        <v>321.39999999999998</v>
      </c>
      <c r="M29" s="31">
        <v>36.816160000000004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5295.75</v>
      </c>
      <c r="D30" s="36">
        <v>5280.0666666666666</v>
      </c>
      <c r="E30" s="36">
        <v>5215.6833333333334</v>
      </c>
      <c r="F30" s="36">
        <v>5135.6166666666668</v>
      </c>
      <c r="G30" s="36">
        <v>5071.2333333333336</v>
      </c>
      <c r="H30" s="36">
        <v>5360.1333333333332</v>
      </c>
      <c r="I30" s="36">
        <v>5424.5166666666664</v>
      </c>
      <c r="J30" s="36">
        <v>5504.583333333333</v>
      </c>
      <c r="K30" s="31">
        <v>5344.45</v>
      </c>
      <c r="L30" s="31">
        <v>5200</v>
      </c>
      <c r="M30" s="31">
        <v>0.82865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652.79999999999995</v>
      </c>
      <c r="D31" s="36">
        <v>654.56666666666661</v>
      </c>
      <c r="E31" s="36">
        <v>646.83333333333326</v>
      </c>
      <c r="F31" s="36">
        <v>640.86666666666667</v>
      </c>
      <c r="G31" s="36">
        <v>633.13333333333333</v>
      </c>
      <c r="H31" s="36">
        <v>660.53333333333319</v>
      </c>
      <c r="I31" s="36">
        <v>668.26666666666654</v>
      </c>
      <c r="J31" s="36">
        <v>674.23333333333312</v>
      </c>
      <c r="K31" s="31">
        <v>662.3</v>
      </c>
      <c r="L31" s="31">
        <v>648.6</v>
      </c>
      <c r="M31" s="31">
        <v>35.52731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6710.15</v>
      </c>
      <c r="D32" s="36">
        <v>6729</v>
      </c>
      <c r="E32" s="36">
        <v>6662.15</v>
      </c>
      <c r="F32" s="36">
        <v>6614.15</v>
      </c>
      <c r="G32" s="36">
        <v>6547.2999999999993</v>
      </c>
      <c r="H32" s="36">
        <v>6777</v>
      </c>
      <c r="I32" s="36">
        <v>6843.85</v>
      </c>
      <c r="J32" s="36">
        <v>6891.85</v>
      </c>
      <c r="K32" s="31">
        <v>6795.85</v>
      </c>
      <c r="L32" s="31">
        <v>6681</v>
      </c>
      <c r="M32" s="31">
        <v>5.8756899999999996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536.65</v>
      </c>
      <c r="D33" s="36">
        <v>541.35</v>
      </c>
      <c r="E33" s="36">
        <v>530.80000000000007</v>
      </c>
      <c r="F33" s="36">
        <v>524.95000000000005</v>
      </c>
      <c r="G33" s="36">
        <v>514.40000000000009</v>
      </c>
      <c r="H33" s="36">
        <v>547.20000000000005</v>
      </c>
      <c r="I33" s="36">
        <v>557.75</v>
      </c>
      <c r="J33" s="36">
        <v>563.6</v>
      </c>
      <c r="K33" s="31">
        <v>551.9</v>
      </c>
      <c r="L33" s="31">
        <v>535.5</v>
      </c>
      <c r="M33" s="31">
        <v>22.862660000000002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250.15</v>
      </c>
      <c r="D34" s="36">
        <v>249.31666666666669</v>
      </c>
      <c r="E34" s="36">
        <v>245.28333333333339</v>
      </c>
      <c r="F34" s="36">
        <v>240.41666666666669</v>
      </c>
      <c r="G34" s="36">
        <v>236.38333333333338</v>
      </c>
      <c r="H34" s="36">
        <v>254.18333333333339</v>
      </c>
      <c r="I34" s="36">
        <v>258.2166666666667</v>
      </c>
      <c r="J34" s="36">
        <v>263.08333333333337</v>
      </c>
      <c r="K34" s="31">
        <v>253.35</v>
      </c>
      <c r="L34" s="31">
        <v>244.45</v>
      </c>
      <c r="M34" s="31">
        <v>100.65906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3106.7</v>
      </c>
      <c r="D35" s="36">
        <v>3098.5833333333335</v>
      </c>
      <c r="E35" s="36">
        <v>3068.1166666666668</v>
      </c>
      <c r="F35" s="36">
        <v>3029.5333333333333</v>
      </c>
      <c r="G35" s="36">
        <v>2999.0666666666666</v>
      </c>
      <c r="H35" s="36">
        <v>3137.166666666667</v>
      </c>
      <c r="I35" s="36">
        <v>3167.6333333333332</v>
      </c>
      <c r="J35" s="36">
        <v>3206.2166666666672</v>
      </c>
      <c r="K35" s="31">
        <v>3129.05</v>
      </c>
      <c r="L35" s="31">
        <v>3060</v>
      </c>
      <c r="M35" s="31">
        <v>13.4878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2130.4499999999998</v>
      </c>
      <c r="D36" s="36">
        <v>2142.3166666666666</v>
      </c>
      <c r="E36" s="36">
        <v>2114.1833333333334</v>
      </c>
      <c r="F36" s="36">
        <v>2097.916666666667</v>
      </c>
      <c r="G36" s="36">
        <v>2069.7833333333338</v>
      </c>
      <c r="H36" s="36">
        <v>2158.583333333333</v>
      </c>
      <c r="I36" s="36">
        <v>2186.7166666666662</v>
      </c>
      <c r="J36" s="36">
        <v>2202.9833333333327</v>
      </c>
      <c r="K36" s="31">
        <v>2170.4499999999998</v>
      </c>
      <c r="L36" s="31">
        <v>2126.0500000000002</v>
      </c>
      <c r="M36" s="31">
        <v>2.1089699999999998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1443.3</v>
      </c>
      <c r="D37" s="36">
        <v>1437.7166666666665</v>
      </c>
      <c r="E37" s="36">
        <v>1424.633333333333</v>
      </c>
      <c r="F37" s="36">
        <v>1405.9666666666665</v>
      </c>
      <c r="G37" s="36">
        <v>1392.883333333333</v>
      </c>
      <c r="H37" s="36">
        <v>1456.383333333333</v>
      </c>
      <c r="I37" s="36">
        <v>1469.4666666666665</v>
      </c>
      <c r="J37" s="36">
        <v>1488.133333333333</v>
      </c>
      <c r="K37" s="31">
        <v>1450.8</v>
      </c>
      <c r="L37" s="31">
        <v>1419.05</v>
      </c>
      <c r="M37" s="31">
        <v>11.879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4909.7</v>
      </c>
      <c r="D38" s="36">
        <v>4943.2</v>
      </c>
      <c r="E38" s="36">
        <v>4856.6499999999996</v>
      </c>
      <c r="F38" s="36">
        <v>4803.5999999999995</v>
      </c>
      <c r="G38" s="36">
        <v>4717.0499999999993</v>
      </c>
      <c r="H38" s="36">
        <v>4996.25</v>
      </c>
      <c r="I38" s="36">
        <v>5082.8000000000011</v>
      </c>
      <c r="J38" s="36">
        <v>5135.8500000000004</v>
      </c>
      <c r="K38" s="31">
        <v>5029.75</v>
      </c>
      <c r="L38" s="31">
        <v>4890.1499999999996</v>
      </c>
      <c r="M38" s="31">
        <v>4.86355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1160.8499999999999</v>
      </c>
      <c r="D39" s="36">
        <v>1161.5833333333333</v>
      </c>
      <c r="E39" s="36">
        <v>1155.3666666666666</v>
      </c>
      <c r="F39" s="36">
        <v>1149.8833333333332</v>
      </c>
      <c r="G39" s="36">
        <v>1143.6666666666665</v>
      </c>
      <c r="H39" s="36">
        <v>1167.0666666666666</v>
      </c>
      <c r="I39" s="36">
        <v>1173.2833333333333</v>
      </c>
      <c r="J39" s="36">
        <v>1178.7666666666667</v>
      </c>
      <c r="K39" s="31">
        <v>1167.8</v>
      </c>
      <c r="L39" s="31">
        <v>1156.0999999999999</v>
      </c>
      <c r="M39" s="31">
        <v>105.81444999999999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9616.2000000000007</v>
      </c>
      <c r="D40" s="36">
        <v>9642.65</v>
      </c>
      <c r="E40" s="36">
        <v>9555.2999999999993</v>
      </c>
      <c r="F40" s="36">
        <v>9494.4</v>
      </c>
      <c r="G40" s="36">
        <v>9407.0499999999993</v>
      </c>
      <c r="H40" s="36">
        <v>9703.5499999999993</v>
      </c>
      <c r="I40" s="36">
        <v>9790.9000000000015</v>
      </c>
      <c r="J40" s="36">
        <v>9851.7999999999993</v>
      </c>
      <c r="K40" s="31">
        <v>9730</v>
      </c>
      <c r="L40" s="31">
        <v>9581.75</v>
      </c>
      <c r="M40" s="31">
        <v>2.3061500000000001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6725</v>
      </c>
      <c r="D41" s="36">
        <v>6716.0333333333328</v>
      </c>
      <c r="E41" s="36">
        <v>6682.0666666666657</v>
      </c>
      <c r="F41" s="36">
        <v>6639.1333333333332</v>
      </c>
      <c r="G41" s="36">
        <v>6605.1666666666661</v>
      </c>
      <c r="H41" s="36">
        <v>6758.9666666666653</v>
      </c>
      <c r="I41" s="36">
        <v>6792.9333333333325</v>
      </c>
      <c r="J41" s="36">
        <v>6835.866666666665</v>
      </c>
      <c r="K41" s="31">
        <v>6750</v>
      </c>
      <c r="L41" s="31">
        <v>6673.1</v>
      </c>
      <c r="M41" s="31">
        <v>6.2221799999999998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1623.45</v>
      </c>
      <c r="D42" s="36">
        <v>1618.4833333333333</v>
      </c>
      <c r="E42" s="36">
        <v>1607.9666666666667</v>
      </c>
      <c r="F42" s="36">
        <v>1592.4833333333333</v>
      </c>
      <c r="G42" s="36">
        <v>1581.9666666666667</v>
      </c>
      <c r="H42" s="36">
        <v>1633.9666666666667</v>
      </c>
      <c r="I42" s="36">
        <v>1644.4833333333336</v>
      </c>
      <c r="J42" s="36">
        <v>1659.9666666666667</v>
      </c>
      <c r="K42" s="31">
        <v>1629</v>
      </c>
      <c r="L42" s="31">
        <v>1603</v>
      </c>
      <c r="M42" s="31">
        <v>11.05569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9434.6</v>
      </c>
      <c r="D43" s="36">
        <v>9446.9499999999989</v>
      </c>
      <c r="E43" s="36">
        <v>9335.6499999999978</v>
      </c>
      <c r="F43" s="36">
        <v>9236.6999999999989</v>
      </c>
      <c r="G43" s="36">
        <v>9125.3999999999978</v>
      </c>
      <c r="H43" s="36">
        <v>9545.8999999999978</v>
      </c>
      <c r="I43" s="36">
        <v>9657.1999999999971</v>
      </c>
      <c r="J43" s="36">
        <v>9756.1499999999978</v>
      </c>
      <c r="K43" s="31">
        <v>9558.25</v>
      </c>
      <c r="L43" s="31">
        <v>9348</v>
      </c>
      <c r="M43" s="31">
        <v>0.33862999999999999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3292.35</v>
      </c>
      <c r="D44" s="36">
        <v>3312.7333333333336</v>
      </c>
      <c r="E44" s="36">
        <v>3255.4666666666672</v>
      </c>
      <c r="F44" s="36">
        <v>3218.5833333333335</v>
      </c>
      <c r="G44" s="36">
        <v>3161.3166666666671</v>
      </c>
      <c r="H44" s="36">
        <v>3349.6166666666672</v>
      </c>
      <c r="I44" s="36">
        <v>3406.8833333333337</v>
      </c>
      <c r="J44" s="36">
        <v>3443.7666666666673</v>
      </c>
      <c r="K44" s="31">
        <v>3370</v>
      </c>
      <c r="L44" s="31">
        <v>3275.85</v>
      </c>
      <c r="M44" s="31">
        <v>1.6796899999999999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212.53</v>
      </c>
      <c r="D45" s="36">
        <v>212.04333333333332</v>
      </c>
      <c r="E45" s="36">
        <v>209.48666666666665</v>
      </c>
      <c r="F45" s="36">
        <v>206.44333333333333</v>
      </c>
      <c r="G45" s="36">
        <v>203.88666666666666</v>
      </c>
      <c r="H45" s="36">
        <v>215.08666666666664</v>
      </c>
      <c r="I45" s="36">
        <v>217.64333333333332</v>
      </c>
      <c r="J45" s="36">
        <v>220.68666666666664</v>
      </c>
      <c r="K45" s="31">
        <v>214.6</v>
      </c>
      <c r="L45" s="31">
        <v>209</v>
      </c>
      <c r="M45" s="31">
        <v>141.84491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243.7</v>
      </c>
      <c r="D46" s="36">
        <v>245.41666666666666</v>
      </c>
      <c r="E46" s="36">
        <v>240.83333333333331</v>
      </c>
      <c r="F46" s="36">
        <v>237.96666666666667</v>
      </c>
      <c r="G46" s="36">
        <v>233.38333333333333</v>
      </c>
      <c r="H46" s="36">
        <v>248.2833333333333</v>
      </c>
      <c r="I46" s="36">
        <v>252.86666666666662</v>
      </c>
      <c r="J46" s="36">
        <v>255.73333333333329</v>
      </c>
      <c r="K46" s="31">
        <v>250</v>
      </c>
      <c r="L46" s="31">
        <v>242.55</v>
      </c>
      <c r="M46" s="31">
        <v>264.45596999999998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126.24</v>
      </c>
      <c r="D47" s="36">
        <v>125.66333333333334</v>
      </c>
      <c r="E47" s="36">
        <v>123.12666666666669</v>
      </c>
      <c r="F47" s="36">
        <v>120.01333333333335</v>
      </c>
      <c r="G47" s="36">
        <v>117.4766666666667</v>
      </c>
      <c r="H47" s="36">
        <v>128.7766666666667</v>
      </c>
      <c r="I47" s="36">
        <v>131.31333333333333</v>
      </c>
      <c r="J47" s="36">
        <v>134.42666666666668</v>
      </c>
      <c r="K47" s="31">
        <v>128.19999999999999</v>
      </c>
      <c r="L47" s="31">
        <v>122.55</v>
      </c>
      <c r="M47" s="31">
        <v>144.92662999999999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1619.2</v>
      </c>
      <c r="D48" s="36">
        <v>1614.6666666666667</v>
      </c>
      <c r="E48" s="36">
        <v>1601.3333333333335</v>
      </c>
      <c r="F48" s="36">
        <v>1583.4666666666667</v>
      </c>
      <c r="G48" s="36">
        <v>1570.1333333333334</v>
      </c>
      <c r="H48" s="36">
        <v>1632.5333333333335</v>
      </c>
      <c r="I48" s="36">
        <v>1645.866666666667</v>
      </c>
      <c r="J48" s="36">
        <v>1663.7333333333336</v>
      </c>
      <c r="K48" s="31">
        <v>1628</v>
      </c>
      <c r="L48" s="31">
        <v>1596.8</v>
      </c>
      <c r="M48" s="31">
        <v>5.6979600000000001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550.25</v>
      </c>
      <c r="D49" s="36">
        <v>550.16666666666663</v>
      </c>
      <c r="E49" s="36">
        <v>544.68333333333328</v>
      </c>
      <c r="F49" s="36">
        <v>539.11666666666667</v>
      </c>
      <c r="G49" s="36">
        <v>533.63333333333333</v>
      </c>
      <c r="H49" s="36">
        <v>555.73333333333323</v>
      </c>
      <c r="I49" s="36">
        <v>561.21666666666658</v>
      </c>
      <c r="J49" s="36">
        <v>566.78333333333319</v>
      </c>
      <c r="K49" s="31">
        <v>555.65</v>
      </c>
      <c r="L49" s="31">
        <v>544.6</v>
      </c>
      <c r="M49" s="31">
        <v>5.7073200000000002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1419.2</v>
      </c>
      <c r="D50" s="36">
        <v>1422.0666666666666</v>
      </c>
      <c r="E50" s="36">
        <v>1404.1333333333332</v>
      </c>
      <c r="F50" s="36">
        <v>1389.0666666666666</v>
      </c>
      <c r="G50" s="36">
        <v>1371.1333333333332</v>
      </c>
      <c r="H50" s="36">
        <v>1437.1333333333332</v>
      </c>
      <c r="I50" s="36">
        <v>1455.0666666666666</v>
      </c>
      <c r="J50" s="36">
        <v>1470.1333333333332</v>
      </c>
      <c r="K50" s="31">
        <v>1440</v>
      </c>
      <c r="L50" s="31">
        <v>1407</v>
      </c>
      <c r="M50" s="31">
        <v>7.9756900000000002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302.95</v>
      </c>
      <c r="D51" s="36">
        <v>304.45</v>
      </c>
      <c r="E51" s="36">
        <v>300.2</v>
      </c>
      <c r="F51" s="36">
        <v>297.45</v>
      </c>
      <c r="G51" s="36">
        <v>293.2</v>
      </c>
      <c r="H51" s="36">
        <v>307.2</v>
      </c>
      <c r="I51" s="36">
        <v>311.45</v>
      </c>
      <c r="J51" s="36">
        <v>314.2</v>
      </c>
      <c r="K51" s="31">
        <v>308.7</v>
      </c>
      <c r="L51" s="31">
        <v>301.7</v>
      </c>
      <c r="M51" s="31">
        <v>261.55604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1655.4</v>
      </c>
      <c r="D52" s="36">
        <v>1670.1333333333332</v>
      </c>
      <c r="E52" s="36">
        <v>1633.2666666666664</v>
      </c>
      <c r="F52" s="36">
        <v>1611.1333333333332</v>
      </c>
      <c r="G52" s="36">
        <v>1574.2666666666664</v>
      </c>
      <c r="H52" s="36">
        <v>1692.2666666666664</v>
      </c>
      <c r="I52" s="36">
        <v>1729.1333333333332</v>
      </c>
      <c r="J52" s="36">
        <v>1751.2666666666664</v>
      </c>
      <c r="K52" s="31">
        <v>1707</v>
      </c>
      <c r="L52" s="31">
        <v>1648</v>
      </c>
      <c r="M52" s="31">
        <v>13.38199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301.64999999999998</v>
      </c>
      <c r="D53" s="36">
        <v>303.95</v>
      </c>
      <c r="E53" s="36">
        <v>298.29999999999995</v>
      </c>
      <c r="F53" s="36">
        <v>294.95</v>
      </c>
      <c r="G53" s="36">
        <v>289.29999999999995</v>
      </c>
      <c r="H53" s="36">
        <v>307.29999999999995</v>
      </c>
      <c r="I53" s="36">
        <v>312.94999999999993</v>
      </c>
      <c r="J53" s="36">
        <v>316.29999999999995</v>
      </c>
      <c r="K53" s="31">
        <v>309.60000000000002</v>
      </c>
      <c r="L53" s="31">
        <v>300.60000000000002</v>
      </c>
      <c r="M53" s="31">
        <v>168.99884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347.1</v>
      </c>
      <c r="D54" s="36">
        <v>346.0333333333333</v>
      </c>
      <c r="E54" s="36">
        <v>341.11666666666662</v>
      </c>
      <c r="F54" s="36">
        <v>335.13333333333333</v>
      </c>
      <c r="G54" s="36">
        <v>330.21666666666664</v>
      </c>
      <c r="H54" s="36">
        <v>352.01666666666659</v>
      </c>
      <c r="I54" s="36">
        <v>356.93333333333334</v>
      </c>
      <c r="J54" s="36">
        <v>362.91666666666657</v>
      </c>
      <c r="K54" s="31">
        <v>350.95</v>
      </c>
      <c r="L54" s="31">
        <v>340.05</v>
      </c>
      <c r="M54" s="31">
        <v>151.20989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1493.8</v>
      </c>
      <c r="D55" s="36">
        <v>1494.1833333333332</v>
      </c>
      <c r="E55" s="36">
        <v>1483.2166666666662</v>
      </c>
      <c r="F55" s="36">
        <v>1472.633333333333</v>
      </c>
      <c r="G55" s="36">
        <v>1461.6666666666661</v>
      </c>
      <c r="H55" s="36">
        <v>1504.7666666666664</v>
      </c>
      <c r="I55" s="36">
        <v>1515.7333333333331</v>
      </c>
      <c r="J55" s="36">
        <v>1526.3166666666666</v>
      </c>
      <c r="K55" s="31">
        <v>1505.15</v>
      </c>
      <c r="L55" s="31">
        <v>1483.6</v>
      </c>
      <c r="M55" s="31">
        <v>33.359050000000003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356.1</v>
      </c>
      <c r="D56" s="36">
        <v>355.61666666666662</v>
      </c>
      <c r="E56" s="36">
        <v>348.53333333333325</v>
      </c>
      <c r="F56" s="36">
        <v>340.96666666666664</v>
      </c>
      <c r="G56" s="36">
        <v>333.88333333333327</v>
      </c>
      <c r="H56" s="36">
        <v>363.18333333333322</v>
      </c>
      <c r="I56" s="36">
        <v>370.26666666666659</v>
      </c>
      <c r="J56" s="36">
        <v>377.8333333333332</v>
      </c>
      <c r="K56" s="31">
        <v>362.7</v>
      </c>
      <c r="L56" s="31">
        <v>348.05</v>
      </c>
      <c r="M56" s="31">
        <v>38.287269999999999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33909.75</v>
      </c>
      <c r="D57" s="36">
        <v>34099.916666666664</v>
      </c>
      <c r="E57" s="36">
        <v>33619.833333333328</v>
      </c>
      <c r="F57" s="36">
        <v>33329.916666666664</v>
      </c>
      <c r="G57" s="36">
        <v>32849.833333333328</v>
      </c>
      <c r="H57" s="36">
        <v>34389.833333333328</v>
      </c>
      <c r="I57" s="36">
        <v>34869.916666666657</v>
      </c>
      <c r="J57" s="36">
        <v>35159.833333333328</v>
      </c>
      <c r="K57" s="31">
        <v>34580</v>
      </c>
      <c r="L57" s="31">
        <v>33810</v>
      </c>
      <c r="M57" s="31">
        <v>0.28188999999999997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5720.35</v>
      </c>
      <c r="D58" s="36">
        <v>5719.55</v>
      </c>
      <c r="E58" s="36">
        <v>5631.1</v>
      </c>
      <c r="F58" s="36">
        <v>5541.85</v>
      </c>
      <c r="G58" s="36">
        <v>5453.4000000000005</v>
      </c>
      <c r="H58" s="36">
        <v>5808.8</v>
      </c>
      <c r="I58" s="36">
        <v>5897.2499999999991</v>
      </c>
      <c r="J58" s="36">
        <v>5986.5</v>
      </c>
      <c r="K58" s="31">
        <v>5808</v>
      </c>
      <c r="L58" s="31">
        <v>5630.3</v>
      </c>
      <c r="M58" s="31">
        <v>4.0699800000000002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731.65</v>
      </c>
      <c r="D59" s="36">
        <v>728.75</v>
      </c>
      <c r="E59" s="36">
        <v>709.1</v>
      </c>
      <c r="F59" s="36">
        <v>686.55000000000007</v>
      </c>
      <c r="G59" s="36">
        <v>666.90000000000009</v>
      </c>
      <c r="H59" s="36">
        <v>751.3</v>
      </c>
      <c r="I59" s="36">
        <v>770.95</v>
      </c>
      <c r="J59" s="36">
        <v>793.49999999999989</v>
      </c>
      <c r="K59" s="31">
        <v>748.4</v>
      </c>
      <c r="L59" s="31">
        <v>706.2</v>
      </c>
      <c r="M59" s="31">
        <v>25.354749999999999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110.49</v>
      </c>
      <c r="D60" s="36">
        <v>110.84666666666668</v>
      </c>
      <c r="E60" s="36">
        <v>109.69333333333336</v>
      </c>
      <c r="F60" s="36">
        <v>108.89666666666668</v>
      </c>
      <c r="G60" s="36">
        <v>107.74333333333335</v>
      </c>
      <c r="H60" s="36">
        <v>111.64333333333336</v>
      </c>
      <c r="I60" s="36">
        <v>112.7966666666667</v>
      </c>
      <c r="J60" s="36">
        <v>113.59333333333336</v>
      </c>
      <c r="K60" s="31">
        <v>112</v>
      </c>
      <c r="L60" s="31">
        <v>110.05</v>
      </c>
      <c r="M60" s="31">
        <v>279.44376999999997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1385.1</v>
      </c>
      <c r="D61" s="36">
        <v>1387.9333333333334</v>
      </c>
      <c r="E61" s="36">
        <v>1365.9166666666667</v>
      </c>
      <c r="F61" s="36">
        <v>1346.7333333333333</v>
      </c>
      <c r="G61" s="36">
        <v>1324.7166666666667</v>
      </c>
      <c r="H61" s="36">
        <v>1407.1166666666668</v>
      </c>
      <c r="I61" s="36">
        <v>1429.1333333333332</v>
      </c>
      <c r="J61" s="36">
        <v>1448.3166666666668</v>
      </c>
      <c r="K61" s="31">
        <v>1409.95</v>
      </c>
      <c r="L61" s="31">
        <v>1368.75</v>
      </c>
      <c r="M61" s="31">
        <v>7.3011299999999997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1528.8</v>
      </c>
      <c r="D62" s="36">
        <v>1531.3</v>
      </c>
      <c r="E62" s="36">
        <v>1521.1999999999998</v>
      </c>
      <c r="F62" s="36">
        <v>1513.6</v>
      </c>
      <c r="G62" s="36">
        <v>1503.4999999999998</v>
      </c>
      <c r="H62" s="36">
        <v>1538.8999999999999</v>
      </c>
      <c r="I62" s="36">
        <v>1548.9999999999998</v>
      </c>
      <c r="J62" s="36">
        <v>1556.6</v>
      </c>
      <c r="K62" s="31">
        <v>1541.4</v>
      </c>
      <c r="L62" s="31">
        <v>1523.7</v>
      </c>
      <c r="M62" s="31">
        <v>13.53707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524.5</v>
      </c>
      <c r="D63" s="36">
        <v>528</v>
      </c>
      <c r="E63" s="36">
        <v>518.79999999999995</v>
      </c>
      <c r="F63" s="36">
        <v>513.09999999999991</v>
      </c>
      <c r="G63" s="36">
        <v>503.89999999999986</v>
      </c>
      <c r="H63" s="36">
        <v>533.70000000000005</v>
      </c>
      <c r="I63" s="36">
        <v>542.90000000000009</v>
      </c>
      <c r="J63" s="36">
        <v>548.60000000000014</v>
      </c>
      <c r="K63" s="31">
        <v>537.20000000000005</v>
      </c>
      <c r="L63" s="31">
        <v>522.29999999999995</v>
      </c>
      <c r="M63" s="31">
        <v>109.8515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6080</v>
      </c>
      <c r="D64" s="36">
        <v>6123.3</v>
      </c>
      <c r="E64" s="36">
        <v>6016.7000000000007</v>
      </c>
      <c r="F64" s="36">
        <v>5953.4000000000005</v>
      </c>
      <c r="G64" s="36">
        <v>5846.8000000000011</v>
      </c>
      <c r="H64" s="36">
        <v>6186.6</v>
      </c>
      <c r="I64" s="36">
        <v>6293.2000000000007</v>
      </c>
      <c r="J64" s="36">
        <v>6356.5</v>
      </c>
      <c r="K64" s="31">
        <v>6229.9</v>
      </c>
      <c r="L64" s="31">
        <v>6060</v>
      </c>
      <c r="M64" s="31">
        <v>2.48706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3365.45</v>
      </c>
      <c r="D65" s="36">
        <v>3374.9</v>
      </c>
      <c r="E65" s="36">
        <v>3335.8500000000004</v>
      </c>
      <c r="F65" s="36">
        <v>3306.2500000000005</v>
      </c>
      <c r="G65" s="36">
        <v>3267.2000000000007</v>
      </c>
      <c r="H65" s="36">
        <v>3404.5</v>
      </c>
      <c r="I65" s="36">
        <v>3443.55</v>
      </c>
      <c r="J65" s="36">
        <v>3473.1499999999996</v>
      </c>
      <c r="K65" s="31">
        <v>3413.95</v>
      </c>
      <c r="L65" s="31">
        <v>3345.3</v>
      </c>
      <c r="M65" s="31">
        <v>3.351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1030.0999999999999</v>
      </c>
      <c r="D66" s="36">
        <v>1030.1499999999999</v>
      </c>
      <c r="E66" s="36">
        <v>1020.4999999999998</v>
      </c>
      <c r="F66" s="36">
        <v>1010.8999999999999</v>
      </c>
      <c r="G66" s="36">
        <v>1001.2499999999998</v>
      </c>
      <c r="H66" s="36">
        <v>1039.7499999999998</v>
      </c>
      <c r="I66" s="36">
        <v>1049.3999999999999</v>
      </c>
      <c r="J66" s="36">
        <v>1058.9999999999998</v>
      </c>
      <c r="K66" s="31">
        <v>1039.8</v>
      </c>
      <c r="L66" s="31">
        <v>1020.55</v>
      </c>
      <c r="M66" s="31">
        <v>11.861879999999999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1638.95</v>
      </c>
      <c r="D67" s="36">
        <v>1631.0166666666667</v>
      </c>
      <c r="E67" s="36">
        <v>1612.9333333333334</v>
      </c>
      <c r="F67" s="36">
        <v>1586.9166666666667</v>
      </c>
      <c r="G67" s="36">
        <v>1568.8333333333335</v>
      </c>
      <c r="H67" s="36">
        <v>1657.0333333333333</v>
      </c>
      <c r="I67" s="36">
        <v>1675.1166666666668</v>
      </c>
      <c r="J67" s="36">
        <v>1701.1333333333332</v>
      </c>
      <c r="K67" s="31">
        <v>1649.1</v>
      </c>
      <c r="L67" s="31">
        <v>1605</v>
      </c>
      <c r="M67" s="31">
        <v>2.0083299999999999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437.55</v>
      </c>
      <c r="D68" s="36">
        <v>442.06666666666666</v>
      </c>
      <c r="E68" s="36">
        <v>431.98333333333335</v>
      </c>
      <c r="F68" s="36">
        <v>426.41666666666669</v>
      </c>
      <c r="G68" s="36">
        <v>416.33333333333337</v>
      </c>
      <c r="H68" s="36">
        <v>447.63333333333333</v>
      </c>
      <c r="I68" s="36">
        <v>457.7166666666667</v>
      </c>
      <c r="J68" s="36">
        <v>463.2833333333333</v>
      </c>
      <c r="K68" s="31">
        <v>452.15</v>
      </c>
      <c r="L68" s="31">
        <v>436.5</v>
      </c>
      <c r="M68" s="31">
        <v>15.44041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3510.85</v>
      </c>
      <c r="D69" s="36">
        <v>3561.6166666666668</v>
      </c>
      <c r="E69" s="36">
        <v>3420.8333333333335</v>
      </c>
      <c r="F69" s="36">
        <v>3330.8166666666666</v>
      </c>
      <c r="G69" s="36">
        <v>3190.0333333333333</v>
      </c>
      <c r="H69" s="36">
        <v>3651.6333333333337</v>
      </c>
      <c r="I69" s="36">
        <v>3792.4166666666665</v>
      </c>
      <c r="J69" s="36">
        <v>3882.4333333333338</v>
      </c>
      <c r="K69" s="31">
        <v>3702.4</v>
      </c>
      <c r="L69" s="31">
        <v>3471.6</v>
      </c>
      <c r="M69" s="31">
        <v>48.009010000000004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844.45</v>
      </c>
      <c r="D70" s="36">
        <v>850.7166666666667</v>
      </c>
      <c r="E70" s="36">
        <v>835.18333333333339</v>
      </c>
      <c r="F70" s="36">
        <v>825.91666666666674</v>
      </c>
      <c r="G70" s="36">
        <v>810.38333333333344</v>
      </c>
      <c r="H70" s="36">
        <v>859.98333333333335</v>
      </c>
      <c r="I70" s="36">
        <v>875.51666666666665</v>
      </c>
      <c r="J70" s="36">
        <v>884.7833333333333</v>
      </c>
      <c r="K70" s="31">
        <v>866.25</v>
      </c>
      <c r="L70" s="31">
        <v>841.45</v>
      </c>
      <c r="M70" s="31">
        <v>33.055610000000001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627.54999999999995</v>
      </c>
      <c r="D71" s="36">
        <v>634.18333333333328</v>
      </c>
      <c r="E71" s="36">
        <v>618.36666666666656</v>
      </c>
      <c r="F71" s="36">
        <v>609.18333333333328</v>
      </c>
      <c r="G71" s="36">
        <v>593.36666666666656</v>
      </c>
      <c r="H71" s="36">
        <v>643.36666666666656</v>
      </c>
      <c r="I71" s="36">
        <v>659.18333333333339</v>
      </c>
      <c r="J71" s="36">
        <v>668.36666666666656</v>
      </c>
      <c r="K71" s="31">
        <v>650</v>
      </c>
      <c r="L71" s="31">
        <v>625</v>
      </c>
      <c r="M71" s="31">
        <v>41.239730000000002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1798.7</v>
      </c>
      <c r="D72" s="36">
        <v>1802.0166666666664</v>
      </c>
      <c r="E72" s="36">
        <v>1782.0333333333328</v>
      </c>
      <c r="F72" s="36">
        <v>1765.3666666666663</v>
      </c>
      <c r="G72" s="36">
        <v>1745.3833333333328</v>
      </c>
      <c r="H72" s="36">
        <v>1818.6833333333329</v>
      </c>
      <c r="I72" s="36">
        <v>1838.6666666666665</v>
      </c>
      <c r="J72" s="36">
        <v>1855.333333333333</v>
      </c>
      <c r="K72" s="31">
        <v>1822</v>
      </c>
      <c r="L72" s="31">
        <v>1785.35</v>
      </c>
      <c r="M72" s="31">
        <v>1.3322499999999999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3095.95</v>
      </c>
      <c r="D73" s="36">
        <v>3088.35</v>
      </c>
      <c r="E73" s="36">
        <v>3047.7</v>
      </c>
      <c r="F73" s="36">
        <v>2999.45</v>
      </c>
      <c r="G73" s="36">
        <v>2958.7999999999997</v>
      </c>
      <c r="H73" s="36">
        <v>3136.6</v>
      </c>
      <c r="I73" s="36">
        <v>3177.2500000000005</v>
      </c>
      <c r="J73" s="36">
        <v>3225.5</v>
      </c>
      <c r="K73" s="31">
        <v>3129</v>
      </c>
      <c r="L73" s="31">
        <v>3040.1</v>
      </c>
      <c r="M73" s="31">
        <v>3.04664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416.1</v>
      </c>
      <c r="D74" s="36">
        <v>411.39999999999992</v>
      </c>
      <c r="E74" s="36">
        <v>402.09999999999985</v>
      </c>
      <c r="F74" s="36">
        <v>388.09999999999991</v>
      </c>
      <c r="G74" s="36">
        <v>378.79999999999984</v>
      </c>
      <c r="H74" s="36">
        <v>425.39999999999986</v>
      </c>
      <c r="I74" s="36">
        <v>434.69999999999993</v>
      </c>
      <c r="J74" s="36">
        <v>448.69999999999987</v>
      </c>
      <c r="K74" s="31">
        <v>420.7</v>
      </c>
      <c r="L74" s="31">
        <v>397.4</v>
      </c>
      <c r="M74" s="31">
        <v>144.0401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177.85</v>
      </c>
      <c r="D75" s="36">
        <v>175.65</v>
      </c>
      <c r="E75" s="36">
        <v>172.3</v>
      </c>
      <c r="F75" s="36">
        <v>166.75</v>
      </c>
      <c r="G75" s="36">
        <v>163.4</v>
      </c>
      <c r="H75" s="36">
        <v>181.20000000000002</v>
      </c>
      <c r="I75" s="36">
        <v>184.54999999999998</v>
      </c>
      <c r="J75" s="36">
        <v>190.10000000000002</v>
      </c>
      <c r="K75" s="31">
        <v>179</v>
      </c>
      <c r="L75" s="31">
        <v>170.1</v>
      </c>
      <c r="M75" s="31">
        <v>22.029699999999998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4991.25</v>
      </c>
      <c r="D76" s="36">
        <v>4946.7833333333338</v>
      </c>
      <c r="E76" s="36">
        <v>4883.5666666666675</v>
      </c>
      <c r="F76" s="36">
        <v>4775.8833333333341</v>
      </c>
      <c r="G76" s="36">
        <v>4712.6666666666679</v>
      </c>
      <c r="H76" s="36">
        <v>5054.4666666666672</v>
      </c>
      <c r="I76" s="36">
        <v>5117.6833333333325</v>
      </c>
      <c r="J76" s="36">
        <v>5225.3666666666668</v>
      </c>
      <c r="K76" s="31">
        <v>5010</v>
      </c>
      <c r="L76" s="31">
        <v>4839.1000000000004</v>
      </c>
      <c r="M76" s="31">
        <v>9.6097000000000001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11654.55</v>
      </c>
      <c r="D77" s="36">
        <v>11629.366666666667</v>
      </c>
      <c r="E77" s="36">
        <v>11439.783333333333</v>
      </c>
      <c r="F77" s="36">
        <v>11225.016666666666</v>
      </c>
      <c r="G77" s="36">
        <v>11035.433333333332</v>
      </c>
      <c r="H77" s="36">
        <v>11844.133333333333</v>
      </c>
      <c r="I77" s="36">
        <v>12033.716666666665</v>
      </c>
      <c r="J77" s="36">
        <v>12248.483333333334</v>
      </c>
      <c r="K77" s="31">
        <v>11818.95</v>
      </c>
      <c r="L77" s="31">
        <v>11414.6</v>
      </c>
      <c r="M77" s="31">
        <v>4.8619000000000003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3096.6</v>
      </c>
      <c r="D78" s="36">
        <v>3095.1833333333329</v>
      </c>
      <c r="E78" s="36">
        <v>3062.8666666666659</v>
      </c>
      <c r="F78" s="36">
        <v>3029.1333333333328</v>
      </c>
      <c r="G78" s="36">
        <v>2996.8166666666657</v>
      </c>
      <c r="H78" s="36">
        <v>3128.9166666666661</v>
      </c>
      <c r="I78" s="36">
        <v>3161.2333333333327</v>
      </c>
      <c r="J78" s="36">
        <v>3194.9666666666662</v>
      </c>
      <c r="K78" s="31">
        <v>3127.5</v>
      </c>
      <c r="L78" s="31">
        <v>3061.45</v>
      </c>
      <c r="M78" s="31">
        <v>0.93920999999999999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6964.15</v>
      </c>
      <c r="D79" s="36">
        <v>6939.8666666666659</v>
      </c>
      <c r="E79" s="36">
        <v>6898.7333333333318</v>
      </c>
      <c r="F79" s="36">
        <v>6833.3166666666657</v>
      </c>
      <c r="G79" s="36">
        <v>6792.1833333333316</v>
      </c>
      <c r="H79" s="36">
        <v>7005.2833333333319</v>
      </c>
      <c r="I79" s="36">
        <v>7046.4166666666652</v>
      </c>
      <c r="J79" s="36">
        <v>7111.8333333333321</v>
      </c>
      <c r="K79" s="31">
        <v>6981</v>
      </c>
      <c r="L79" s="31">
        <v>6874.45</v>
      </c>
      <c r="M79" s="31">
        <v>4.4198899999999997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4726.7</v>
      </c>
      <c r="D80" s="36">
        <v>4767.416666666667</v>
      </c>
      <c r="E80" s="36">
        <v>4650.8333333333339</v>
      </c>
      <c r="F80" s="36">
        <v>4574.9666666666672</v>
      </c>
      <c r="G80" s="36">
        <v>4458.3833333333341</v>
      </c>
      <c r="H80" s="36">
        <v>4843.2833333333338</v>
      </c>
      <c r="I80" s="36">
        <v>4959.8666666666677</v>
      </c>
      <c r="J80" s="36">
        <v>5035.7333333333336</v>
      </c>
      <c r="K80" s="31">
        <v>4884</v>
      </c>
      <c r="L80" s="31">
        <v>4691.55</v>
      </c>
      <c r="M80" s="31">
        <v>21.2056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3905.2</v>
      </c>
      <c r="D81" s="36">
        <v>3974.0333333333328</v>
      </c>
      <c r="E81" s="36">
        <v>3821.1666666666661</v>
      </c>
      <c r="F81" s="36">
        <v>3737.1333333333332</v>
      </c>
      <c r="G81" s="36">
        <v>3584.2666666666664</v>
      </c>
      <c r="H81" s="36">
        <v>4058.0666666666657</v>
      </c>
      <c r="I81" s="36">
        <v>4210.9333333333325</v>
      </c>
      <c r="J81" s="36">
        <v>4294.9666666666653</v>
      </c>
      <c r="K81" s="31">
        <v>4126.8999999999996</v>
      </c>
      <c r="L81" s="31">
        <v>3890</v>
      </c>
      <c r="M81" s="31">
        <v>6.0689099999999998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200.12</v>
      </c>
      <c r="D82" s="36">
        <v>197.72666666666669</v>
      </c>
      <c r="E82" s="36">
        <v>191.01333333333338</v>
      </c>
      <c r="F82" s="36">
        <v>181.90666666666669</v>
      </c>
      <c r="G82" s="36">
        <v>175.19333333333338</v>
      </c>
      <c r="H82" s="36">
        <v>206.83333333333337</v>
      </c>
      <c r="I82" s="36">
        <v>213.54666666666668</v>
      </c>
      <c r="J82" s="36">
        <v>222.65333333333336</v>
      </c>
      <c r="K82" s="31">
        <v>204.44</v>
      </c>
      <c r="L82" s="31">
        <v>188.62</v>
      </c>
      <c r="M82" s="31">
        <v>321.05685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197.71</v>
      </c>
      <c r="D83" s="36">
        <v>198.37</v>
      </c>
      <c r="E83" s="36">
        <v>196.44</v>
      </c>
      <c r="F83" s="36">
        <v>195.17</v>
      </c>
      <c r="G83" s="36">
        <v>193.23999999999998</v>
      </c>
      <c r="H83" s="36">
        <v>199.64000000000001</v>
      </c>
      <c r="I83" s="36">
        <v>201.57000000000002</v>
      </c>
      <c r="J83" s="36">
        <v>202.84000000000003</v>
      </c>
      <c r="K83" s="31">
        <v>200.3</v>
      </c>
      <c r="L83" s="31">
        <v>197.1</v>
      </c>
      <c r="M83" s="31">
        <v>55.013800000000003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996.85</v>
      </c>
      <c r="D84" s="36">
        <v>996.61666666666667</v>
      </c>
      <c r="E84" s="36">
        <v>980.23333333333335</v>
      </c>
      <c r="F84" s="36">
        <v>963.61666666666667</v>
      </c>
      <c r="G84" s="36">
        <v>947.23333333333335</v>
      </c>
      <c r="H84" s="36">
        <v>1013.2333333333333</v>
      </c>
      <c r="I84" s="36">
        <v>1029.6166666666668</v>
      </c>
      <c r="J84" s="36">
        <v>1046.2333333333333</v>
      </c>
      <c r="K84" s="31">
        <v>1013</v>
      </c>
      <c r="L84" s="31">
        <v>980</v>
      </c>
      <c r="M84" s="31">
        <v>2.7357300000000002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505.7</v>
      </c>
      <c r="D85" s="36">
        <v>504.65000000000003</v>
      </c>
      <c r="E85" s="36">
        <v>498.30000000000007</v>
      </c>
      <c r="F85" s="36">
        <v>490.90000000000003</v>
      </c>
      <c r="G85" s="36">
        <v>484.55000000000007</v>
      </c>
      <c r="H85" s="36">
        <v>512.05000000000007</v>
      </c>
      <c r="I85" s="36">
        <v>518.40000000000009</v>
      </c>
      <c r="J85" s="36">
        <v>525.80000000000007</v>
      </c>
      <c r="K85" s="31">
        <v>511</v>
      </c>
      <c r="L85" s="31">
        <v>497.25</v>
      </c>
      <c r="M85" s="31">
        <v>20.565449999999998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237.01</v>
      </c>
      <c r="D86" s="36">
        <v>236.20333333333335</v>
      </c>
      <c r="E86" s="36">
        <v>232.90666666666669</v>
      </c>
      <c r="F86" s="36">
        <v>228.80333333333334</v>
      </c>
      <c r="G86" s="36">
        <v>225.50666666666669</v>
      </c>
      <c r="H86" s="36">
        <v>240.3066666666667</v>
      </c>
      <c r="I86" s="36">
        <v>243.60333333333338</v>
      </c>
      <c r="J86" s="36">
        <v>247.70666666666671</v>
      </c>
      <c r="K86" s="31">
        <v>239.5</v>
      </c>
      <c r="L86" s="31">
        <v>232.1</v>
      </c>
      <c r="M86" s="31">
        <v>149.30829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2126.65</v>
      </c>
      <c r="D87" s="36">
        <v>2115.7166666666667</v>
      </c>
      <c r="E87" s="36">
        <v>2084.4333333333334</v>
      </c>
      <c r="F87" s="36">
        <v>2042.2166666666667</v>
      </c>
      <c r="G87" s="36">
        <v>2010.9333333333334</v>
      </c>
      <c r="H87" s="36">
        <v>2157.9333333333334</v>
      </c>
      <c r="I87" s="36">
        <v>2189.2166666666672</v>
      </c>
      <c r="J87" s="36">
        <v>2231.4333333333334</v>
      </c>
      <c r="K87" s="31">
        <v>2147</v>
      </c>
      <c r="L87" s="31">
        <v>2073.5</v>
      </c>
      <c r="M87" s="31">
        <v>1.9198299999999999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1459.15</v>
      </c>
      <c r="D88" s="36">
        <v>1465.7666666666667</v>
      </c>
      <c r="E88" s="36">
        <v>1440.5833333333333</v>
      </c>
      <c r="F88" s="36">
        <v>1422.0166666666667</v>
      </c>
      <c r="G88" s="36">
        <v>1396.8333333333333</v>
      </c>
      <c r="H88" s="36">
        <v>1484.3333333333333</v>
      </c>
      <c r="I88" s="36">
        <v>1509.5166666666667</v>
      </c>
      <c r="J88" s="36">
        <v>1528.0833333333333</v>
      </c>
      <c r="K88" s="31">
        <v>1490.95</v>
      </c>
      <c r="L88" s="31">
        <v>1447.2</v>
      </c>
      <c r="M88" s="31">
        <v>16.377369999999999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3001.55</v>
      </c>
      <c r="D89" s="36">
        <v>3040.85</v>
      </c>
      <c r="E89" s="36">
        <v>2948.7</v>
      </c>
      <c r="F89" s="36">
        <v>2895.85</v>
      </c>
      <c r="G89" s="36">
        <v>2803.7</v>
      </c>
      <c r="H89" s="36">
        <v>3093.7</v>
      </c>
      <c r="I89" s="36">
        <v>3185.8500000000004</v>
      </c>
      <c r="J89" s="36">
        <v>3238.7</v>
      </c>
      <c r="K89" s="31">
        <v>3133</v>
      </c>
      <c r="L89" s="31">
        <v>2988</v>
      </c>
      <c r="M89" s="31">
        <v>14.6174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2706.8</v>
      </c>
      <c r="D90" s="36">
        <v>2721.6333333333332</v>
      </c>
      <c r="E90" s="36">
        <v>2686.1666666666665</v>
      </c>
      <c r="F90" s="36">
        <v>2665.5333333333333</v>
      </c>
      <c r="G90" s="36">
        <v>2630.0666666666666</v>
      </c>
      <c r="H90" s="36">
        <v>2742.2666666666664</v>
      </c>
      <c r="I90" s="36">
        <v>2777.7333333333336</v>
      </c>
      <c r="J90" s="36">
        <v>2798.3666666666663</v>
      </c>
      <c r="K90" s="31">
        <v>2757.1</v>
      </c>
      <c r="L90" s="31">
        <v>2701</v>
      </c>
      <c r="M90" s="31">
        <v>4.01105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3325.65</v>
      </c>
      <c r="D91" s="36">
        <v>3340.2000000000003</v>
      </c>
      <c r="E91" s="36">
        <v>3270.4500000000007</v>
      </c>
      <c r="F91" s="36">
        <v>3215.2500000000005</v>
      </c>
      <c r="G91" s="36">
        <v>3145.5000000000009</v>
      </c>
      <c r="H91" s="36">
        <v>3395.4000000000005</v>
      </c>
      <c r="I91" s="36">
        <v>3465.1499999999996</v>
      </c>
      <c r="J91" s="36">
        <v>3520.3500000000004</v>
      </c>
      <c r="K91" s="31">
        <v>3409.95</v>
      </c>
      <c r="L91" s="31">
        <v>3285</v>
      </c>
      <c r="M91" s="31">
        <v>0.74729000000000001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656.9</v>
      </c>
      <c r="D92" s="36">
        <v>656.48333333333335</v>
      </c>
      <c r="E92" s="36">
        <v>646.9666666666667</v>
      </c>
      <c r="F92" s="36">
        <v>637.0333333333333</v>
      </c>
      <c r="G92" s="36">
        <v>627.51666666666665</v>
      </c>
      <c r="H92" s="36">
        <v>666.41666666666674</v>
      </c>
      <c r="I92" s="36">
        <v>675.93333333333339</v>
      </c>
      <c r="J92" s="36">
        <v>685.86666666666679</v>
      </c>
      <c r="K92" s="31">
        <v>666</v>
      </c>
      <c r="L92" s="31">
        <v>646.54999999999995</v>
      </c>
      <c r="M92" s="31">
        <v>5.6364700000000001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1609.3</v>
      </c>
      <c r="D93" s="36">
        <v>1616.4833333333336</v>
      </c>
      <c r="E93" s="36">
        <v>1593.9666666666672</v>
      </c>
      <c r="F93" s="36">
        <v>1578.6333333333337</v>
      </c>
      <c r="G93" s="36">
        <v>1556.1166666666672</v>
      </c>
      <c r="H93" s="36">
        <v>1631.8166666666671</v>
      </c>
      <c r="I93" s="36">
        <v>1654.3333333333335</v>
      </c>
      <c r="J93" s="36">
        <v>1669.666666666667</v>
      </c>
      <c r="K93" s="31">
        <v>1639</v>
      </c>
      <c r="L93" s="31">
        <v>1601.15</v>
      </c>
      <c r="M93" s="31">
        <v>16.928509999999999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4123.8</v>
      </c>
      <c r="D94" s="36">
        <v>4127.9333333333334</v>
      </c>
      <c r="E94" s="36">
        <v>4095.8666666666668</v>
      </c>
      <c r="F94" s="36">
        <v>4067.9333333333334</v>
      </c>
      <c r="G94" s="36">
        <v>4035.8666666666668</v>
      </c>
      <c r="H94" s="36">
        <v>4155.8666666666668</v>
      </c>
      <c r="I94" s="36">
        <v>4187.9333333333343</v>
      </c>
      <c r="J94" s="36">
        <v>4215.8666666666668</v>
      </c>
      <c r="K94" s="31">
        <v>4160</v>
      </c>
      <c r="L94" s="31">
        <v>4100</v>
      </c>
      <c r="M94" s="31">
        <v>8.0993499999999994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1659.15</v>
      </c>
      <c r="D95" s="36">
        <v>1653.55</v>
      </c>
      <c r="E95" s="36">
        <v>1636.6</v>
      </c>
      <c r="F95" s="36">
        <v>1614.05</v>
      </c>
      <c r="G95" s="36">
        <v>1597.1</v>
      </c>
      <c r="H95" s="36">
        <v>1676.1</v>
      </c>
      <c r="I95" s="36">
        <v>1693.0500000000002</v>
      </c>
      <c r="J95" s="36">
        <v>1715.6</v>
      </c>
      <c r="K95" s="31">
        <v>1670.5</v>
      </c>
      <c r="L95" s="31">
        <v>1631</v>
      </c>
      <c r="M95" s="31">
        <v>220.59619000000001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707.4</v>
      </c>
      <c r="D96" s="36">
        <v>706.4</v>
      </c>
      <c r="E96" s="36">
        <v>700.05</v>
      </c>
      <c r="F96" s="36">
        <v>692.69999999999993</v>
      </c>
      <c r="G96" s="36">
        <v>686.34999999999991</v>
      </c>
      <c r="H96" s="36">
        <v>713.75</v>
      </c>
      <c r="I96" s="36">
        <v>720.10000000000014</v>
      </c>
      <c r="J96" s="36">
        <v>727.45</v>
      </c>
      <c r="K96" s="31">
        <v>712.75</v>
      </c>
      <c r="L96" s="31">
        <v>699.05</v>
      </c>
      <c r="M96" s="31">
        <v>27.10858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1819.5</v>
      </c>
      <c r="D97" s="36">
        <v>1821.9666666666665</v>
      </c>
      <c r="E97" s="36">
        <v>1804.9333333333329</v>
      </c>
      <c r="F97" s="36">
        <v>1790.3666666666666</v>
      </c>
      <c r="G97" s="36">
        <v>1773.333333333333</v>
      </c>
      <c r="H97" s="36">
        <v>1836.5333333333328</v>
      </c>
      <c r="I97" s="36">
        <v>1853.5666666666662</v>
      </c>
      <c r="J97" s="36">
        <v>1868.1333333333328</v>
      </c>
      <c r="K97" s="31">
        <v>1839</v>
      </c>
      <c r="L97" s="31">
        <v>1807.4</v>
      </c>
      <c r="M97" s="31">
        <v>6.7020499999999998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5274.2</v>
      </c>
      <c r="D98" s="36">
        <v>5294.916666666667</v>
      </c>
      <c r="E98" s="36">
        <v>5215.7333333333336</v>
      </c>
      <c r="F98" s="36">
        <v>5157.2666666666664</v>
      </c>
      <c r="G98" s="36">
        <v>5078.083333333333</v>
      </c>
      <c r="H98" s="36">
        <v>5353.3833333333341</v>
      </c>
      <c r="I98" s="36">
        <v>5432.5666666666666</v>
      </c>
      <c r="J98" s="36">
        <v>5491.0333333333347</v>
      </c>
      <c r="K98" s="31">
        <v>5374.1</v>
      </c>
      <c r="L98" s="31">
        <v>5236.45</v>
      </c>
      <c r="M98" s="31">
        <v>4.0266599999999997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648.04999999999995</v>
      </c>
      <c r="D99" s="36">
        <v>653.4</v>
      </c>
      <c r="E99" s="36">
        <v>641.19999999999993</v>
      </c>
      <c r="F99" s="36">
        <v>634.34999999999991</v>
      </c>
      <c r="G99" s="36">
        <v>622.14999999999986</v>
      </c>
      <c r="H99" s="36">
        <v>660.25</v>
      </c>
      <c r="I99" s="36">
        <v>672.45</v>
      </c>
      <c r="J99" s="36">
        <v>679.30000000000007</v>
      </c>
      <c r="K99" s="31">
        <v>665.6</v>
      </c>
      <c r="L99" s="31">
        <v>646.54999999999995</v>
      </c>
      <c r="M99" s="31">
        <v>67.1721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4695.75</v>
      </c>
      <c r="D100" s="36">
        <v>4698.3666666666668</v>
      </c>
      <c r="E100" s="36">
        <v>4628.7333333333336</v>
      </c>
      <c r="F100" s="36">
        <v>4561.7166666666672</v>
      </c>
      <c r="G100" s="36">
        <v>4492.0833333333339</v>
      </c>
      <c r="H100" s="36">
        <v>4765.3833333333332</v>
      </c>
      <c r="I100" s="36">
        <v>4835.0166666666664</v>
      </c>
      <c r="J100" s="36">
        <v>4902.0333333333328</v>
      </c>
      <c r="K100" s="31">
        <v>4768</v>
      </c>
      <c r="L100" s="31">
        <v>4631.3500000000004</v>
      </c>
      <c r="M100" s="31">
        <v>32.053989999999999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389.25</v>
      </c>
      <c r="D101" s="36">
        <v>390.5333333333333</v>
      </c>
      <c r="E101" s="36">
        <v>382.56666666666661</v>
      </c>
      <c r="F101" s="36">
        <v>375.88333333333333</v>
      </c>
      <c r="G101" s="36">
        <v>367.91666666666663</v>
      </c>
      <c r="H101" s="36">
        <v>397.21666666666658</v>
      </c>
      <c r="I101" s="36">
        <v>405.18333333333328</v>
      </c>
      <c r="J101" s="36">
        <v>411.86666666666656</v>
      </c>
      <c r="K101" s="31">
        <v>398.5</v>
      </c>
      <c r="L101" s="31">
        <v>383.85</v>
      </c>
      <c r="M101" s="31">
        <v>124.74802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2692.55</v>
      </c>
      <c r="D102" s="36">
        <v>2711.0666666666671</v>
      </c>
      <c r="E102" s="36">
        <v>2662.6333333333341</v>
      </c>
      <c r="F102" s="36">
        <v>2632.7166666666672</v>
      </c>
      <c r="G102" s="36">
        <v>2584.2833333333342</v>
      </c>
      <c r="H102" s="36">
        <v>2740.983333333334</v>
      </c>
      <c r="I102" s="36">
        <v>2789.4166666666674</v>
      </c>
      <c r="J102" s="36">
        <v>2819.3333333333339</v>
      </c>
      <c r="K102" s="31">
        <v>2759.5</v>
      </c>
      <c r="L102" s="31">
        <v>2681.15</v>
      </c>
      <c r="M102" s="31">
        <v>17.388719999999999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1196.55</v>
      </c>
      <c r="D103" s="36">
        <v>1196.0999999999999</v>
      </c>
      <c r="E103" s="36">
        <v>1190.5499999999997</v>
      </c>
      <c r="F103" s="36">
        <v>1184.5499999999997</v>
      </c>
      <c r="G103" s="36">
        <v>1178.9999999999995</v>
      </c>
      <c r="H103" s="36">
        <v>1202.0999999999999</v>
      </c>
      <c r="I103" s="36">
        <v>1207.6500000000001</v>
      </c>
      <c r="J103" s="36">
        <v>1213.6500000000001</v>
      </c>
      <c r="K103" s="31">
        <v>1201.6500000000001</v>
      </c>
      <c r="L103" s="31">
        <v>1190.0999999999999</v>
      </c>
      <c r="M103" s="31">
        <v>107.35395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1983.3</v>
      </c>
      <c r="D104" s="36">
        <v>1989.3666666666668</v>
      </c>
      <c r="E104" s="36">
        <v>1970.9333333333336</v>
      </c>
      <c r="F104" s="36">
        <v>1958.5666666666668</v>
      </c>
      <c r="G104" s="36">
        <v>1940.1333333333337</v>
      </c>
      <c r="H104" s="36">
        <v>2001.7333333333336</v>
      </c>
      <c r="I104" s="36">
        <v>2020.166666666667</v>
      </c>
      <c r="J104" s="36">
        <v>2032.5333333333335</v>
      </c>
      <c r="K104" s="31">
        <v>2007.8</v>
      </c>
      <c r="L104" s="31">
        <v>1977</v>
      </c>
      <c r="M104" s="31">
        <v>2.38801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728.6</v>
      </c>
      <c r="D105" s="36">
        <v>730.86666666666667</v>
      </c>
      <c r="E105" s="36">
        <v>722.73333333333335</v>
      </c>
      <c r="F105" s="36">
        <v>716.86666666666667</v>
      </c>
      <c r="G105" s="36">
        <v>708.73333333333335</v>
      </c>
      <c r="H105" s="36">
        <v>736.73333333333335</v>
      </c>
      <c r="I105" s="36">
        <v>744.86666666666679</v>
      </c>
      <c r="J105" s="36">
        <v>750.73333333333335</v>
      </c>
      <c r="K105" s="31">
        <v>739</v>
      </c>
      <c r="L105" s="31">
        <v>725</v>
      </c>
      <c r="M105" s="31">
        <v>15.12837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74.31</v>
      </c>
      <c r="D106" s="36">
        <v>74.473333333333343</v>
      </c>
      <c r="E106" s="36">
        <v>73.946666666666687</v>
      </c>
      <c r="F106" s="36">
        <v>73.583333333333343</v>
      </c>
      <c r="G106" s="36">
        <v>73.056666666666686</v>
      </c>
      <c r="H106" s="36">
        <v>74.836666666666687</v>
      </c>
      <c r="I106" s="36">
        <v>75.363333333333358</v>
      </c>
      <c r="J106" s="36">
        <v>75.726666666666688</v>
      </c>
      <c r="K106" s="31">
        <v>75</v>
      </c>
      <c r="L106" s="31">
        <v>74.11</v>
      </c>
      <c r="M106" s="31">
        <v>220.69105999999999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489.1</v>
      </c>
      <c r="D107" s="36">
        <v>491.11666666666662</v>
      </c>
      <c r="E107" s="36">
        <v>482.78333333333325</v>
      </c>
      <c r="F107" s="36">
        <v>476.46666666666664</v>
      </c>
      <c r="G107" s="36">
        <v>468.13333333333327</v>
      </c>
      <c r="H107" s="36">
        <v>497.43333333333322</v>
      </c>
      <c r="I107" s="36">
        <v>505.76666666666659</v>
      </c>
      <c r="J107" s="36">
        <v>512.08333333333326</v>
      </c>
      <c r="K107" s="31">
        <v>499.45</v>
      </c>
      <c r="L107" s="31">
        <v>484.8</v>
      </c>
      <c r="M107" s="31">
        <v>213.20063999999999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595.95000000000005</v>
      </c>
      <c r="D108" s="36">
        <v>591.75</v>
      </c>
      <c r="E108" s="36">
        <v>585.70000000000005</v>
      </c>
      <c r="F108" s="36">
        <v>575.45000000000005</v>
      </c>
      <c r="G108" s="36">
        <v>569.40000000000009</v>
      </c>
      <c r="H108" s="36">
        <v>602</v>
      </c>
      <c r="I108" s="36">
        <v>608.04999999999995</v>
      </c>
      <c r="J108" s="36">
        <v>618.29999999999995</v>
      </c>
      <c r="K108" s="31">
        <v>597.79999999999995</v>
      </c>
      <c r="L108" s="31">
        <v>581.5</v>
      </c>
      <c r="M108" s="31">
        <v>13.611689999999999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628.79999999999995</v>
      </c>
      <c r="D109" s="36">
        <v>629.24999999999989</v>
      </c>
      <c r="E109" s="36">
        <v>622.5999999999998</v>
      </c>
      <c r="F109" s="36">
        <v>616.39999999999986</v>
      </c>
      <c r="G109" s="36">
        <v>609.74999999999977</v>
      </c>
      <c r="H109" s="36">
        <v>635.44999999999982</v>
      </c>
      <c r="I109" s="36">
        <v>642.09999999999991</v>
      </c>
      <c r="J109" s="36">
        <v>648.29999999999984</v>
      </c>
      <c r="K109" s="31">
        <v>635.9</v>
      </c>
      <c r="L109" s="31">
        <v>623.04999999999995</v>
      </c>
      <c r="M109" s="31">
        <v>18.148250000000001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177.29</v>
      </c>
      <c r="D110" s="36">
        <v>177.07333333333335</v>
      </c>
      <c r="E110" s="36">
        <v>174.85666666666671</v>
      </c>
      <c r="F110" s="36">
        <v>172.42333333333335</v>
      </c>
      <c r="G110" s="36">
        <v>170.20666666666671</v>
      </c>
      <c r="H110" s="36">
        <v>179.50666666666672</v>
      </c>
      <c r="I110" s="36">
        <v>181.72333333333336</v>
      </c>
      <c r="J110" s="36">
        <v>184.15666666666672</v>
      </c>
      <c r="K110" s="31">
        <v>179.29</v>
      </c>
      <c r="L110" s="31">
        <v>174.64</v>
      </c>
      <c r="M110" s="31">
        <v>270.97001999999998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966.4</v>
      </c>
      <c r="D111" s="36">
        <v>968.85</v>
      </c>
      <c r="E111" s="36">
        <v>961.2</v>
      </c>
      <c r="F111" s="36">
        <v>956</v>
      </c>
      <c r="G111" s="36">
        <v>948.35</v>
      </c>
      <c r="H111" s="36">
        <v>974.05000000000007</v>
      </c>
      <c r="I111" s="36">
        <v>981.69999999999993</v>
      </c>
      <c r="J111" s="36">
        <v>986.90000000000009</v>
      </c>
      <c r="K111" s="31">
        <v>976.5</v>
      </c>
      <c r="L111" s="31">
        <v>963.65</v>
      </c>
      <c r="M111" s="31">
        <v>11.02487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192.33</v>
      </c>
      <c r="D112" s="36">
        <v>190.10333333333335</v>
      </c>
      <c r="E112" s="36">
        <v>186.8066666666667</v>
      </c>
      <c r="F112" s="36">
        <v>181.28333333333336</v>
      </c>
      <c r="G112" s="36">
        <v>177.98666666666671</v>
      </c>
      <c r="H112" s="36">
        <v>195.62666666666669</v>
      </c>
      <c r="I112" s="36">
        <v>198.92333333333332</v>
      </c>
      <c r="J112" s="36">
        <v>204.44666666666669</v>
      </c>
      <c r="K112" s="31">
        <v>193.4</v>
      </c>
      <c r="L112" s="31">
        <v>184.58</v>
      </c>
      <c r="M112" s="31">
        <v>413.62024000000002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538.1</v>
      </c>
      <c r="D113" s="36">
        <v>537.4</v>
      </c>
      <c r="E113" s="36">
        <v>531.69999999999993</v>
      </c>
      <c r="F113" s="36">
        <v>525.29999999999995</v>
      </c>
      <c r="G113" s="36">
        <v>519.59999999999991</v>
      </c>
      <c r="H113" s="36">
        <v>543.79999999999995</v>
      </c>
      <c r="I113" s="36">
        <v>549.5</v>
      </c>
      <c r="J113" s="36">
        <v>555.9</v>
      </c>
      <c r="K113" s="31">
        <v>543.1</v>
      </c>
      <c r="L113" s="31">
        <v>531</v>
      </c>
      <c r="M113" s="31">
        <v>5.7109300000000003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421.1</v>
      </c>
      <c r="D114" s="36">
        <v>422.90000000000003</v>
      </c>
      <c r="E114" s="36">
        <v>418.30000000000007</v>
      </c>
      <c r="F114" s="36">
        <v>415.50000000000006</v>
      </c>
      <c r="G114" s="36">
        <v>410.90000000000009</v>
      </c>
      <c r="H114" s="36">
        <v>425.70000000000005</v>
      </c>
      <c r="I114" s="36">
        <v>430.30000000000007</v>
      </c>
      <c r="J114" s="36">
        <v>433.1</v>
      </c>
      <c r="K114" s="31">
        <v>427.5</v>
      </c>
      <c r="L114" s="31">
        <v>420.1</v>
      </c>
      <c r="M114" s="31">
        <v>76.856380000000001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1404.3</v>
      </c>
      <c r="D115" s="36">
        <v>1403.6499999999999</v>
      </c>
      <c r="E115" s="36">
        <v>1393.3499999999997</v>
      </c>
      <c r="F115" s="36">
        <v>1382.3999999999999</v>
      </c>
      <c r="G115" s="36">
        <v>1372.0999999999997</v>
      </c>
      <c r="H115" s="36">
        <v>1414.5999999999997</v>
      </c>
      <c r="I115" s="36">
        <v>1424.8999999999999</v>
      </c>
      <c r="J115" s="36">
        <v>1435.8499999999997</v>
      </c>
      <c r="K115" s="31">
        <v>1413.95</v>
      </c>
      <c r="L115" s="31">
        <v>1392.7</v>
      </c>
      <c r="M115" s="31">
        <v>32.680259999999997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7220.5</v>
      </c>
      <c r="D116" s="36">
        <v>7131.0166666666664</v>
      </c>
      <c r="E116" s="36">
        <v>6934.2833333333328</v>
      </c>
      <c r="F116" s="36">
        <v>6648.0666666666666</v>
      </c>
      <c r="G116" s="36">
        <v>6451.333333333333</v>
      </c>
      <c r="H116" s="36">
        <v>7417.2333333333327</v>
      </c>
      <c r="I116" s="36">
        <v>7613.9666666666662</v>
      </c>
      <c r="J116" s="36">
        <v>7900.1833333333325</v>
      </c>
      <c r="K116" s="31">
        <v>7327.75</v>
      </c>
      <c r="L116" s="31">
        <v>6844.8</v>
      </c>
      <c r="M116" s="31">
        <v>14.35112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1821.2</v>
      </c>
      <c r="D117" s="36">
        <v>1832.2833333333335</v>
      </c>
      <c r="E117" s="36">
        <v>1805.0666666666671</v>
      </c>
      <c r="F117" s="36">
        <v>1788.9333333333336</v>
      </c>
      <c r="G117" s="36">
        <v>1761.7166666666672</v>
      </c>
      <c r="H117" s="36">
        <v>1848.416666666667</v>
      </c>
      <c r="I117" s="36">
        <v>1875.6333333333337</v>
      </c>
      <c r="J117" s="36">
        <v>1891.7666666666669</v>
      </c>
      <c r="K117" s="31">
        <v>1859.5</v>
      </c>
      <c r="L117" s="31">
        <v>1816.15</v>
      </c>
      <c r="M117" s="31">
        <v>74.009379999999993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4312.5</v>
      </c>
      <c r="D118" s="36">
        <v>4340.583333333333</v>
      </c>
      <c r="E118" s="36">
        <v>4273.3666666666659</v>
      </c>
      <c r="F118" s="36">
        <v>4234.2333333333327</v>
      </c>
      <c r="G118" s="36">
        <v>4167.0166666666655</v>
      </c>
      <c r="H118" s="36">
        <v>4379.7166666666662</v>
      </c>
      <c r="I118" s="36">
        <v>4446.9333333333334</v>
      </c>
      <c r="J118" s="36">
        <v>4486.0666666666666</v>
      </c>
      <c r="K118" s="31">
        <v>4407.8</v>
      </c>
      <c r="L118" s="31">
        <v>4301.45</v>
      </c>
      <c r="M118" s="31">
        <v>6.7576700000000001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1300.3</v>
      </c>
      <c r="D119" s="36">
        <v>1297.8333333333333</v>
      </c>
      <c r="E119" s="36">
        <v>1282.5166666666664</v>
      </c>
      <c r="F119" s="36">
        <v>1264.7333333333331</v>
      </c>
      <c r="G119" s="36">
        <v>1249.4166666666663</v>
      </c>
      <c r="H119" s="36">
        <v>1315.6166666666666</v>
      </c>
      <c r="I119" s="36">
        <v>1330.9333333333336</v>
      </c>
      <c r="J119" s="36">
        <v>1348.7166666666667</v>
      </c>
      <c r="K119" s="31">
        <v>1313.15</v>
      </c>
      <c r="L119" s="31">
        <v>1280.05</v>
      </c>
      <c r="M119" s="31">
        <v>7.1473100000000001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722.05</v>
      </c>
      <c r="D120" s="36">
        <v>722.73333333333323</v>
      </c>
      <c r="E120" s="36">
        <v>710.31666666666649</v>
      </c>
      <c r="F120" s="36">
        <v>698.58333333333326</v>
      </c>
      <c r="G120" s="36">
        <v>686.16666666666652</v>
      </c>
      <c r="H120" s="36">
        <v>734.46666666666647</v>
      </c>
      <c r="I120" s="36">
        <v>746.88333333333321</v>
      </c>
      <c r="J120" s="36">
        <v>758.61666666666645</v>
      </c>
      <c r="K120" s="31">
        <v>735.15</v>
      </c>
      <c r="L120" s="31">
        <v>711</v>
      </c>
      <c r="M120" s="31">
        <v>16.2056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899.55</v>
      </c>
      <c r="D121" s="36">
        <v>906.4666666666667</v>
      </c>
      <c r="E121" s="36">
        <v>889.08333333333337</v>
      </c>
      <c r="F121" s="36">
        <v>878.61666666666667</v>
      </c>
      <c r="G121" s="36">
        <v>861.23333333333335</v>
      </c>
      <c r="H121" s="36">
        <v>916.93333333333339</v>
      </c>
      <c r="I121" s="36">
        <v>934.31666666666661</v>
      </c>
      <c r="J121" s="36">
        <v>944.78333333333342</v>
      </c>
      <c r="K121" s="31">
        <v>923.85</v>
      </c>
      <c r="L121" s="31">
        <v>896</v>
      </c>
      <c r="M121" s="31">
        <v>33.067050000000002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956.75</v>
      </c>
      <c r="D122" s="36">
        <v>961.51666666666677</v>
      </c>
      <c r="E122" s="36">
        <v>948.38333333333355</v>
      </c>
      <c r="F122" s="36">
        <v>940.01666666666677</v>
      </c>
      <c r="G122" s="36">
        <v>926.88333333333355</v>
      </c>
      <c r="H122" s="36">
        <v>969.88333333333355</v>
      </c>
      <c r="I122" s="36">
        <v>983.01666666666677</v>
      </c>
      <c r="J122" s="36">
        <v>991.38333333333355</v>
      </c>
      <c r="K122" s="31">
        <v>974.65</v>
      </c>
      <c r="L122" s="31">
        <v>953.15</v>
      </c>
      <c r="M122" s="31">
        <v>19.822749999999999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606.70000000000005</v>
      </c>
      <c r="D123" s="36">
        <v>604.75</v>
      </c>
      <c r="E123" s="36">
        <v>594.04999999999995</v>
      </c>
      <c r="F123" s="36">
        <v>581.4</v>
      </c>
      <c r="G123" s="36">
        <v>570.69999999999993</v>
      </c>
      <c r="H123" s="36">
        <v>617.4</v>
      </c>
      <c r="I123" s="36">
        <v>628.1</v>
      </c>
      <c r="J123" s="36">
        <v>640.75</v>
      </c>
      <c r="K123" s="31">
        <v>615.45000000000005</v>
      </c>
      <c r="L123" s="31">
        <v>592.1</v>
      </c>
      <c r="M123" s="31">
        <v>31.219460000000002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1823.95</v>
      </c>
      <c r="D124" s="36">
        <v>1833.1166666666668</v>
      </c>
      <c r="E124" s="36">
        <v>1791.2833333333335</v>
      </c>
      <c r="F124" s="36">
        <v>1758.6166666666668</v>
      </c>
      <c r="G124" s="36">
        <v>1716.7833333333335</v>
      </c>
      <c r="H124" s="36">
        <v>1865.7833333333335</v>
      </c>
      <c r="I124" s="36">
        <v>1907.6166666666666</v>
      </c>
      <c r="J124" s="36">
        <v>1940.2833333333335</v>
      </c>
      <c r="K124" s="31">
        <v>1874.95</v>
      </c>
      <c r="L124" s="31">
        <v>1800.45</v>
      </c>
      <c r="M124" s="31">
        <v>7.0048000000000004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1803.45</v>
      </c>
      <c r="D125" s="36">
        <v>1796.1499999999999</v>
      </c>
      <c r="E125" s="36">
        <v>1782.2999999999997</v>
      </c>
      <c r="F125" s="36">
        <v>1761.1499999999999</v>
      </c>
      <c r="G125" s="36">
        <v>1747.2999999999997</v>
      </c>
      <c r="H125" s="36">
        <v>1817.2999999999997</v>
      </c>
      <c r="I125" s="36">
        <v>1831.1499999999996</v>
      </c>
      <c r="J125" s="36">
        <v>1852.2999999999997</v>
      </c>
      <c r="K125" s="31">
        <v>1810</v>
      </c>
      <c r="L125" s="31">
        <v>1775</v>
      </c>
      <c r="M125" s="31">
        <v>32.425890000000003</v>
      </c>
      <c r="N125" s="1"/>
      <c r="O125" s="1"/>
    </row>
    <row r="126" spans="1:15" ht="12.75" customHeight="1">
      <c r="A126" s="51">
        <v>117</v>
      </c>
      <c r="B126" s="53" t="s">
        <v>841</v>
      </c>
      <c r="C126" s="31">
        <v>177.13</v>
      </c>
      <c r="D126" s="36">
        <v>176.13</v>
      </c>
      <c r="E126" s="36">
        <v>173.16</v>
      </c>
      <c r="F126" s="36">
        <v>169.19</v>
      </c>
      <c r="G126" s="36">
        <v>166.22</v>
      </c>
      <c r="H126" s="36">
        <v>180.1</v>
      </c>
      <c r="I126" s="36">
        <v>183.07000000000002</v>
      </c>
      <c r="J126" s="36">
        <v>187.04</v>
      </c>
      <c r="K126" s="31">
        <v>179.1</v>
      </c>
      <c r="L126" s="31">
        <v>172.16</v>
      </c>
      <c r="M126" s="31">
        <v>90.044370000000001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5100.6000000000004</v>
      </c>
      <c r="D127" s="36">
        <v>5110.9666666666662</v>
      </c>
      <c r="E127" s="36">
        <v>5009.4833333333327</v>
      </c>
      <c r="F127" s="36">
        <v>4918.3666666666668</v>
      </c>
      <c r="G127" s="36">
        <v>4816.8833333333332</v>
      </c>
      <c r="H127" s="36">
        <v>5202.0833333333321</v>
      </c>
      <c r="I127" s="36">
        <v>5303.5666666666657</v>
      </c>
      <c r="J127" s="36">
        <v>5394.6833333333316</v>
      </c>
      <c r="K127" s="31">
        <v>5212.45</v>
      </c>
      <c r="L127" s="31">
        <v>5019.8500000000004</v>
      </c>
      <c r="M127" s="31">
        <v>1.2967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748.6</v>
      </c>
      <c r="D128" s="36">
        <v>750.16666666666663</v>
      </c>
      <c r="E128" s="36">
        <v>739.43333333333328</v>
      </c>
      <c r="F128" s="36">
        <v>730.26666666666665</v>
      </c>
      <c r="G128" s="36">
        <v>719.5333333333333</v>
      </c>
      <c r="H128" s="36">
        <v>759.33333333333326</v>
      </c>
      <c r="I128" s="36">
        <v>770.06666666666661</v>
      </c>
      <c r="J128" s="36">
        <v>779.23333333333323</v>
      </c>
      <c r="K128" s="31">
        <v>760.9</v>
      </c>
      <c r="L128" s="31">
        <v>741</v>
      </c>
      <c r="M128" s="31">
        <v>22.332170000000001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5509.9</v>
      </c>
      <c r="D129" s="36">
        <v>5552.6166666666659</v>
      </c>
      <c r="E129" s="36">
        <v>5437.2833333333319</v>
      </c>
      <c r="F129" s="36">
        <v>5364.6666666666661</v>
      </c>
      <c r="G129" s="36">
        <v>5249.3333333333321</v>
      </c>
      <c r="H129" s="36">
        <v>5625.2333333333318</v>
      </c>
      <c r="I129" s="36">
        <v>5740.5666666666657</v>
      </c>
      <c r="J129" s="36">
        <v>5813.1833333333316</v>
      </c>
      <c r="K129" s="31">
        <v>5667.95</v>
      </c>
      <c r="L129" s="31">
        <v>5480</v>
      </c>
      <c r="M129" s="31">
        <v>4.2516600000000002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3665.7</v>
      </c>
      <c r="D130" s="36">
        <v>3690.5666666666671</v>
      </c>
      <c r="E130" s="36">
        <v>3632.233333333334</v>
      </c>
      <c r="F130" s="36">
        <v>3598.7666666666669</v>
      </c>
      <c r="G130" s="36">
        <v>3540.4333333333338</v>
      </c>
      <c r="H130" s="36">
        <v>3724.0333333333342</v>
      </c>
      <c r="I130" s="36">
        <v>3782.3666666666672</v>
      </c>
      <c r="J130" s="36">
        <v>3815.8333333333344</v>
      </c>
      <c r="K130" s="31">
        <v>3748.9</v>
      </c>
      <c r="L130" s="31">
        <v>3657.1</v>
      </c>
      <c r="M130" s="31">
        <v>25.125250000000001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447.1</v>
      </c>
      <c r="D131" s="36">
        <v>445.90000000000003</v>
      </c>
      <c r="E131" s="36">
        <v>438.20000000000005</v>
      </c>
      <c r="F131" s="36">
        <v>429.3</v>
      </c>
      <c r="G131" s="36">
        <v>421.6</v>
      </c>
      <c r="H131" s="36">
        <v>454.80000000000007</v>
      </c>
      <c r="I131" s="36">
        <v>462.5</v>
      </c>
      <c r="J131" s="36">
        <v>471.40000000000009</v>
      </c>
      <c r="K131" s="31">
        <v>453.6</v>
      </c>
      <c r="L131" s="31">
        <v>437</v>
      </c>
      <c r="M131" s="31">
        <v>21.135110000000001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1179.55</v>
      </c>
      <c r="D132" s="36">
        <v>1176.8500000000001</v>
      </c>
      <c r="E132" s="36">
        <v>1162.7000000000003</v>
      </c>
      <c r="F132" s="36">
        <v>1145.8500000000001</v>
      </c>
      <c r="G132" s="36">
        <v>1131.7000000000003</v>
      </c>
      <c r="H132" s="36">
        <v>1193.7000000000003</v>
      </c>
      <c r="I132" s="36">
        <v>1207.8500000000004</v>
      </c>
      <c r="J132" s="36">
        <v>1224.7000000000003</v>
      </c>
      <c r="K132" s="31">
        <v>1191</v>
      </c>
      <c r="L132" s="31">
        <v>1160</v>
      </c>
      <c r="M132" s="31">
        <v>30.575859999999999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1961.5</v>
      </c>
      <c r="D133" s="36">
        <v>1960.1666666666667</v>
      </c>
      <c r="E133" s="36">
        <v>1936.3333333333335</v>
      </c>
      <c r="F133" s="36">
        <v>1911.1666666666667</v>
      </c>
      <c r="G133" s="36">
        <v>1887.3333333333335</v>
      </c>
      <c r="H133" s="36">
        <v>1985.3333333333335</v>
      </c>
      <c r="I133" s="36">
        <v>2009.166666666667</v>
      </c>
      <c r="J133" s="36">
        <v>2034.3333333333335</v>
      </c>
      <c r="K133" s="31">
        <v>1984</v>
      </c>
      <c r="L133" s="31">
        <v>1935</v>
      </c>
      <c r="M133" s="31">
        <v>20.189050000000002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138360.35</v>
      </c>
      <c r="D134" s="36">
        <v>139003.78333333333</v>
      </c>
      <c r="E134" s="36">
        <v>137357.56666666665</v>
      </c>
      <c r="F134" s="36">
        <v>136354.78333333333</v>
      </c>
      <c r="G134" s="36">
        <v>134708.56666666665</v>
      </c>
      <c r="H134" s="36">
        <v>140006.56666666665</v>
      </c>
      <c r="I134" s="36">
        <v>141652.78333333333</v>
      </c>
      <c r="J134" s="36">
        <v>142655.56666666665</v>
      </c>
      <c r="K134" s="31">
        <v>140650</v>
      </c>
      <c r="L134" s="31">
        <v>138001</v>
      </c>
      <c r="M134" s="31">
        <v>6.2670000000000003E-2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1231.1500000000001</v>
      </c>
      <c r="D135" s="36">
        <v>1241.7333333333333</v>
      </c>
      <c r="E135" s="36">
        <v>1206.9166666666667</v>
      </c>
      <c r="F135" s="36">
        <v>1182.6833333333334</v>
      </c>
      <c r="G135" s="36">
        <v>1147.8666666666668</v>
      </c>
      <c r="H135" s="36">
        <v>1265.9666666666667</v>
      </c>
      <c r="I135" s="36">
        <v>1300.7833333333333</v>
      </c>
      <c r="J135" s="36">
        <v>1325.0166666666667</v>
      </c>
      <c r="K135" s="31">
        <v>1276.55</v>
      </c>
      <c r="L135" s="31">
        <v>1217.5</v>
      </c>
      <c r="M135" s="31">
        <v>17.784559999999999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305.45</v>
      </c>
      <c r="D136" s="36">
        <v>304.63333333333327</v>
      </c>
      <c r="E136" s="36">
        <v>301.36666666666656</v>
      </c>
      <c r="F136" s="36">
        <v>297.2833333333333</v>
      </c>
      <c r="G136" s="36">
        <v>294.01666666666659</v>
      </c>
      <c r="H136" s="36">
        <v>308.71666666666653</v>
      </c>
      <c r="I136" s="36">
        <v>311.98333333333329</v>
      </c>
      <c r="J136" s="36">
        <v>316.06666666666649</v>
      </c>
      <c r="K136" s="31">
        <v>307.89999999999998</v>
      </c>
      <c r="L136" s="31">
        <v>300.55</v>
      </c>
      <c r="M136" s="31">
        <v>15.31887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2749.65</v>
      </c>
      <c r="D137" s="36">
        <v>2764.6000000000004</v>
      </c>
      <c r="E137" s="36">
        <v>2718.9000000000005</v>
      </c>
      <c r="F137" s="36">
        <v>2688.15</v>
      </c>
      <c r="G137" s="36">
        <v>2642.4500000000003</v>
      </c>
      <c r="H137" s="36">
        <v>2795.3500000000008</v>
      </c>
      <c r="I137" s="36">
        <v>2841.0500000000006</v>
      </c>
      <c r="J137" s="36">
        <v>2871.8000000000011</v>
      </c>
      <c r="K137" s="31">
        <v>2810.3</v>
      </c>
      <c r="L137" s="31">
        <v>2733.85</v>
      </c>
      <c r="M137" s="31">
        <v>30.415130000000001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2000.05</v>
      </c>
      <c r="D138" s="36">
        <v>1989.6166666666668</v>
      </c>
      <c r="E138" s="36">
        <v>1970.6833333333336</v>
      </c>
      <c r="F138" s="36">
        <v>1941.3166666666668</v>
      </c>
      <c r="G138" s="36">
        <v>1922.3833333333337</v>
      </c>
      <c r="H138" s="36">
        <v>2018.9833333333336</v>
      </c>
      <c r="I138" s="36">
        <v>2037.916666666667</v>
      </c>
      <c r="J138" s="36">
        <v>2067.2833333333338</v>
      </c>
      <c r="K138" s="31">
        <v>2008.55</v>
      </c>
      <c r="L138" s="31">
        <v>1960.25</v>
      </c>
      <c r="M138" s="31">
        <v>5.7899900000000004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662.4</v>
      </c>
      <c r="D139" s="36">
        <v>666.58333333333337</v>
      </c>
      <c r="E139" s="36">
        <v>655.41666666666674</v>
      </c>
      <c r="F139" s="36">
        <v>648.43333333333339</v>
      </c>
      <c r="G139" s="36">
        <v>637.26666666666677</v>
      </c>
      <c r="H139" s="36">
        <v>673.56666666666672</v>
      </c>
      <c r="I139" s="36">
        <v>684.73333333333346</v>
      </c>
      <c r="J139" s="36">
        <v>691.7166666666667</v>
      </c>
      <c r="K139" s="31">
        <v>677.75</v>
      </c>
      <c r="L139" s="31">
        <v>659.6</v>
      </c>
      <c r="M139" s="31">
        <v>9.59145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12726.4</v>
      </c>
      <c r="D140" s="36">
        <v>12858.116666666667</v>
      </c>
      <c r="E140" s="36">
        <v>12541.333333333334</v>
      </c>
      <c r="F140" s="36">
        <v>12356.266666666666</v>
      </c>
      <c r="G140" s="36">
        <v>12039.483333333334</v>
      </c>
      <c r="H140" s="36">
        <v>13043.183333333334</v>
      </c>
      <c r="I140" s="36">
        <v>13359.966666666667</v>
      </c>
      <c r="J140" s="36">
        <v>13545.033333333335</v>
      </c>
      <c r="K140" s="31">
        <v>13174.9</v>
      </c>
      <c r="L140" s="31">
        <v>12673.05</v>
      </c>
      <c r="M140" s="31">
        <v>13.333550000000001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1105.0999999999999</v>
      </c>
      <c r="D141" s="36">
        <v>1099.4833333333333</v>
      </c>
      <c r="E141" s="36">
        <v>1087.3666666666668</v>
      </c>
      <c r="F141" s="36">
        <v>1069.6333333333334</v>
      </c>
      <c r="G141" s="36">
        <v>1057.5166666666669</v>
      </c>
      <c r="H141" s="36">
        <v>1117.2166666666667</v>
      </c>
      <c r="I141" s="36">
        <v>1129.333333333333</v>
      </c>
      <c r="J141" s="36">
        <v>1147.0666666666666</v>
      </c>
      <c r="K141" s="31">
        <v>1111.5999999999999</v>
      </c>
      <c r="L141" s="31">
        <v>1081.75</v>
      </c>
      <c r="M141" s="31">
        <v>3.3637100000000002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916.3</v>
      </c>
      <c r="D142" s="36">
        <v>913.61666666666667</v>
      </c>
      <c r="E142" s="36">
        <v>906.23333333333335</v>
      </c>
      <c r="F142" s="36">
        <v>896.16666666666663</v>
      </c>
      <c r="G142" s="36">
        <v>888.7833333333333</v>
      </c>
      <c r="H142" s="36">
        <v>923.68333333333339</v>
      </c>
      <c r="I142" s="36">
        <v>931.06666666666683</v>
      </c>
      <c r="J142" s="36">
        <v>941.13333333333344</v>
      </c>
      <c r="K142" s="31">
        <v>921</v>
      </c>
      <c r="L142" s="31">
        <v>903.55</v>
      </c>
      <c r="M142" s="31">
        <v>8.1331399999999991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5095.6000000000004</v>
      </c>
      <c r="D143" s="36">
        <v>5091.8666666666668</v>
      </c>
      <c r="E143" s="36">
        <v>4993.7333333333336</v>
      </c>
      <c r="F143" s="36">
        <v>4891.8666666666668</v>
      </c>
      <c r="G143" s="36">
        <v>4793.7333333333336</v>
      </c>
      <c r="H143" s="36">
        <v>5193.7333333333336</v>
      </c>
      <c r="I143" s="36">
        <v>5291.8666666666668</v>
      </c>
      <c r="J143" s="36">
        <v>5393.7333333333336</v>
      </c>
      <c r="K143" s="31">
        <v>5190</v>
      </c>
      <c r="L143" s="31">
        <v>4990</v>
      </c>
      <c r="M143" s="31">
        <v>11.46391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73.02</v>
      </c>
      <c r="D144" s="36">
        <v>73.186666666666667</v>
      </c>
      <c r="E144" s="36">
        <v>71.923333333333332</v>
      </c>
      <c r="F144" s="36">
        <v>70.826666666666668</v>
      </c>
      <c r="G144" s="36">
        <v>69.563333333333333</v>
      </c>
      <c r="H144" s="36">
        <v>74.283333333333331</v>
      </c>
      <c r="I144" s="36">
        <v>75.546666666666653</v>
      </c>
      <c r="J144" s="36">
        <v>76.643333333333331</v>
      </c>
      <c r="K144" s="31">
        <v>74.45</v>
      </c>
      <c r="L144" s="31">
        <v>72.09</v>
      </c>
      <c r="M144" s="31">
        <v>59.471299999999999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2775.3</v>
      </c>
      <c r="D145" s="36">
        <v>2799.7666666666664</v>
      </c>
      <c r="E145" s="36">
        <v>2744.5333333333328</v>
      </c>
      <c r="F145" s="36">
        <v>2713.7666666666664</v>
      </c>
      <c r="G145" s="36">
        <v>2658.5333333333328</v>
      </c>
      <c r="H145" s="36">
        <v>2830.5333333333328</v>
      </c>
      <c r="I145" s="36">
        <v>2885.7666666666664</v>
      </c>
      <c r="J145" s="36">
        <v>2916.5333333333328</v>
      </c>
      <c r="K145" s="31">
        <v>2855</v>
      </c>
      <c r="L145" s="31">
        <v>2769</v>
      </c>
      <c r="M145" s="31">
        <v>4.57613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1877.65</v>
      </c>
      <c r="D146" s="36">
        <v>1871.7666666666667</v>
      </c>
      <c r="E146" s="36">
        <v>1848.5333333333333</v>
      </c>
      <c r="F146" s="36">
        <v>1819.4166666666667</v>
      </c>
      <c r="G146" s="36">
        <v>1796.1833333333334</v>
      </c>
      <c r="H146" s="36">
        <v>1900.8833333333332</v>
      </c>
      <c r="I146" s="36">
        <v>1924.1166666666663</v>
      </c>
      <c r="J146" s="36">
        <v>1953.2333333333331</v>
      </c>
      <c r="K146" s="31">
        <v>1895</v>
      </c>
      <c r="L146" s="31">
        <v>1842.65</v>
      </c>
      <c r="M146" s="31">
        <v>6.8611000000000004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103.31</v>
      </c>
      <c r="D147" s="36">
        <v>103.20666666666666</v>
      </c>
      <c r="E147" s="36">
        <v>102.46333333333332</v>
      </c>
      <c r="F147" s="36">
        <v>101.61666666666666</v>
      </c>
      <c r="G147" s="36">
        <v>100.87333333333332</v>
      </c>
      <c r="H147" s="36">
        <v>104.05333333333333</v>
      </c>
      <c r="I147" s="36">
        <v>104.79666666666667</v>
      </c>
      <c r="J147" s="36">
        <v>105.64333333333333</v>
      </c>
      <c r="K147" s="31">
        <v>103.95</v>
      </c>
      <c r="L147" s="31">
        <v>102.36</v>
      </c>
      <c r="M147" s="31">
        <v>248.54216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235.91</v>
      </c>
      <c r="D148" s="36">
        <v>236.90333333333334</v>
      </c>
      <c r="E148" s="36">
        <v>233.55666666666667</v>
      </c>
      <c r="F148" s="36">
        <v>231.20333333333335</v>
      </c>
      <c r="G148" s="36">
        <v>227.85666666666668</v>
      </c>
      <c r="H148" s="36">
        <v>239.25666666666666</v>
      </c>
      <c r="I148" s="36">
        <v>242.6033333333333</v>
      </c>
      <c r="J148" s="36">
        <v>244.95666666666665</v>
      </c>
      <c r="K148" s="31">
        <v>240.25</v>
      </c>
      <c r="L148" s="31">
        <v>234.55</v>
      </c>
      <c r="M148" s="31">
        <v>56.172809999999998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419.7</v>
      </c>
      <c r="D149" s="36">
        <v>419.7833333333333</v>
      </c>
      <c r="E149" s="36">
        <v>413.26666666666659</v>
      </c>
      <c r="F149" s="36">
        <v>406.83333333333331</v>
      </c>
      <c r="G149" s="36">
        <v>400.31666666666661</v>
      </c>
      <c r="H149" s="36">
        <v>426.21666666666658</v>
      </c>
      <c r="I149" s="36">
        <v>432.73333333333323</v>
      </c>
      <c r="J149" s="36">
        <v>439.16666666666657</v>
      </c>
      <c r="K149" s="31">
        <v>426.3</v>
      </c>
      <c r="L149" s="31">
        <v>413.35</v>
      </c>
      <c r="M149" s="31">
        <v>242.33262999999999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3606.2</v>
      </c>
      <c r="D150" s="36">
        <v>3631.0666666666671</v>
      </c>
      <c r="E150" s="36">
        <v>3563.1333333333341</v>
      </c>
      <c r="F150" s="36">
        <v>3520.0666666666671</v>
      </c>
      <c r="G150" s="36">
        <v>3452.1333333333341</v>
      </c>
      <c r="H150" s="36">
        <v>3674.1333333333341</v>
      </c>
      <c r="I150" s="36">
        <v>3742.0666666666675</v>
      </c>
      <c r="J150" s="36">
        <v>3785.1333333333341</v>
      </c>
      <c r="K150" s="31">
        <v>3699</v>
      </c>
      <c r="L150" s="31">
        <v>3588</v>
      </c>
      <c r="M150" s="31">
        <v>2.6657700000000002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2495.1</v>
      </c>
      <c r="D151" s="36">
        <v>2491.3666666666668</v>
      </c>
      <c r="E151" s="36">
        <v>2468.7333333333336</v>
      </c>
      <c r="F151" s="36">
        <v>2442.3666666666668</v>
      </c>
      <c r="G151" s="36">
        <v>2419.7333333333336</v>
      </c>
      <c r="H151" s="36">
        <v>2517.7333333333336</v>
      </c>
      <c r="I151" s="36">
        <v>2540.3666666666668</v>
      </c>
      <c r="J151" s="36">
        <v>2566.7333333333336</v>
      </c>
      <c r="K151" s="31">
        <v>2514</v>
      </c>
      <c r="L151" s="31">
        <v>2465</v>
      </c>
      <c r="M151" s="31">
        <v>11.554740000000001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1779.35</v>
      </c>
      <c r="D152" s="36">
        <v>1792.4833333333333</v>
      </c>
      <c r="E152" s="36">
        <v>1760.1666666666667</v>
      </c>
      <c r="F152" s="36">
        <v>1740.9833333333333</v>
      </c>
      <c r="G152" s="36">
        <v>1708.6666666666667</v>
      </c>
      <c r="H152" s="36">
        <v>1811.6666666666667</v>
      </c>
      <c r="I152" s="36">
        <v>1843.9833333333333</v>
      </c>
      <c r="J152" s="36">
        <v>1863.1666666666667</v>
      </c>
      <c r="K152" s="31">
        <v>1824.8</v>
      </c>
      <c r="L152" s="31">
        <v>1773.3</v>
      </c>
      <c r="M152" s="31">
        <v>5.4340700000000002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330.1</v>
      </c>
      <c r="D153" s="36">
        <v>332.25</v>
      </c>
      <c r="E153" s="36">
        <v>326.5</v>
      </c>
      <c r="F153" s="36">
        <v>322.89999999999998</v>
      </c>
      <c r="G153" s="36">
        <v>317.14999999999998</v>
      </c>
      <c r="H153" s="36">
        <v>335.85</v>
      </c>
      <c r="I153" s="36">
        <v>341.6</v>
      </c>
      <c r="J153" s="36">
        <v>345.20000000000005</v>
      </c>
      <c r="K153" s="31">
        <v>338</v>
      </c>
      <c r="L153" s="31">
        <v>328.65</v>
      </c>
      <c r="M153" s="31">
        <v>229.39376999999999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606</v>
      </c>
      <c r="D154" s="36">
        <v>603.63333333333333</v>
      </c>
      <c r="E154" s="36">
        <v>592.36666666666667</v>
      </c>
      <c r="F154" s="36">
        <v>578.73333333333335</v>
      </c>
      <c r="G154" s="36">
        <v>567.4666666666667</v>
      </c>
      <c r="H154" s="36">
        <v>617.26666666666665</v>
      </c>
      <c r="I154" s="36">
        <v>628.5333333333333</v>
      </c>
      <c r="J154" s="36">
        <v>642.16666666666663</v>
      </c>
      <c r="K154" s="31">
        <v>614.9</v>
      </c>
      <c r="L154" s="31">
        <v>590</v>
      </c>
      <c r="M154" s="31">
        <v>100.32774000000001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527</v>
      </c>
      <c r="D155" s="36">
        <v>520.63333333333333</v>
      </c>
      <c r="E155" s="36">
        <v>498.66666666666663</v>
      </c>
      <c r="F155" s="36">
        <v>470.33333333333331</v>
      </c>
      <c r="G155" s="36">
        <v>448.36666666666662</v>
      </c>
      <c r="H155" s="36">
        <v>548.9666666666667</v>
      </c>
      <c r="I155" s="36">
        <v>570.93333333333339</v>
      </c>
      <c r="J155" s="36">
        <v>599.26666666666665</v>
      </c>
      <c r="K155" s="31">
        <v>542.6</v>
      </c>
      <c r="L155" s="31">
        <v>492.3</v>
      </c>
      <c r="M155" s="31">
        <v>136.02638999999999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1500.8</v>
      </c>
      <c r="D156" s="36">
        <v>1480.3</v>
      </c>
      <c r="E156" s="36">
        <v>1450.6</v>
      </c>
      <c r="F156" s="36">
        <v>1400.3999999999999</v>
      </c>
      <c r="G156" s="36">
        <v>1370.6999999999998</v>
      </c>
      <c r="H156" s="36">
        <v>1530.5</v>
      </c>
      <c r="I156" s="36">
        <v>1560.2000000000003</v>
      </c>
      <c r="J156" s="36">
        <v>1610.4</v>
      </c>
      <c r="K156" s="31">
        <v>1510</v>
      </c>
      <c r="L156" s="31">
        <v>1430.1</v>
      </c>
      <c r="M156" s="31">
        <v>10.01534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4278.8999999999996</v>
      </c>
      <c r="D157" s="36">
        <v>4312.0666666666666</v>
      </c>
      <c r="E157" s="36">
        <v>4218.2833333333328</v>
      </c>
      <c r="F157" s="36">
        <v>4157.6666666666661</v>
      </c>
      <c r="G157" s="36">
        <v>4063.8833333333323</v>
      </c>
      <c r="H157" s="36">
        <v>4372.6833333333334</v>
      </c>
      <c r="I157" s="36">
        <v>4466.4666666666681</v>
      </c>
      <c r="J157" s="36">
        <v>4527.0833333333339</v>
      </c>
      <c r="K157" s="31">
        <v>4405.8500000000004</v>
      </c>
      <c r="L157" s="31">
        <v>4251.45</v>
      </c>
      <c r="M157" s="31">
        <v>2.7412399999999999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42802</v>
      </c>
      <c r="D158" s="36">
        <v>42436.283333333333</v>
      </c>
      <c r="E158" s="36">
        <v>41950.566666666666</v>
      </c>
      <c r="F158" s="36">
        <v>41099.133333333331</v>
      </c>
      <c r="G158" s="36">
        <v>40613.416666666664</v>
      </c>
      <c r="H158" s="36">
        <v>43287.716666666667</v>
      </c>
      <c r="I158" s="36">
        <v>43773.433333333327</v>
      </c>
      <c r="J158" s="36">
        <v>44624.866666666669</v>
      </c>
      <c r="K158" s="31">
        <v>42922</v>
      </c>
      <c r="L158" s="31">
        <v>41584.85</v>
      </c>
      <c r="M158" s="31">
        <v>0.18905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1705.65</v>
      </c>
      <c r="D159" s="36">
        <v>1702.3</v>
      </c>
      <c r="E159" s="36">
        <v>1689.6</v>
      </c>
      <c r="F159" s="36">
        <v>1673.55</v>
      </c>
      <c r="G159" s="36">
        <v>1660.85</v>
      </c>
      <c r="H159" s="36">
        <v>1718.35</v>
      </c>
      <c r="I159" s="36">
        <v>1731.0500000000002</v>
      </c>
      <c r="J159" s="36">
        <v>1747.1</v>
      </c>
      <c r="K159" s="31">
        <v>1715</v>
      </c>
      <c r="L159" s="31">
        <v>1686.25</v>
      </c>
      <c r="M159" s="31">
        <v>6.3216799999999997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4636.3500000000004</v>
      </c>
      <c r="D160" s="36">
        <v>4683.0666666666666</v>
      </c>
      <c r="E160" s="36">
        <v>4580.2333333333336</v>
      </c>
      <c r="F160" s="36">
        <v>4524.1166666666668</v>
      </c>
      <c r="G160" s="36">
        <v>4421.2833333333338</v>
      </c>
      <c r="H160" s="36">
        <v>4739.1833333333334</v>
      </c>
      <c r="I160" s="36">
        <v>4842.0166666666673</v>
      </c>
      <c r="J160" s="36">
        <v>4898.1333333333332</v>
      </c>
      <c r="K160" s="31">
        <v>4785.8999999999996</v>
      </c>
      <c r="L160" s="31">
        <v>4626.95</v>
      </c>
      <c r="M160" s="31">
        <v>3.5424600000000002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362.4</v>
      </c>
      <c r="D161" s="36">
        <v>363.08333333333331</v>
      </c>
      <c r="E161" s="36">
        <v>359.56666666666661</v>
      </c>
      <c r="F161" s="36">
        <v>356.73333333333329</v>
      </c>
      <c r="G161" s="36">
        <v>353.21666666666658</v>
      </c>
      <c r="H161" s="36">
        <v>365.91666666666663</v>
      </c>
      <c r="I161" s="36">
        <v>369.43333333333339</v>
      </c>
      <c r="J161" s="36">
        <v>372.26666666666665</v>
      </c>
      <c r="K161" s="31">
        <v>366.6</v>
      </c>
      <c r="L161" s="31">
        <v>360.25</v>
      </c>
      <c r="M161" s="31">
        <v>16.77139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3134.05</v>
      </c>
      <c r="D162" s="36">
        <v>3133.0166666666664</v>
      </c>
      <c r="E162" s="36">
        <v>3111.0333333333328</v>
      </c>
      <c r="F162" s="36">
        <v>3088.0166666666664</v>
      </c>
      <c r="G162" s="36">
        <v>3066.0333333333328</v>
      </c>
      <c r="H162" s="36">
        <v>3156.0333333333328</v>
      </c>
      <c r="I162" s="36">
        <v>3178.0166666666664</v>
      </c>
      <c r="J162" s="36">
        <v>3201.0333333333328</v>
      </c>
      <c r="K162" s="31">
        <v>3155</v>
      </c>
      <c r="L162" s="31">
        <v>3110</v>
      </c>
      <c r="M162" s="31">
        <v>1.56599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1037.6500000000001</v>
      </c>
      <c r="D163" s="36">
        <v>1034.55</v>
      </c>
      <c r="E163" s="36">
        <v>1005.0999999999999</v>
      </c>
      <c r="F163" s="36">
        <v>972.55</v>
      </c>
      <c r="G163" s="36">
        <v>943.09999999999991</v>
      </c>
      <c r="H163" s="36">
        <v>1067.0999999999999</v>
      </c>
      <c r="I163" s="36">
        <v>1096.5500000000002</v>
      </c>
      <c r="J163" s="36">
        <v>1129.0999999999999</v>
      </c>
      <c r="K163" s="31">
        <v>1064</v>
      </c>
      <c r="L163" s="31">
        <v>1002</v>
      </c>
      <c r="M163" s="31">
        <v>22.757200000000001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6751.5</v>
      </c>
      <c r="D164" s="36">
        <v>6755.416666666667</v>
      </c>
      <c r="E164" s="36">
        <v>6670.8833333333341</v>
      </c>
      <c r="F164" s="36">
        <v>6590.2666666666673</v>
      </c>
      <c r="G164" s="36">
        <v>6505.7333333333345</v>
      </c>
      <c r="H164" s="36">
        <v>6836.0333333333338</v>
      </c>
      <c r="I164" s="36">
        <v>6920.5666666666666</v>
      </c>
      <c r="J164" s="36">
        <v>7001.1833333333334</v>
      </c>
      <c r="K164" s="31">
        <v>6839.95</v>
      </c>
      <c r="L164" s="31">
        <v>6674.8</v>
      </c>
      <c r="M164" s="31">
        <v>2.8557899999999998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362.5</v>
      </c>
      <c r="D165" s="36">
        <v>359.45</v>
      </c>
      <c r="E165" s="36">
        <v>354.04999999999995</v>
      </c>
      <c r="F165" s="36">
        <v>345.59999999999997</v>
      </c>
      <c r="G165" s="36">
        <v>340.19999999999993</v>
      </c>
      <c r="H165" s="36">
        <v>367.9</v>
      </c>
      <c r="I165" s="36">
        <v>373.29999999999995</v>
      </c>
      <c r="J165" s="36">
        <v>381.75</v>
      </c>
      <c r="K165" s="31">
        <v>364.85</v>
      </c>
      <c r="L165" s="31">
        <v>351</v>
      </c>
      <c r="M165" s="31">
        <v>29.522870000000001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526.29999999999995</v>
      </c>
      <c r="D166" s="36">
        <v>530.48333333333323</v>
      </c>
      <c r="E166" s="36">
        <v>521.16666666666652</v>
      </c>
      <c r="F166" s="36">
        <v>516.0333333333333</v>
      </c>
      <c r="G166" s="36">
        <v>506.71666666666658</v>
      </c>
      <c r="H166" s="36">
        <v>535.61666666666645</v>
      </c>
      <c r="I166" s="36">
        <v>544.93333333333328</v>
      </c>
      <c r="J166" s="36">
        <v>550.06666666666638</v>
      </c>
      <c r="K166" s="31">
        <v>539.79999999999995</v>
      </c>
      <c r="L166" s="31">
        <v>525.35</v>
      </c>
      <c r="M166" s="31">
        <v>115.84967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358.25</v>
      </c>
      <c r="D167" s="36">
        <v>357.76666666666665</v>
      </c>
      <c r="E167" s="36">
        <v>354.48333333333329</v>
      </c>
      <c r="F167" s="36">
        <v>350.71666666666664</v>
      </c>
      <c r="G167" s="36">
        <v>347.43333333333328</v>
      </c>
      <c r="H167" s="36">
        <v>361.5333333333333</v>
      </c>
      <c r="I167" s="36">
        <v>364.81666666666661</v>
      </c>
      <c r="J167" s="36">
        <v>368.58333333333331</v>
      </c>
      <c r="K167" s="31">
        <v>361.05</v>
      </c>
      <c r="L167" s="31">
        <v>354</v>
      </c>
      <c r="M167" s="31">
        <v>137.71469999999999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1695.75</v>
      </c>
      <c r="D168" s="36">
        <v>1703.8833333333332</v>
      </c>
      <c r="E168" s="36">
        <v>1662.7666666666664</v>
      </c>
      <c r="F168" s="36">
        <v>1629.7833333333333</v>
      </c>
      <c r="G168" s="36">
        <v>1588.6666666666665</v>
      </c>
      <c r="H168" s="36">
        <v>1736.8666666666663</v>
      </c>
      <c r="I168" s="36">
        <v>1777.9833333333331</v>
      </c>
      <c r="J168" s="36">
        <v>1810.9666666666662</v>
      </c>
      <c r="K168" s="31">
        <v>1745</v>
      </c>
      <c r="L168" s="31">
        <v>1670.9</v>
      </c>
      <c r="M168" s="31">
        <v>19.1996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17159.3</v>
      </c>
      <c r="D169" s="36">
        <v>17088.100000000002</v>
      </c>
      <c r="E169" s="36">
        <v>16779.200000000004</v>
      </c>
      <c r="F169" s="36">
        <v>16399.100000000002</v>
      </c>
      <c r="G169" s="36">
        <v>16090.200000000004</v>
      </c>
      <c r="H169" s="36">
        <v>17468.200000000004</v>
      </c>
      <c r="I169" s="36">
        <v>17777.100000000006</v>
      </c>
      <c r="J169" s="36">
        <v>18157.200000000004</v>
      </c>
      <c r="K169" s="31">
        <v>17397</v>
      </c>
      <c r="L169" s="31">
        <v>16708</v>
      </c>
      <c r="M169" s="31">
        <v>9.5799999999999996E-2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120.26</v>
      </c>
      <c r="D170" s="36">
        <v>120.49000000000001</v>
      </c>
      <c r="E170" s="36">
        <v>119.33000000000001</v>
      </c>
      <c r="F170" s="36">
        <v>118.4</v>
      </c>
      <c r="G170" s="36">
        <v>117.24000000000001</v>
      </c>
      <c r="H170" s="36">
        <v>121.42000000000002</v>
      </c>
      <c r="I170" s="36">
        <v>122.58000000000001</v>
      </c>
      <c r="J170" s="36">
        <v>123.51000000000002</v>
      </c>
      <c r="K170" s="31">
        <v>121.65</v>
      </c>
      <c r="L170" s="31">
        <v>119.56</v>
      </c>
      <c r="M170" s="31">
        <v>292.41484000000003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611.04999999999995</v>
      </c>
      <c r="D171" s="36">
        <v>614.41666666666663</v>
      </c>
      <c r="E171" s="36">
        <v>604.33333333333326</v>
      </c>
      <c r="F171" s="36">
        <v>597.61666666666667</v>
      </c>
      <c r="G171" s="36">
        <v>587.5333333333333</v>
      </c>
      <c r="H171" s="36">
        <v>621.13333333333321</v>
      </c>
      <c r="I171" s="36">
        <v>631.21666666666647</v>
      </c>
      <c r="J171" s="36">
        <v>637.93333333333317</v>
      </c>
      <c r="K171" s="31">
        <v>624.5</v>
      </c>
      <c r="L171" s="31">
        <v>607.70000000000005</v>
      </c>
      <c r="M171" s="31">
        <v>126.58405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589.79999999999995</v>
      </c>
      <c r="D172" s="36">
        <v>587.51666666666665</v>
      </c>
      <c r="E172" s="36">
        <v>581.2833333333333</v>
      </c>
      <c r="F172" s="36">
        <v>572.76666666666665</v>
      </c>
      <c r="G172" s="36">
        <v>566.5333333333333</v>
      </c>
      <c r="H172" s="36">
        <v>596.0333333333333</v>
      </c>
      <c r="I172" s="36">
        <v>602.26666666666665</v>
      </c>
      <c r="J172" s="36">
        <v>610.7833333333333</v>
      </c>
      <c r="K172" s="31">
        <v>593.75</v>
      </c>
      <c r="L172" s="31">
        <v>579</v>
      </c>
      <c r="M172" s="31">
        <v>111.858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2998.65</v>
      </c>
      <c r="D173" s="36">
        <v>3001.2833333333333</v>
      </c>
      <c r="E173" s="36">
        <v>2983.9166666666665</v>
      </c>
      <c r="F173" s="36">
        <v>2969.1833333333334</v>
      </c>
      <c r="G173" s="36">
        <v>2951.8166666666666</v>
      </c>
      <c r="H173" s="36">
        <v>3016.0166666666664</v>
      </c>
      <c r="I173" s="36">
        <v>3033.3833333333332</v>
      </c>
      <c r="J173" s="36">
        <v>3048.1166666666663</v>
      </c>
      <c r="K173" s="31">
        <v>3018.65</v>
      </c>
      <c r="L173" s="31">
        <v>2986.55</v>
      </c>
      <c r="M173" s="31">
        <v>51.341239999999999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714.55</v>
      </c>
      <c r="D174" s="36">
        <v>716.0333333333333</v>
      </c>
      <c r="E174" s="36">
        <v>711.51666666666665</v>
      </c>
      <c r="F174" s="36">
        <v>708.48333333333335</v>
      </c>
      <c r="G174" s="36">
        <v>703.9666666666667</v>
      </c>
      <c r="H174" s="36">
        <v>719.06666666666661</v>
      </c>
      <c r="I174" s="36">
        <v>723.58333333333326</v>
      </c>
      <c r="J174" s="36">
        <v>726.61666666666656</v>
      </c>
      <c r="K174" s="31">
        <v>720.55</v>
      </c>
      <c r="L174" s="31">
        <v>713</v>
      </c>
      <c r="M174" s="31">
        <v>12.67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1744.9</v>
      </c>
      <c r="D175" s="36">
        <v>1748.2666666666667</v>
      </c>
      <c r="E175" s="36">
        <v>1727.6333333333332</v>
      </c>
      <c r="F175" s="36">
        <v>1710.3666666666666</v>
      </c>
      <c r="G175" s="36">
        <v>1689.7333333333331</v>
      </c>
      <c r="H175" s="36">
        <v>1765.5333333333333</v>
      </c>
      <c r="I175" s="36">
        <v>1786.166666666667</v>
      </c>
      <c r="J175" s="36">
        <v>1803.4333333333334</v>
      </c>
      <c r="K175" s="31">
        <v>1768.9</v>
      </c>
      <c r="L175" s="31">
        <v>1731</v>
      </c>
      <c r="M175" s="31">
        <v>5.9451700000000001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2522.8000000000002</v>
      </c>
      <c r="D176" s="36">
        <v>2551.8666666666668</v>
      </c>
      <c r="E176" s="36">
        <v>2485.0833333333335</v>
      </c>
      <c r="F176" s="36">
        <v>2447.3666666666668</v>
      </c>
      <c r="G176" s="36">
        <v>2380.5833333333335</v>
      </c>
      <c r="H176" s="36">
        <v>2589.5833333333335</v>
      </c>
      <c r="I176" s="36">
        <v>2656.3666666666663</v>
      </c>
      <c r="J176" s="36">
        <v>2694.0833333333335</v>
      </c>
      <c r="K176" s="31">
        <v>2618.65</v>
      </c>
      <c r="L176" s="31">
        <v>2514.15</v>
      </c>
      <c r="M176" s="31">
        <v>4.6061899999999998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193.25</v>
      </c>
      <c r="D177" s="36">
        <v>194.33333333333334</v>
      </c>
      <c r="E177" s="36">
        <v>191.50666666666669</v>
      </c>
      <c r="F177" s="36">
        <v>189.76333333333335</v>
      </c>
      <c r="G177" s="36">
        <v>186.9366666666667</v>
      </c>
      <c r="H177" s="36">
        <v>196.07666666666668</v>
      </c>
      <c r="I177" s="36">
        <v>198.90333333333334</v>
      </c>
      <c r="J177" s="36">
        <v>200.64666666666668</v>
      </c>
      <c r="K177" s="31">
        <v>197.16</v>
      </c>
      <c r="L177" s="31">
        <v>192.59</v>
      </c>
      <c r="M177" s="31">
        <v>117.12560000000001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27295.35</v>
      </c>
      <c r="D178" s="36">
        <v>27381.316666666666</v>
      </c>
      <c r="E178" s="36">
        <v>26966.633333333331</v>
      </c>
      <c r="F178" s="36">
        <v>26637.916666666664</v>
      </c>
      <c r="G178" s="36">
        <v>26223.23333333333</v>
      </c>
      <c r="H178" s="36">
        <v>27710.033333333333</v>
      </c>
      <c r="I178" s="36">
        <v>28124.716666666667</v>
      </c>
      <c r="J178" s="36">
        <v>28453.433333333334</v>
      </c>
      <c r="K178" s="31">
        <v>27796</v>
      </c>
      <c r="L178" s="31">
        <v>27052.6</v>
      </c>
      <c r="M178" s="31">
        <v>0.39745999999999998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2992.1</v>
      </c>
      <c r="D179" s="36">
        <v>2978.3333333333335</v>
      </c>
      <c r="E179" s="36">
        <v>2933.7666666666669</v>
      </c>
      <c r="F179" s="36">
        <v>2875.4333333333334</v>
      </c>
      <c r="G179" s="36">
        <v>2830.8666666666668</v>
      </c>
      <c r="H179" s="36">
        <v>3036.666666666667</v>
      </c>
      <c r="I179" s="36">
        <v>3081.2333333333336</v>
      </c>
      <c r="J179" s="36">
        <v>3139.5666666666671</v>
      </c>
      <c r="K179" s="31">
        <v>3022.9</v>
      </c>
      <c r="L179" s="31">
        <v>2920</v>
      </c>
      <c r="M179" s="31">
        <v>17.810410000000001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6876.5</v>
      </c>
      <c r="D180" s="36">
        <v>6886.5</v>
      </c>
      <c r="E180" s="36">
        <v>6790.05</v>
      </c>
      <c r="F180" s="36">
        <v>6703.6</v>
      </c>
      <c r="G180" s="36">
        <v>6607.1500000000005</v>
      </c>
      <c r="H180" s="36">
        <v>6972.95</v>
      </c>
      <c r="I180" s="36">
        <v>7069.4000000000005</v>
      </c>
      <c r="J180" s="36">
        <v>7155.8499999999995</v>
      </c>
      <c r="K180" s="31">
        <v>6982.95</v>
      </c>
      <c r="L180" s="31">
        <v>6800.05</v>
      </c>
      <c r="M180" s="31">
        <v>4.4385399999999997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689.2</v>
      </c>
      <c r="D181" s="36">
        <v>681.86666666666667</v>
      </c>
      <c r="E181" s="36">
        <v>670.73333333333335</v>
      </c>
      <c r="F181" s="36">
        <v>652.26666666666665</v>
      </c>
      <c r="G181" s="36">
        <v>641.13333333333333</v>
      </c>
      <c r="H181" s="36">
        <v>700.33333333333337</v>
      </c>
      <c r="I181" s="36">
        <v>711.46666666666681</v>
      </c>
      <c r="J181" s="36">
        <v>729.93333333333339</v>
      </c>
      <c r="K181" s="31">
        <v>693</v>
      </c>
      <c r="L181" s="31">
        <v>663.4</v>
      </c>
      <c r="M181" s="31">
        <v>12.17493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847.85</v>
      </c>
      <c r="D182" s="36">
        <v>850.76666666666677</v>
      </c>
      <c r="E182" s="36">
        <v>843.23333333333358</v>
      </c>
      <c r="F182" s="36">
        <v>838.61666666666679</v>
      </c>
      <c r="G182" s="36">
        <v>831.0833333333336</v>
      </c>
      <c r="H182" s="36">
        <v>855.38333333333355</v>
      </c>
      <c r="I182" s="36">
        <v>862.91666666666663</v>
      </c>
      <c r="J182" s="36">
        <v>867.53333333333353</v>
      </c>
      <c r="K182" s="31">
        <v>858.3</v>
      </c>
      <c r="L182" s="31">
        <v>846.15</v>
      </c>
      <c r="M182" s="31">
        <v>126.09331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146.22999999999999</v>
      </c>
      <c r="D183" s="36">
        <v>146.50333333333333</v>
      </c>
      <c r="E183" s="36">
        <v>144.82666666666665</v>
      </c>
      <c r="F183" s="36">
        <v>143.42333333333332</v>
      </c>
      <c r="G183" s="36">
        <v>141.74666666666664</v>
      </c>
      <c r="H183" s="36">
        <v>147.90666666666667</v>
      </c>
      <c r="I183" s="36">
        <v>149.58333333333334</v>
      </c>
      <c r="J183" s="36">
        <v>150.98666666666668</v>
      </c>
      <c r="K183" s="31">
        <v>148.18</v>
      </c>
      <c r="L183" s="31">
        <v>145.1</v>
      </c>
      <c r="M183" s="31">
        <v>296.60329000000002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1731.65</v>
      </c>
      <c r="D184" s="36">
        <v>1719.0999999999997</v>
      </c>
      <c r="E184" s="36">
        <v>1696.3999999999994</v>
      </c>
      <c r="F184" s="36">
        <v>1661.1499999999996</v>
      </c>
      <c r="G184" s="36">
        <v>1638.4499999999994</v>
      </c>
      <c r="H184" s="36">
        <v>1754.3499999999995</v>
      </c>
      <c r="I184" s="36">
        <v>1777.0499999999997</v>
      </c>
      <c r="J184" s="36">
        <v>1812.2999999999995</v>
      </c>
      <c r="K184" s="31">
        <v>1741.8</v>
      </c>
      <c r="L184" s="31">
        <v>1683.85</v>
      </c>
      <c r="M184" s="31">
        <v>29.924060000000001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892.5</v>
      </c>
      <c r="D185" s="36">
        <v>891.93333333333339</v>
      </c>
      <c r="E185" s="36">
        <v>879.66666666666674</v>
      </c>
      <c r="F185" s="36">
        <v>866.83333333333337</v>
      </c>
      <c r="G185" s="36">
        <v>854.56666666666672</v>
      </c>
      <c r="H185" s="36">
        <v>904.76666666666677</v>
      </c>
      <c r="I185" s="36">
        <v>917.03333333333342</v>
      </c>
      <c r="J185" s="36">
        <v>929.86666666666679</v>
      </c>
      <c r="K185" s="31">
        <v>904.2</v>
      </c>
      <c r="L185" s="31">
        <v>879.1</v>
      </c>
      <c r="M185" s="31">
        <v>9.2150099999999995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820.75</v>
      </c>
      <c r="D186" s="36">
        <v>822.11666666666667</v>
      </c>
      <c r="E186" s="36">
        <v>816.23333333333335</v>
      </c>
      <c r="F186" s="36">
        <v>811.7166666666667</v>
      </c>
      <c r="G186" s="36">
        <v>805.83333333333337</v>
      </c>
      <c r="H186" s="36">
        <v>826.63333333333333</v>
      </c>
      <c r="I186" s="36">
        <v>832.51666666666677</v>
      </c>
      <c r="J186" s="36">
        <v>837.0333333333333</v>
      </c>
      <c r="K186" s="31">
        <v>828</v>
      </c>
      <c r="L186" s="31">
        <v>817.6</v>
      </c>
      <c r="M186" s="31">
        <v>3.6085799999999999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2569.4</v>
      </c>
      <c r="D187" s="36">
        <v>2559.7666666666669</v>
      </c>
      <c r="E187" s="36">
        <v>2534.6333333333337</v>
      </c>
      <c r="F187" s="36">
        <v>2499.8666666666668</v>
      </c>
      <c r="G187" s="36">
        <v>2474.7333333333336</v>
      </c>
      <c r="H187" s="36">
        <v>2594.5333333333338</v>
      </c>
      <c r="I187" s="36">
        <v>2619.666666666667</v>
      </c>
      <c r="J187" s="36">
        <v>2654.4333333333338</v>
      </c>
      <c r="K187" s="31">
        <v>2584.9</v>
      </c>
      <c r="L187" s="31">
        <v>2525</v>
      </c>
      <c r="M187" s="31">
        <v>9.0774100000000004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1087</v>
      </c>
      <c r="D188" s="36">
        <v>1088.5999999999999</v>
      </c>
      <c r="E188" s="36">
        <v>1076.9999999999998</v>
      </c>
      <c r="F188" s="36">
        <v>1066.9999999999998</v>
      </c>
      <c r="G188" s="36">
        <v>1055.3999999999996</v>
      </c>
      <c r="H188" s="36">
        <v>1098.5999999999999</v>
      </c>
      <c r="I188" s="36">
        <v>1110.2000000000003</v>
      </c>
      <c r="J188" s="36">
        <v>1120.2</v>
      </c>
      <c r="K188" s="31">
        <v>1100.2</v>
      </c>
      <c r="L188" s="31">
        <v>1078.5999999999999</v>
      </c>
      <c r="M188" s="31">
        <v>9.4470899999999993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1951.35</v>
      </c>
      <c r="D189" s="36">
        <v>1956.9833333333336</v>
      </c>
      <c r="E189" s="36">
        <v>1924.0166666666671</v>
      </c>
      <c r="F189" s="36">
        <v>1896.6833333333336</v>
      </c>
      <c r="G189" s="36">
        <v>1863.7166666666672</v>
      </c>
      <c r="H189" s="36">
        <v>1984.3166666666671</v>
      </c>
      <c r="I189" s="36">
        <v>2017.2833333333333</v>
      </c>
      <c r="J189" s="36">
        <v>2044.616666666667</v>
      </c>
      <c r="K189" s="31">
        <v>1989.95</v>
      </c>
      <c r="L189" s="31">
        <v>1929.65</v>
      </c>
      <c r="M189" s="31">
        <v>4.7619300000000004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4283.05</v>
      </c>
      <c r="D190" s="36">
        <v>4317.0166666666664</v>
      </c>
      <c r="E190" s="36">
        <v>4236.0333333333328</v>
      </c>
      <c r="F190" s="36">
        <v>4189.0166666666664</v>
      </c>
      <c r="G190" s="36">
        <v>4108.0333333333328</v>
      </c>
      <c r="H190" s="36">
        <v>4364.0333333333328</v>
      </c>
      <c r="I190" s="36">
        <v>4445.0166666666664</v>
      </c>
      <c r="J190" s="36">
        <v>4492.0333333333328</v>
      </c>
      <c r="K190" s="31">
        <v>4398</v>
      </c>
      <c r="L190" s="31">
        <v>4270</v>
      </c>
      <c r="M190" s="31">
        <v>28.112819999999999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1193.6500000000001</v>
      </c>
      <c r="D191" s="36">
        <v>1201.2166666666667</v>
      </c>
      <c r="E191" s="36">
        <v>1182.4333333333334</v>
      </c>
      <c r="F191" s="36">
        <v>1171.2166666666667</v>
      </c>
      <c r="G191" s="36">
        <v>1152.4333333333334</v>
      </c>
      <c r="H191" s="36">
        <v>1212.4333333333334</v>
      </c>
      <c r="I191" s="36">
        <v>1231.2166666666667</v>
      </c>
      <c r="J191" s="36">
        <v>1242.4333333333334</v>
      </c>
      <c r="K191" s="31">
        <v>1220</v>
      </c>
      <c r="L191" s="31">
        <v>1190</v>
      </c>
      <c r="M191" s="31">
        <v>12.621499999999999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6911.05</v>
      </c>
      <c r="D192" s="36">
        <v>6913.7</v>
      </c>
      <c r="E192" s="36">
        <v>6887.4</v>
      </c>
      <c r="F192" s="36">
        <v>6863.75</v>
      </c>
      <c r="G192" s="36">
        <v>6837.45</v>
      </c>
      <c r="H192" s="36">
        <v>6937.3499999999995</v>
      </c>
      <c r="I192" s="36">
        <v>6963.6500000000005</v>
      </c>
      <c r="J192" s="36">
        <v>6987.2999999999993</v>
      </c>
      <c r="K192" s="31">
        <v>6940</v>
      </c>
      <c r="L192" s="31">
        <v>6890.05</v>
      </c>
      <c r="M192" s="31">
        <v>0.51480000000000004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747.15</v>
      </c>
      <c r="D193" s="36">
        <v>752.83333333333337</v>
      </c>
      <c r="E193" s="36">
        <v>735.66666666666674</v>
      </c>
      <c r="F193" s="36">
        <v>724.18333333333339</v>
      </c>
      <c r="G193" s="36">
        <v>707.01666666666677</v>
      </c>
      <c r="H193" s="36">
        <v>764.31666666666672</v>
      </c>
      <c r="I193" s="36">
        <v>781.48333333333346</v>
      </c>
      <c r="J193" s="36">
        <v>792.9666666666667</v>
      </c>
      <c r="K193" s="31">
        <v>770</v>
      </c>
      <c r="L193" s="31">
        <v>741.35</v>
      </c>
      <c r="M193" s="31">
        <v>42.76587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1096.6500000000001</v>
      </c>
      <c r="D194" s="36">
        <v>1102.2333333333333</v>
      </c>
      <c r="E194" s="36">
        <v>1084.4666666666667</v>
      </c>
      <c r="F194" s="36">
        <v>1072.2833333333333</v>
      </c>
      <c r="G194" s="36">
        <v>1054.5166666666667</v>
      </c>
      <c r="H194" s="36">
        <v>1114.4166666666667</v>
      </c>
      <c r="I194" s="36">
        <v>1132.1833333333336</v>
      </c>
      <c r="J194" s="36">
        <v>1144.3666666666668</v>
      </c>
      <c r="K194" s="31">
        <v>1120</v>
      </c>
      <c r="L194" s="31">
        <v>1090.05</v>
      </c>
      <c r="M194" s="31">
        <v>219.67812000000001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460.35</v>
      </c>
      <c r="D195" s="36">
        <v>461.23333333333335</v>
      </c>
      <c r="E195" s="36">
        <v>451.4666666666667</v>
      </c>
      <c r="F195" s="36">
        <v>442.58333333333337</v>
      </c>
      <c r="G195" s="36">
        <v>432.81666666666672</v>
      </c>
      <c r="H195" s="36">
        <v>470.11666666666667</v>
      </c>
      <c r="I195" s="36">
        <v>479.88333333333333</v>
      </c>
      <c r="J195" s="36">
        <v>488.76666666666665</v>
      </c>
      <c r="K195" s="31">
        <v>471</v>
      </c>
      <c r="L195" s="31">
        <v>452.35</v>
      </c>
      <c r="M195" s="31">
        <v>275.34298999999999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158.22</v>
      </c>
      <c r="D196" s="36">
        <v>158.04333333333332</v>
      </c>
      <c r="E196" s="36">
        <v>154.89666666666665</v>
      </c>
      <c r="F196" s="36">
        <v>151.57333333333332</v>
      </c>
      <c r="G196" s="36">
        <v>148.42666666666665</v>
      </c>
      <c r="H196" s="36">
        <v>161.36666666666665</v>
      </c>
      <c r="I196" s="36">
        <v>164.51333333333335</v>
      </c>
      <c r="J196" s="36">
        <v>167.83666666666664</v>
      </c>
      <c r="K196" s="31">
        <v>161.19</v>
      </c>
      <c r="L196" s="31">
        <v>154.72</v>
      </c>
      <c r="M196" s="31">
        <v>724.27529000000004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1507.7</v>
      </c>
      <c r="D197" s="36">
        <v>1514.5166666666667</v>
      </c>
      <c r="E197" s="36">
        <v>1495.4833333333333</v>
      </c>
      <c r="F197" s="36">
        <v>1483.2666666666667</v>
      </c>
      <c r="G197" s="36">
        <v>1464.2333333333333</v>
      </c>
      <c r="H197" s="36">
        <v>1526.7333333333333</v>
      </c>
      <c r="I197" s="36">
        <v>1545.7666666666667</v>
      </c>
      <c r="J197" s="36">
        <v>1557.9833333333333</v>
      </c>
      <c r="K197" s="31">
        <v>1533.55</v>
      </c>
      <c r="L197" s="31">
        <v>1502.3</v>
      </c>
      <c r="M197" s="31">
        <v>28.949490000000001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827.75</v>
      </c>
      <c r="D198" s="36">
        <v>826.35</v>
      </c>
      <c r="E198" s="36">
        <v>811.80000000000007</v>
      </c>
      <c r="F198" s="36">
        <v>795.85</v>
      </c>
      <c r="G198" s="36">
        <v>781.30000000000007</v>
      </c>
      <c r="H198" s="36">
        <v>842.30000000000007</v>
      </c>
      <c r="I198" s="36">
        <v>856.85</v>
      </c>
      <c r="J198" s="36">
        <v>872.80000000000007</v>
      </c>
      <c r="K198" s="31">
        <v>840.9</v>
      </c>
      <c r="L198" s="31">
        <v>810.4</v>
      </c>
      <c r="M198" s="31">
        <v>17.55087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3462.35</v>
      </c>
      <c r="D199" s="36">
        <v>3450.0833333333335</v>
      </c>
      <c r="E199" s="36">
        <v>3422.2666666666669</v>
      </c>
      <c r="F199" s="36">
        <v>3382.1833333333334</v>
      </c>
      <c r="G199" s="36">
        <v>3354.3666666666668</v>
      </c>
      <c r="H199" s="36">
        <v>3490.166666666667</v>
      </c>
      <c r="I199" s="36">
        <v>3517.9833333333336</v>
      </c>
      <c r="J199" s="36">
        <v>3558.0666666666671</v>
      </c>
      <c r="K199" s="31">
        <v>3477.9</v>
      </c>
      <c r="L199" s="31">
        <v>3410</v>
      </c>
      <c r="M199" s="31">
        <v>11.681950000000001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3228.1</v>
      </c>
      <c r="D200" s="36">
        <v>3227.6666666666665</v>
      </c>
      <c r="E200" s="36">
        <v>3179.833333333333</v>
      </c>
      <c r="F200" s="36">
        <v>3131.5666666666666</v>
      </c>
      <c r="G200" s="36">
        <v>3083.7333333333331</v>
      </c>
      <c r="H200" s="36">
        <v>3275.9333333333329</v>
      </c>
      <c r="I200" s="36">
        <v>3323.766666666666</v>
      </c>
      <c r="J200" s="36">
        <v>3372.0333333333328</v>
      </c>
      <c r="K200" s="31">
        <v>3275.5</v>
      </c>
      <c r="L200" s="31">
        <v>3179.4</v>
      </c>
      <c r="M200" s="31">
        <v>6.4702799999999998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1851.35</v>
      </c>
      <c r="D201" s="36">
        <v>1837.75</v>
      </c>
      <c r="E201" s="36">
        <v>1799.6</v>
      </c>
      <c r="F201" s="36">
        <v>1747.85</v>
      </c>
      <c r="G201" s="36">
        <v>1709.6999999999998</v>
      </c>
      <c r="H201" s="36">
        <v>1889.5</v>
      </c>
      <c r="I201" s="36">
        <v>1927.65</v>
      </c>
      <c r="J201" s="36">
        <v>1979.4</v>
      </c>
      <c r="K201" s="31">
        <v>1875.9</v>
      </c>
      <c r="L201" s="31">
        <v>1786</v>
      </c>
      <c r="M201" s="31">
        <v>18.294229999999999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5538.25</v>
      </c>
      <c r="D202" s="36">
        <v>5622.7</v>
      </c>
      <c r="E202" s="36">
        <v>5439.5499999999993</v>
      </c>
      <c r="F202" s="36">
        <v>5340.8499999999995</v>
      </c>
      <c r="G202" s="36">
        <v>5157.6999999999989</v>
      </c>
      <c r="H202" s="36">
        <v>5721.4</v>
      </c>
      <c r="I202" s="36">
        <v>5904.5499999999993</v>
      </c>
      <c r="J202" s="36">
        <v>6003.25</v>
      </c>
      <c r="K202" s="31">
        <v>5805.85</v>
      </c>
      <c r="L202" s="31">
        <v>5524</v>
      </c>
      <c r="M202" s="31">
        <v>5.60989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4050.2</v>
      </c>
      <c r="D203" s="36">
        <v>4060.7666666666664</v>
      </c>
      <c r="E203" s="36">
        <v>3990.5333333333328</v>
      </c>
      <c r="F203" s="36">
        <v>3930.8666666666663</v>
      </c>
      <c r="G203" s="36">
        <v>3860.6333333333328</v>
      </c>
      <c r="H203" s="36">
        <v>4120.4333333333325</v>
      </c>
      <c r="I203" s="36">
        <v>4190.6666666666661</v>
      </c>
      <c r="J203" s="36">
        <v>4250.333333333333</v>
      </c>
      <c r="K203" s="31">
        <v>4131</v>
      </c>
      <c r="L203" s="31">
        <v>4001.1</v>
      </c>
      <c r="M203" s="31">
        <v>1.15859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537.6</v>
      </c>
      <c r="D204" s="36">
        <v>544.33333333333337</v>
      </c>
      <c r="E204" s="36">
        <v>524.7166666666667</v>
      </c>
      <c r="F204" s="36">
        <v>511.83333333333337</v>
      </c>
      <c r="G204" s="36">
        <v>492.2166666666667</v>
      </c>
      <c r="H204" s="36">
        <v>557.2166666666667</v>
      </c>
      <c r="I204" s="36">
        <v>576.83333333333326</v>
      </c>
      <c r="J204" s="36">
        <v>589.7166666666667</v>
      </c>
      <c r="K204" s="31">
        <v>563.95000000000005</v>
      </c>
      <c r="L204" s="31">
        <v>531.45000000000005</v>
      </c>
      <c r="M204" s="31">
        <v>64.521270000000001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11764.5</v>
      </c>
      <c r="D205" s="36">
        <v>11804.5</v>
      </c>
      <c r="E205" s="36">
        <v>11660</v>
      </c>
      <c r="F205" s="36">
        <v>11555.5</v>
      </c>
      <c r="G205" s="36">
        <v>11411</v>
      </c>
      <c r="H205" s="36">
        <v>11909</v>
      </c>
      <c r="I205" s="36">
        <v>12053.5</v>
      </c>
      <c r="J205" s="36">
        <v>12158</v>
      </c>
      <c r="K205" s="31">
        <v>11949</v>
      </c>
      <c r="L205" s="31">
        <v>11700</v>
      </c>
      <c r="M205" s="31">
        <v>2.7342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133.27000000000001</v>
      </c>
      <c r="D206" s="36">
        <v>133.15333333333334</v>
      </c>
      <c r="E206" s="36">
        <v>131.90666666666667</v>
      </c>
      <c r="F206" s="36">
        <v>130.54333333333332</v>
      </c>
      <c r="G206" s="36">
        <v>129.29666666666665</v>
      </c>
      <c r="H206" s="36">
        <v>134.51666666666668</v>
      </c>
      <c r="I206" s="36">
        <v>135.76333333333335</v>
      </c>
      <c r="J206" s="36">
        <v>137.12666666666669</v>
      </c>
      <c r="K206" s="31">
        <v>134.4</v>
      </c>
      <c r="L206" s="31">
        <v>131.79</v>
      </c>
      <c r="M206" s="31">
        <v>83.439589999999995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1997.65</v>
      </c>
      <c r="D207" s="36">
        <v>2003.9000000000003</v>
      </c>
      <c r="E207" s="36">
        <v>1975.1000000000006</v>
      </c>
      <c r="F207" s="36">
        <v>1952.5500000000002</v>
      </c>
      <c r="G207" s="36">
        <v>1923.7500000000005</v>
      </c>
      <c r="H207" s="36">
        <v>2026.4500000000007</v>
      </c>
      <c r="I207" s="36">
        <v>2055.2500000000005</v>
      </c>
      <c r="J207" s="36">
        <v>2077.8000000000011</v>
      </c>
      <c r="K207" s="31">
        <v>2032.7</v>
      </c>
      <c r="L207" s="31">
        <v>1981.35</v>
      </c>
      <c r="M207" s="31">
        <v>2.5863900000000002</v>
      </c>
      <c r="N207" s="1"/>
      <c r="O207" s="1"/>
    </row>
    <row r="208" spans="1:15" ht="12.75" customHeight="1">
      <c r="A208" s="51">
        <v>203</v>
      </c>
      <c r="B208" s="53" t="s">
        <v>884</v>
      </c>
      <c r="C208" s="31">
        <v>1421</v>
      </c>
      <c r="D208" s="36">
        <v>1415.3666666666668</v>
      </c>
      <c r="E208" s="36">
        <v>1399.7333333333336</v>
      </c>
      <c r="F208" s="36">
        <v>1378.4666666666667</v>
      </c>
      <c r="G208" s="36">
        <v>1362.8333333333335</v>
      </c>
      <c r="H208" s="36">
        <v>1436.6333333333337</v>
      </c>
      <c r="I208" s="36">
        <v>1452.2666666666669</v>
      </c>
      <c r="J208" s="36">
        <v>1473.5333333333338</v>
      </c>
      <c r="K208" s="31">
        <v>1431</v>
      </c>
      <c r="L208" s="31">
        <v>1394.1</v>
      </c>
      <c r="M208" s="31">
        <v>14.36552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1572.35</v>
      </c>
      <c r="D209" s="36">
        <v>1568.4333333333334</v>
      </c>
      <c r="E209" s="36">
        <v>1556.3666666666668</v>
      </c>
      <c r="F209" s="36">
        <v>1540.3833333333334</v>
      </c>
      <c r="G209" s="36">
        <v>1528.3166666666668</v>
      </c>
      <c r="H209" s="36">
        <v>1584.4166666666667</v>
      </c>
      <c r="I209" s="36">
        <v>1596.4833333333333</v>
      </c>
      <c r="J209" s="36">
        <v>1612.4666666666667</v>
      </c>
      <c r="K209" s="31">
        <v>1580.5</v>
      </c>
      <c r="L209" s="31">
        <v>1552.45</v>
      </c>
      <c r="M209" s="31">
        <v>12.608169999999999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434.2</v>
      </c>
      <c r="D210" s="36">
        <v>436.15000000000003</v>
      </c>
      <c r="E210" s="36">
        <v>430.35000000000008</v>
      </c>
      <c r="F210" s="36">
        <v>426.50000000000006</v>
      </c>
      <c r="G210" s="36">
        <v>420.7000000000001</v>
      </c>
      <c r="H210" s="36">
        <v>440.00000000000006</v>
      </c>
      <c r="I210" s="36">
        <v>445.8</v>
      </c>
      <c r="J210" s="36">
        <v>449.65000000000003</v>
      </c>
      <c r="K210" s="31">
        <v>441.95</v>
      </c>
      <c r="L210" s="31">
        <v>432.3</v>
      </c>
      <c r="M210" s="31">
        <v>130.93052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16.12</v>
      </c>
      <c r="D211" s="36">
        <v>16.096666666666668</v>
      </c>
      <c r="E211" s="36">
        <v>15.773333333333333</v>
      </c>
      <c r="F211" s="36">
        <v>15.426666666666666</v>
      </c>
      <c r="G211" s="36">
        <v>15.103333333333332</v>
      </c>
      <c r="H211" s="36">
        <v>16.443333333333335</v>
      </c>
      <c r="I211" s="36">
        <v>16.766666666666666</v>
      </c>
      <c r="J211" s="36">
        <v>17.113333333333337</v>
      </c>
      <c r="K211" s="31">
        <v>16.420000000000002</v>
      </c>
      <c r="L211" s="31">
        <v>15.75</v>
      </c>
      <c r="M211" s="31">
        <v>4752.7960499999999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1490.75</v>
      </c>
      <c r="D212" s="36">
        <v>1501.3166666666666</v>
      </c>
      <c r="E212" s="36">
        <v>1471.3833333333332</v>
      </c>
      <c r="F212" s="36">
        <v>1452.0166666666667</v>
      </c>
      <c r="G212" s="36">
        <v>1422.0833333333333</v>
      </c>
      <c r="H212" s="36">
        <v>1520.6833333333332</v>
      </c>
      <c r="I212" s="36">
        <v>1550.6166666666666</v>
      </c>
      <c r="J212" s="36">
        <v>1569.9833333333331</v>
      </c>
      <c r="K212" s="31">
        <v>1531.25</v>
      </c>
      <c r="L212" s="31">
        <v>1481.95</v>
      </c>
      <c r="M212" s="31">
        <v>5.3221699999999998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502.15</v>
      </c>
      <c r="D213" s="36">
        <v>507.4666666666667</v>
      </c>
      <c r="E213" s="36">
        <v>495.68333333333339</v>
      </c>
      <c r="F213" s="36">
        <v>489.2166666666667</v>
      </c>
      <c r="G213" s="36">
        <v>477.43333333333339</v>
      </c>
      <c r="H213" s="36">
        <v>513.93333333333339</v>
      </c>
      <c r="I213" s="36">
        <v>525.7166666666667</v>
      </c>
      <c r="J213" s="36">
        <v>532.18333333333339</v>
      </c>
      <c r="K213" s="31">
        <v>519.25</v>
      </c>
      <c r="L213" s="31">
        <v>501</v>
      </c>
      <c r="M213" s="31">
        <v>78.261139999999997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25.45</v>
      </c>
      <c r="D214" s="36">
        <v>25.606666666666666</v>
      </c>
      <c r="E214" s="36">
        <v>25.193333333333332</v>
      </c>
      <c r="F214" s="36">
        <v>24.936666666666667</v>
      </c>
      <c r="G214" s="36">
        <v>24.523333333333333</v>
      </c>
      <c r="H214" s="36">
        <v>25.86333333333333</v>
      </c>
      <c r="I214" s="36">
        <v>26.276666666666664</v>
      </c>
      <c r="J214" s="36">
        <v>26.533333333333328</v>
      </c>
      <c r="K214" s="31">
        <v>26.02</v>
      </c>
      <c r="L214" s="31">
        <v>25.35</v>
      </c>
      <c r="M214" s="31">
        <v>2101.7498500000002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142.66</v>
      </c>
      <c r="D215" s="36">
        <v>142.47666666666666</v>
      </c>
      <c r="E215" s="36">
        <v>139.48333333333332</v>
      </c>
      <c r="F215" s="36">
        <v>136.30666666666667</v>
      </c>
      <c r="G215" s="36">
        <v>133.31333333333333</v>
      </c>
      <c r="H215" s="36">
        <v>145.65333333333331</v>
      </c>
      <c r="I215" s="36">
        <v>148.64666666666665</v>
      </c>
      <c r="J215" s="36">
        <v>151.8233333333333</v>
      </c>
      <c r="K215" s="31">
        <v>145.47</v>
      </c>
      <c r="L215" s="31">
        <v>139.30000000000001</v>
      </c>
      <c r="M215" s="31">
        <v>133.96158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262.33999999999997</v>
      </c>
      <c r="D216" s="36">
        <v>261.34666666666664</v>
      </c>
      <c r="E216" s="36">
        <v>243.99333333333328</v>
      </c>
      <c r="F216" s="36">
        <v>225.64666666666665</v>
      </c>
      <c r="G216" s="36">
        <v>208.29333333333329</v>
      </c>
      <c r="H216" s="36">
        <v>279.69333333333327</v>
      </c>
      <c r="I216" s="36">
        <v>297.04666666666662</v>
      </c>
      <c r="J216" s="36">
        <v>315.39333333333326</v>
      </c>
      <c r="K216" s="31">
        <v>278.7</v>
      </c>
      <c r="L216" s="31">
        <v>243</v>
      </c>
      <c r="M216" s="31">
        <v>3890.6062000000002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1249.9000000000001</v>
      </c>
      <c r="D217" s="36">
        <v>1245.7833333333335</v>
      </c>
      <c r="E217" s="36">
        <v>1231.8166666666671</v>
      </c>
      <c r="F217" s="36">
        <v>1213.7333333333336</v>
      </c>
      <c r="G217" s="36">
        <v>1199.7666666666671</v>
      </c>
      <c r="H217" s="36">
        <v>1263.866666666667</v>
      </c>
      <c r="I217" s="36">
        <v>1277.8333333333337</v>
      </c>
      <c r="J217" s="36">
        <v>1295.916666666667</v>
      </c>
      <c r="K217" s="31">
        <v>1259.75</v>
      </c>
      <c r="L217" s="31">
        <v>1227.7</v>
      </c>
      <c r="M217" s="31">
        <v>11.10657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04"/>
      <c r="B1" s="305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45509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298" t="s">
        <v>16</v>
      </c>
      <c r="B9" s="300" t="s">
        <v>18</v>
      </c>
      <c r="C9" s="303" t="s">
        <v>20</v>
      </c>
      <c r="D9" s="303" t="s">
        <v>21</v>
      </c>
      <c r="E9" s="295" t="s">
        <v>22</v>
      </c>
      <c r="F9" s="296"/>
      <c r="G9" s="297"/>
      <c r="H9" s="295" t="s">
        <v>23</v>
      </c>
      <c r="I9" s="296"/>
      <c r="J9" s="297"/>
      <c r="K9" s="26"/>
      <c r="L9" s="27"/>
      <c r="M9" s="48"/>
      <c r="N9" s="1"/>
      <c r="O9" s="1"/>
    </row>
    <row r="10" spans="1:15" ht="42.75" customHeight="1">
      <c r="A10" s="299"/>
      <c r="B10" s="302"/>
      <c r="C10" s="302"/>
      <c r="D10" s="3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1056.3</v>
      </c>
      <c r="D11" s="36">
        <v>1068.8166666666666</v>
      </c>
      <c r="E11" s="36">
        <v>1038.4833333333331</v>
      </c>
      <c r="F11" s="36">
        <v>1020.6666666666665</v>
      </c>
      <c r="G11" s="36">
        <v>990.33333333333303</v>
      </c>
      <c r="H11" s="36">
        <v>1086.6333333333332</v>
      </c>
      <c r="I11" s="36">
        <v>1116.9666666666667</v>
      </c>
      <c r="J11" s="36">
        <v>1134.7833333333333</v>
      </c>
      <c r="K11" s="31">
        <v>1099.1500000000001</v>
      </c>
      <c r="L11" s="31">
        <v>1051</v>
      </c>
      <c r="M11" s="31">
        <v>5.8070500000000003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39413.25</v>
      </c>
      <c r="D12" s="36">
        <v>39420.683333333334</v>
      </c>
      <c r="E12" s="36">
        <v>38892.366666666669</v>
      </c>
      <c r="F12" s="36">
        <v>38371.483333333337</v>
      </c>
      <c r="G12" s="36">
        <v>37843.166666666672</v>
      </c>
      <c r="H12" s="36">
        <v>39941.566666666666</v>
      </c>
      <c r="I12" s="36">
        <v>40469.883333333331</v>
      </c>
      <c r="J12" s="36">
        <v>40990.766666666663</v>
      </c>
      <c r="K12" s="31">
        <v>39949</v>
      </c>
      <c r="L12" s="31">
        <v>38899.800000000003</v>
      </c>
      <c r="M12" s="31">
        <v>3.363E-2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7578.8</v>
      </c>
      <c r="D13" s="36">
        <v>7635.4333333333334</v>
      </c>
      <c r="E13" s="36">
        <v>7490.916666666667</v>
      </c>
      <c r="F13" s="36">
        <v>7403.0333333333338</v>
      </c>
      <c r="G13" s="36">
        <v>7258.5166666666673</v>
      </c>
      <c r="H13" s="36">
        <v>7723.3166666666666</v>
      </c>
      <c r="I13" s="36">
        <v>7867.833333333333</v>
      </c>
      <c r="J13" s="36">
        <v>7955.7166666666662</v>
      </c>
      <c r="K13" s="31">
        <v>7779.95</v>
      </c>
      <c r="L13" s="31">
        <v>7547.55</v>
      </c>
      <c r="M13" s="31">
        <v>1.9582900000000001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2435.3000000000002</v>
      </c>
      <c r="D14" s="36">
        <v>2450.4333333333334</v>
      </c>
      <c r="E14" s="36">
        <v>2415.8666666666668</v>
      </c>
      <c r="F14" s="36">
        <v>2396.4333333333334</v>
      </c>
      <c r="G14" s="36">
        <v>2361.8666666666668</v>
      </c>
      <c r="H14" s="36">
        <v>2469.8666666666668</v>
      </c>
      <c r="I14" s="36">
        <v>2504.4333333333334</v>
      </c>
      <c r="J14" s="36">
        <v>2523.8666666666668</v>
      </c>
      <c r="K14" s="31">
        <v>2485</v>
      </c>
      <c r="L14" s="31">
        <v>2431</v>
      </c>
      <c r="M14" s="31">
        <v>6.7468899999999996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4499.05</v>
      </c>
      <c r="D15" s="36">
        <v>4500.55</v>
      </c>
      <c r="E15" s="36">
        <v>4466.1000000000004</v>
      </c>
      <c r="F15" s="36">
        <v>4433.1500000000005</v>
      </c>
      <c r="G15" s="36">
        <v>4398.7000000000007</v>
      </c>
      <c r="H15" s="36">
        <v>4533.5</v>
      </c>
      <c r="I15" s="36">
        <v>4567.9499999999989</v>
      </c>
      <c r="J15" s="36">
        <v>4600.8999999999996</v>
      </c>
      <c r="K15" s="31">
        <v>4535</v>
      </c>
      <c r="L15" s="31">
        <v>4467.6000000000004</v>
      </c>
      <c r="M15" s="31">
        <v>0.17596000000000001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1472.6</v>
      </c>
      <c r="D16" s="36">
        <v>1475.2166666666665</v>
      </c>
      <c r="E16" s="36">
        <v>1455.4333333333329</v>
      </c>
      <c r="F16" s="36">
        <v>1438.2666666666664</v>
      </c>
      <c r="G16" s="36">
        <v>1418.4833333333329</v>
      </c>
      <c r="H16" s="36">
        <v>1492.383333333333</v>
      </c>
      <c r="I16" s="36">
        <v>1512.1666666666663</v>
      </c>
      <c r="J16" s="36">
        <v>1529.333333333333</v>
      </c>
      <c r="K16" s="31">
        <v>1495</v>
      </c>
      <c r="L16" s="31">
        <v>1458.05</v>
      </c>
      <c r="M16" s="31">
        <v>2.8716599999999999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637.6</v>
      </c>
      <c r="D17" s="36">
        <v>641.35</v>
      </c>
      <c r="E17" s="36">
        <v>631.75</v>
      </c>
      <c r="F17" s="36">
        <v>625.9</v>
      </c>
      <c r="G17" s="36">
        <v>616.29999999999995</v>
      </c>
      <c r="H17" s="36">
        <v>647.20000000000005</v>
      </c>
      <c r="I17" s="36">
        <v>656.80000000000018</v>
      </c>
      <c r="J17" s="36">
        <v>662.65000000000009</v>
      </c>
      <c r="K17" s="31">
        <v>650.95000000000005</v>
      </c>
      <c r="L17" s="31">
        <v>635.5</v>
      </c>
      <c r="M17" s="31">
        <v>30.364650000000001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738.4</v>
      </c>
      <c r="D18" s="36">
        <v>738.54999999999984</v>
      </c>
      <c r="E18" s="36">
        <v>728.39999999999964</v>
      </c>
      <c r="F18" s="36">
        <v>718.39999999999975</v>
      </c>
      <c r="G18" s="36">
        <v>708.24999999999955</v>
      </c>
      <c r="H18" s="36">
        <v>748.54999999999973</v>
      </c>
      <c r="I18" s="36">
        <v>758.7</v>
      </c>
      <c r="J18" s="36">
        <v>768.69999999999982</v>
      </c>
      <c r="K18" s="31">
        <v>748.7</v>
      </c>
      <c r="L18" s="31">
        <v>728.55</v>
      </c>
      <c r="M18" s="31">
        <v>9.2199100000000005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1673.4</v>
      </c>
      <c r="D19" s="36">
        <v>1670.7833333333335</v>
      </c>
      <c r="E19" s="36">
        <v>1653.616666666667</v>
      </c>
      <c r="F19" s="36">
        <v>1633.8333333333335</v>
      </c>
      <c r="G19" s="36">
        <v>1616.666666666667</v>
      </c>
      <c r="H19" s="36">
        <v>1690.5666666666671</v>
      </c>
      <c r="I19" s="36">
        <v>1707.7333333333336</v>
      </c>
      <c r="J19" s="36">
        <v>1727.5166666666671</v>
      </c>
      <c r="K19" s="31">
        <v>1687.95</v>
      </c>
      <c r="L19" s="31">
        <v>1651</v>
      </c>
      <c r="M19" s="31">
        <v>2.7078199999999999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28227.7</v>
      </c>
      <c r="D20" s="36">
        <v>28290.216666666664</v>
      </c>
      <c r="E20" s="36">
        <v>27877.483333333326</v>
      </c>
      <c r="F20" s="36">
        <v>27527.266666666663</v>
      </c>
      <c r="G20" s="36">
        <v>27114.533333333326</v>
      </c>
      <c r="H20" s="36">
        <v>28640.433333333327</v>
      </c>
      <c r="I20" s="36">
        <v>29053.166666666664</v>
      </c>
      <c r="J20" s="36">
        <v>29403.383333333328</v>
      </c>
      <c r="K20" s="31">
        <v>28702.95</v>
      </c>
      <c r="L20" s="31">
        <v>27940</v>
      </c>
      <c r="M20" s="31">
        <v>7.7189999999999995E-2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1343.55</v>
      </c>
      <c r="D21" s="36">
        <v>1349.2666666666667</v>
      </c>
      <c r="E21" s="36">
        <v>1331.4833333333333</v>
      </c>
      <c r="F21" s="36">
        <v>1319.4166666666667</v>
      </c>
      <c r="G21" s="36">
        <v>1301.6333333333334</v>
      </c>
      <c r="H21" s="36">
        <v>1361.3333333333333</v>
      </c>
      <c r="I21" s="36">
        <v>1379.1166666666666</v>
      </c>
      <c r="J21" s="36">
        <v>1391.1833333333332</v>
      </c>
      <c r="K21" s="31">
        <v>1367.05</v>
      </c>
      <c r="L21" s="31">
        <v>1337.2</v>
      </c>
      <c r="M21" s="31">
        <v>2.61185</v>
      </c>
      <c r="N21" s="1"/>
      <c r="O21" s="1"/>
    </row>
    <row r="22" spans="1:15" ht="12" customHeight="1">
      <c r="A22" s="33">
        <v>12</v>
      </c>
      <c r="B22" s="53" t="s">
        <v>823</v>
      </c>
      <c r="C22" s="31">
        <v>1261.8</v>
      </c>
      <c r="D22" s="36">
        <v>1267.3</v>
      </c>
      <c r="E22" s="36">
        <v>1225.5999999999999</v>
      </c>
      <c r="F22" s="36">
        <v>1189.3999999999999</v>
      </c>
      <c r="G22" s="36">
        <v>1147.6999999999998</v>
      </c>
      <c r="H22" s="36">
        <v>1303.5</v>
      </c>
      <c r="I22" s="36">
        <v>1345.2000000000003</v>
      </c>
      <c r="J22" s="36">
        <v>1381.4</v>
      </c>
      <c r="K22" s="31">
        <v>1309</v>
      </c>
      <c r="L22" s="31">
        <v>1231.0999999999999</v>
      </c>
      <c r="M22" s="31">
        <v>96.02722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3160.9</v>
      </c>
      <c r="D23" s="36">
        <v>3162.2999999999997</v>
      </c>
      <c r="E23" s="36">
        <v>3109.5999999999995</v>
      </c>
      <c r="F23" s="36">
        <v>3058.2999999999997</v>
      </c>
      <c r="G23" s="36">
        <v>3005.5999999999995</v>
      </c>
      <c r="H23" s="36">
        <v>3213.5999999999995</v>
      </c>
      <c r="I23" s="36">
        <v>3266.2999999999993</v>
      </c>
      <c r="J23" s="36">
        <v>3317.5999999999995</v>
      </c>
      <c r="K23" s="31">
        <v>3215</v>
      </c>
      <c r="L23" s="31">
        <v>3111</v>
      </c>
      <c r="M23" s="31">
        <v>33.602089999999997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1881.4</v>
      </c>
      <c r="D24" s="36">
        <v>1885.7833333333335</v>
      </c>
      <c r="E24" s="36">
        <v>1856.7666666666671</v>
      </c>
      <c r="F24" s="36">
        <v>1832.1333333333337</v>
      </c>
      <c r="G24" s="36">
        <v>1803.1166666666672</v>
      </c>
      <c r="H24" s="36">
        <v>1910.416666666667</v>
      </c>
      <c r="I24" s="36">
        <v>1939.4333333333334</v>
      </c>
      <c r="J24" s="36">
        <v>1964.0666666666668</v>
      </c>
      <c r="K24" s="31">
        <v>1914.8</v>
      </c>
      <c r="L24" s="31">
        <v>1861.15</v>
      </c>
      <c r="M24" s="31">
        <v>18.271280000000001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1588</v>
      </c>
      <c r="D25" s="36">
        <v>1579.3</v>
      </c>
      <c r="E25" s="36">
        <v>1558.8999999999999</v>
      </c>
      <c r="F25" s="36">
        <v>1529.8</v>
      </c>
      <c r="G25" s="36">
        <v>1509.3999999999999</v>
      </c>
      <c r="H25" s="36">
        <v>1608.3999999999999</v>
      </c>
      <c r="I25" s="36">
        <v>1628.8</v>
      </c>
      <c r="J25" s="36">
        <v>1657.8999999999999</v>
      </c>
      <c r="K25" s="31">
        <v>1599.7</v>
      </c>
      <c r="L25" s="31">
        <v>1550.2</v>
      </c>
      <c r="M25" s="31">
        <v>43.13297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726.35</v>
      </c>
      <c r="D26" s="36">
        <v>729.35</v>
      </c>
      <c r="E26" s="36">
        <v>717.95</v>
      </c>
      <c r="F26" s="36">
        <v>709.55000000000007</v>
      </c>
      <c r="G26" s="36">
        <v>698.15000000000009</v>
      </c>
      <c r="H26" s="36">
        <v>737.75</v>
      </c>
      <c r="I26" s="36">
        <v>749.14999999999986</v>
      </c>
      <c r="J26" s="36">
        <v>757.55</v>
      </c>
      <c r="K26" s="31">
        <v>740.75</v>
      </c>
      <c r="L26" s="31">
        <v>720.95</v>
      </c>
      <c r="M26" s="31">
        <v>56.691229999999997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908.9</v>
      </c>
      <c r="D27" s="36">
        <v>910.63333333333333</v>
      </c>
      <c r="E27" s="36">
        <v>899.26666666666665</v>
      </c>
      <c r="F27" s="36">
        <v>889.63333333333333</v>
      </c>
      <c r="G27" s="36">
        <v>878.26666666666665</v>
      </c>
      <c r="H27" s="36">
        <v>920.26666666666665</v>
      </c>
      <c r="I27" s="36">
        <v>931.63333333333321</v>
      </c>
      <c r="J27" s="36">
        <v>941.26666666666665</v>
      </c>
      <c r="K27" s="31">
        <v>922</v>
      </c>
      <c r="L27" s="31">
        <v>901</v>
      </c>
      <c r="M27" s="31">
        <v>22.933039999999998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383.15</v>
      </c>
      <c r="D28" s="36">
        <v>369.83333333333331</v>
      </c>
      <c r="E28" s="36">
        <v>356.51666666666665</v>
      </c>
      <c r="F28" s="36">
        <v>329.88333333333333</v>
      </c>
      <c r="G28" s="36">
        <v>316.56666666666666</v>
      </c>
      <c r="H28" s="36">
        <v>396.46666666666664</v>
      </c>
      <c r="I28" s="36">
        <v>409.78333333333336</v>
      </c>
      <c r="J28" s="36">
        <v>436.41666666666663</v>
      </c>
      <c r="K28" s="31">
        <v>383.15</v>
      </c>
      <c r="L28" s="31">
        <v>343.2</v>
      </c>
      <c r="M28" s="31">
        <v>269.55054000000001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211.59</v>
      </c>
      <c r="D29" s="36">
        <v>212.24666666666667</v>
      </c>
      <c r="E29" s="36">
        <v>207.34333333333333</v>
      </c>
      <c r="F29" s="36">
        <v>203.09666666666666</v>
      </c>
      <c r="G29" s="36">
        <v>198.19333333333333</v>
      </c>
      <c r="H29" s="36">
        <v>216.49333333333334</v>
      </c>
      <c r="I29" s="36">
        <v>221.39666666666665</v>
      </c>
      <c r="J29" s="36">
        <v>225.64333333333335</v>
      </c>
      <c r="K29" s="31">
        <v>217.15</v>
      </c>
      <c r="L29" s="31">
        <v>208</v>
      </c>
      <c r="M29" s="31">
        <v>92.000050000000002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335.5</v>
      </c>
      <c r="D30" s="36">
        <v>333.43333333333334</v>
      </c>
      <c r="E30" s="36">
        <v>323.4666666666667</v>
      </c>
      <c r="F30" s="36">
        <v>311.43333333333334</v>
      </c>
      <c r="G30" s="36">
        <v>301.4666666666667</v>
      </c>
      <c r="H30" s="36">
        <v>345.4666666666667</v>
      </c>
      <c r="I30" s="36">
        <v>355.43333333333328</v>
      </c>
      <c r="J30" s="36">
        <v>367.4666666666667</v>
      </c>
      <c r="K30" s="31">
        <v>343.4</v>
      </c>
      <c r="L30" s="31">
        <v>321.39999999999998</v>
      </c>
      <c r="M30" s="31">
        <v>36.816160000000004</v>
      </c>
      <c r="N30" s="1"/>
      <c r="O30" s="1"/>
    </row>
    <row r="31" spans="1:15" ht="12.75" customHeight="1">
      <c r="A31" s="33">
        <v>21</v>
      </c>
      <c r="B31" s="53" t="s">
        <v>885</v>
      </c>
      <c r="C31" s="31">
        <v>735.35</v>
      </c>
      <c r="D31" s="36">
        <v>745.76666666666677</v>
      </c>
      <c r="E31" s="36">
        <v>721.58333333333348</v>
      </c>
      <c r="F31" s="36">
        <v>707.81666666666672</v>
      </c>
      <c r="G31" s="36">
        <v>683.63333333333344</v>
      </c>
      <c r="H31" s="36">
        <v>759.53333333333353</v>
      </c>
      <c r="I31" s="36">
        <v>783.7166666666667</v>
      </c>
      <c r="J31" s="36">
        <v>797.48333333333358</v>
      </c>
      <c r="K31" s="31">
        <v>769.95</v>
      </c>
      <c r="L31" s="31">
        <v>732</v>
      </c>
      <c r="M31" s="31">
        <v>3.91255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905.7</v>
      </c>
      <c r="D32" s="36">
        <v>903.56666666666661</v>
      </c>
      <c r="E32" s="36">
        <v>889.13333333333321</v>
      </c>
      <c r="F32" s="36">
        <v>872.56666666666661</v>
      </c>
      <c r="G32" s="36">
        <v>858.13333333333321</v>
      </c>
      <c r="H32" s="36">
        <v>920.13333333333321</v>
      </c>
      <c r="I32" s="36">
        <v>934.56666666666661</v>
      </c>
      <c r="J32" s="36">
        <v>951.13333333333321</v>
      </c>
      <c r="K32" s="31">
        <v>918</v>
      </c>
      <c r="L32" s="31">
        <v>887</v>
      </c>
      <c r="M32" s="31">
        <v>0.63183999999999996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1482.95</v>
      </c>
      <c r="D33" s="36">
        <v>1469.75</v>
      </c>
      <c r="E33" s="36">
        <v>1441.5</v>
      </c>
      <c r="F33" s="36">
        <v>1400.05</v>
      </c>
      <c r="G33" s="36">
        <v>1371.8</v>
      </c>
      <c r="H33" s="36">
        <v>1511.2</v>
      </c>
      <c r="I33" s="36">
        <v>1539.45</v>
      </c>
      <c r="J33" s="36">
        <v>1580.9</v>
      </c>
      <c r="K33" s="31">
        <v>1498</v>
      </c>
      <c r="L33" s="31">
        <v>1428.3</v>
      </c>
      <c r="M33" s="31">
        <v>3.9730099999999999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2828.5</v>
      </c>
      <c r="D34" s="36">
        <v>2810.3166666666671</v>
      </c>
      <c r="E34" s="36">
        <v>2754.6333333333341</v>
      </c>
      <c r="F34" s="36">
        <v>2680.7666666666669</v>
      </c>
      <c r="G34" s="36">
        <v>2625.0833333333339</v>
      </c>
      <c r="H34" s="36">
        <v>2884.1833333333343</v>
      </c>
      <c r="I34" s="36">
        <v>2939.8666666666677</v>
      </c>
      <c r="J34" s="36">
        <v>3013.7333333333345</v>
      </c>
      <c r="K34" s="31">
        <v>2866</v>
      </c>
      <c r="L34" s="31">
        <v>2736.45</v>
      </c>
      <c r="M34" s="31">
        <v>3.1202399999999999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1245.05</v>
      </c>
      <c r="D35" s="36">
        <v>1230.2</v>
      </c>
      <c r="E35" s="36">
        <v>1207.9000000000001</v>
      </c>
      <c r="F35" s="36">
        <v>1170.75</v>
      </c>
      <c r="G35" s="36">
        <v>1148.45</v>
      </c>
      <c r="H35" s="36">
        <v>1267.3500000000001</v>
      </c>
      <c r="I35" s="36">
        <v>1289.6499999999999</v>
      </c>
      <c r="J35" s="36">
        <v>1326.8000000000002</v>
      </c>
      <c r="K35" s="31">
        <v>1252.5</v>
      </c>
      <c r="L35" s="31">
        <v>1193.05</v>
      </c>
      <c r="M35" s="31">
        <v>3.0066099999999998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5295.75</v>
      </c>
      <c r="D36" s="36">
        <v>5280.0666666666666</v>
      </c>
      <c r="E36" s="36">
        <v>5215.6833333333334</v>
      </c>
      <c r="F36" s="36">
        <v>5135.6166666666668</v>
      </c>
      <c r="G36" s="36">
        <v>5071.2333333333336</v>
      </c>
      <c r="H36" s="36">
        <v>5360.1333333333332</v>
      </c>
      <c r="I36" s="36">
        <v>5424.5166666666664</v>
      </c>
      <c r="J36" s="36">
        <v>5504.583333333333</v>
      </c>
      <c r="K36" s="31">
        <v>5344.45</v>
      </c>
      <c r="L36" s="31">
        <v>5200</v>
      </c>
      <c r="M36" s="31">
        <v>0.82865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2137.15</v>
      </c>
      <c r="D37" s="36">
        <v>2123.4166666666665</v>
      </c>
      <c r="E37" s="36">
        <v>2096.833333333333</v>
      </c>
      <c r="F37" s="36">
        <v>2056.5166666666664</v>
      </c>
      <c r="G37" s="36">
        <v>2029.9333333333329</v>
      </c>
      <c r="H37" s="36">
        <v>2163.7333333333331</v>
      </c>
      <c r="I37" s="36">
        <v>2190.3166666666662</v>
      </c>
      <c r="J37" s="36">
        <v>2230.6333333333332</v>
      </c>
      <c r="K37" s="31">
        <v>2150</v>
      </c>
      <c r="L37" s="31">
        <v>2083.1</v>
      </c>
      <c r="M37" s="31">
        <v>0.86745000000000005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64.069999999999993</v>
      </c>
      <c r="D38" s="36">
        <v>64.02</v>
      </c>
      <c r="E38" s="36">
        <v>63.349999999999994</v>
      </c>
      <c r="F38" s="36">
        <v>62.629999999999995</v>
      </c>
      <c r="G38" s="36">
        <v>61.959999999999994</v>
      </c>
      <c r="H38" s="36">
        <v>64.739999999999995</v>
      </c>
      <c r="I38" s="36">
        <v>65.409999999999982</v>
      </c>
      <c r="J38" s="36">
        <v>66.13</v>
      </c>
      <c r="K38" s="31">
        <v>64.69</v>
      </c>
      <c r="L38" s="31">
        <v>63.3</v>
      </c>
      <c r="M38" s="31">
        <v>19.17934</v>
      </c>
      <c r="N38" s="1"/>
      <c r="O38" s="1"/>
    </row>
    <row r="39" spans="1:15" ht="12.75" customHeight="1">
      <c r="A39" s="33">
        <v>29</v>
      </c>
      <c r="B39" s="53" t="s">
        <v>824</v>
      </c>
      <c r="C39" s="31">
        <v>26.19</v>
      </c>
      <c r="D39" s="36">
        <v>26.22666666666667</v>
      </c>
      <c r="E39" s="36">
        <v>25.90333333333334</v>
      </c>
      <c r="F39" s="36">
        <v>25.616666666666671</v>
      </c>
      <c r="G39" s="36">
        <v>25.29333333333334</v>
      </c>
      <c r="H39" s="36">
        <v>26.513333333333339</v>
      </c>
      <c r="I39" s="36">
        <v>26.83666666666667</v>
      </c>
      <c r="J39" s="36">
        <v>27.123333333333338</v>
      </c>
      <c r="K39" s="31">
        <v>26.55</v>
      </c>
      <c r="L39" s="31">
        <v>25.94</v>
      </c>
      <c r="M39" s="31">
        <v>61.255009999999999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1612.35</v>
      </c>
      <c r="D40" s="36">
        <v>1603.25</v>
      </c>
      <c r="E40" s="36">
        <v>1584.55</v>
      </c>
      <c r="F40" s="36">
        <v>1556.75</v>
      </c>
      <c r="G40" s="36">
        <v>1538.05</v>
      </c>
      <c r="H40" s="36">
        <v>1631.05</v>
      </c>
      <c r="I40" s="36">
        <v>1649.7499999999998</v>
      </c>
      <c r="J40" s="36">
        <v>1677.55</v>
      </c>
      <c r="K40" s="31">
        <v>1621.95</v>
      </c>
      <c r="L40" s="31">
        <v>1575.45</v>
      </c>
      <c r="M40" s="31">
        <v>6.7980200000000002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4389.5</v>
      </c>
      <c r="D41" s="36">
        <v>4403.2</v>
      </c>
      <c r="E41" s="36">
        <v>4191.3999999999996</v>
      </c>
      <c r="F41" s="36">
        <v>3993.3</v>
      </c>
      <c r="G41" s="36">
        <v>3781.5</v>
      </c>
      <c r="H41" s="36">
        <v>4601.2999999999993</v>
      </c>
      <c r="I41" s="36">
        <v>4813.1000000000004</v>
      </c>
      <c r="J41" s="36">
        <v>5011.1999999999989</v>
      </c>
      <c r="K41" s="31">
        <v>4615</v>
      </c>
      <c r="L41" s="31">
        <v>4205.1000000000004</v>
      </c>
      <c r="M41" s="31">
        <v>6.9915000000000003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652.79999999999995</v>
      </c>
      <c r="D42" s="36">
        <v>654.56666666666661</v>
      </c>
      <c r="E42" s="36">
        <v>646.83333333333326</v>
      </c>
      <c r="F42" s="36">
        <v>640.86666666666667</v>
      </c>
      <c r="G42" s="36">
        <v>633.13333333333333</v>
      </c>
      <c r="H42" s="36">
        <v>660.53333333333319</v>
      </c>
      <c r="I42" s="36">
        <v>668.26666666666654</v>
      </c>
      <c r="J42" s="36">
        <v>674.23333333333312</v>
      </c>
      <c r="K42" s="31">
        <v>662.3</v>
      </c>
      <c r="L42" s="31">
        <v>648.6</v>
      </c>
      <c r="M42" s="31">
        <v>35.52731</v>
      </c>
      <c r="N42" s="1"/>
      <c r="O42" s="1"/>
    </row>
    <row r="43" spans="1:15" ht="12.75" customHeight="1">
      <c r="A43" s="33">
        <v>33</v>
      </c>
      <c r="B43" s="53" t="s">
        <v>851</v>
      </c>
      <c r="C43" s="31">
        <v>3712.25</v>
      </c>
      <c r="D43" s="36">
        <v>3706.0833333333335</v>
      </c>
      <c r="E43" s="36">
        <v>3666.166666666667</v>
      </c>
      <c r="F43" s="36">
        <v>3620.0833333333335</v>
      </c>
      <c r="G43" s="36">
        <v>3580.166666666667</v>
      </c>
      <c r="H43" s="36">
        <v>3752.166666666667</v>
      </c>
      <c r="I43" s="36">
        <v>3792.0833333333339</v>
      </c>
      <c r="J43" s="36">
        <v>3838.166666666667</v>
      </c>
      <c r="K43" s="31">
        <v>3746</v>
      </c>
      <c r="L43" s="31">
        <v>3660</v>
      </c>
      <c r="M43" s="31">
        <v>0.20394000000000001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2244.75</v>
      </c>
      <c r="D44" s="36">
        <v>2246.75</v>
      </c>
      <c r="E44" s="36">
        <v>2184</v>
      </c>
      <c r="F44" s="36">
        <v>2123.25</v>
      </c>
      <c r="G44" s="36">
        <v>2060.5</v>
      </c>
      <c r="H44" s="36">
        <v>2307.5</v>
      </c>
      <c r="I44" s="36">
        <v>2370.25</v>
      </c>
      <c r="J44" s="36">
        <v>2431</v>
      </c>
      <c r="K44" s="31">
        <v>2309.5</v>
      </c>
      <c r="L44" s="31">
        <v>2186</v>
      </c>
      <c r="M44" s="31">
        <v>12.1386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789.1</v>
      </c>
      <c r="D45" s="36">
        <v>789.26666666666677</v>
      </c>
      <c r="E45" s="36">
        <v>784.13333333333355</v>
      </c>
      <c r="F45" s="36">
        <v>779.16666666666674</v>
      </c>
      <c r="G45" s="36">
        <v>774.03333333333353</v>
      </c>
      <c r="H45" s="36">
        <v>794.23333333333358</v>
      </c>
      <c r="I45" s="36">
        <v>799.36666666666679</v>
      </c>
      <c r="J45" s="36">
        <v>804.3333333333336</v>
      </c>
      <c r="K45" s="31">
        <v>794.4</v>
      </c>
      <c r="L45" s="31">
        <v>784.3</v>
      </c>
      <c r="M45" s="31">
        <v>2.12391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8622.4</v>
      </c>
      <c r="D46" s="36">
        <v>8677.5333333333328</v>
      </c>
      <c r="E46" s="36">
        <v>8496.866666666665</v>
      </c>
      <c r="F46" s="36">
        <v>8371.3333333333321</v>
      </c>
      <c r="G46" s="36">
        <v>8190.6666666666642</v>
      </c>
      <c r="H46" s="36">
        <v>8803.0666666666657</v>
      </c>
      <c r="I46" s="36">
        <v>8983.7333333333336</v>
      </c>
      <c r="J46" s="36">
        <v>9109.2666666666664</v>
      </c>
      <c r="K46" s="31">
        <v>8858.2000000000007</v>
      </c>
      <c r="L46" s="31">
        <v>8552</v>
      </c>
      <c r="M46" s="31">
        <v>1.2452099999999999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6710.15</v>
      </c>
      <c r="D47" s="36">
        <v>6729</v>
      </c>
      <c r="E47" s="36">
        <v>6662.15</v>
      </c>
      <c r="F47" s="36">
        <v>6614.15</v>
      </c>
      <c r="G47" s="36">
        <v>6547.2999999999993</v>
      </c>
      <c r="H47" s="36">
        <v>6777</v>
      </c>
      <c r="I47" s="36">
        <v>6843.85</v>
      </c>
      <c r="J47" s="36">
        <v>6891.85</v>
      </c>
      <c r="K47" s="31">
        <v>6795.85</v>
      </c>
      <c r="L47" s="31">
        <v>6681</v>
      </c>
      <c r="M47" s="31">
        <v>5.8756899999999996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536.65</v>
      </c>
      <c r="D48" s="36">
        <v>541.35</v>
      </c>
      <c r="E48" s="36">
        <v>530.80000000000007</v>
      </c>
      <c r="F48" s="36">
        <v>524.95000000000005</v>
      </c>
      <c r="G48" s="36">
        <v>514.40000000000009</v>
      </c>
      <c r="H48" s="36">
        <v>547.20000000000005</v>
      </c>
      <c r="I48" s="36">
        <v>557.75</v>
      </c>
      <c r="J48" s="36">
        <v>563.6</v>
      </c>
      <c r="K48" s="31">
        <v>551.9</v>
      </c>
      <c r="L48" s="31">
        <v>535.5</v>
      </c>
      <c r="M48" s="31">
        <v>22.862660000000002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316.60000000000002</v>
      </c>
      <c r="D49" s="36">
        <v>317.2</v>
      </c>
      <c r="E49" s="36">
        <v>313.5</v>
      </c>
      <c r="F49" s="36">
        <v>310.40000000000003</v>
      </c>
      <c r="G49" s="36">
        <v>306.70000000000005</v>
      </c>
      <c r="H49" s="36">
        <v>320.29999999999995</v>
      </c>
      <c r="I49" s="36">
        <v>323.99999999999989</v>
      </c>
      <c r="J49" s="36">
        <v>327.09999999999991</v>
      </c>
      <c r="K49" s="31">
        <v>320.89999999999998</v>
      </c>
      <c r="L49" s="31">
        <v>314.10000000000002</v>
      </c>
      <c r="M49" s="31">
        <v>7.1105999999999998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771.45</v>
      </c>
      <c r="D50" s="36">
        <v>777.61666666666667</v>
      </c>
      <c r="E50" s="36">
        <v>756.23333333333335</v>
      </c>
      <c r="F50" s="36">
        <v>741.01666666666665</v>
      </c>
      <c r="G50" s="36">
        <v>719.63333333333333</v>
      </c>
      <c r="H50" s="36">
        <v>792.83333333333337</v>
      </c>
      <c r="I50" s="36">
        <v>814.21666666666681</v>
      </c>
      <c r="J50" s="36">
        <v>829.43333333333339</v>
      </c>
      <c r="K50" s="31">
        <v>799</v>
      </c>
      <c r="L50" s="31">
        <v>762.4</v>
      </c>
      <c r="M50" s="31">
        <v>5.6921799999999996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641.25</v>
      </c>
      <c r="D51" s="36">
        <v>644.86666666666667</v>
      </c>
      <c r="E51" s="36">
        <v>635.83333333333337</v>
      </c>
      <c r="F51" s="36">
        <v>630.41666666666674</v>
      </c>
      <c r="G51" s="36">
        <v>621.38333333333344</v>
      </c>
      <c r="H51" s="36">
        <v>650.2833333333333</v>
      </c>
      <c r="I51" s="36">
        <v>659.31666666666661</v>
      </c>
      <c r="J51" s="36">
        <v>664.73333333333323</v>
      </c>
      <c r="K51" s="31">
        <v>653.9</v>
      </c>
      <c r="L51" s="31">
        <v>639.45000000000005</v>
      </c>
      <c r="M51" s="31">
        <v>0.70703000000000005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250.15</v>
      </c>
      <c r="D52" s="36">
        <v>249.31666666666669</v>
      </c>
      <c r="E52" s="36">
        <v>245.28333333333339</v>
      </c>
      <c r="F52" s="36">
        <v>240.41666666666669</v>
      </c>
      <c r="G52" s="36">
        <v>236.38333333333338</v>
      </c>
      <c r="H52" s="36">
        <v>254.18333333333339</v>
      </c>
      <c r="I52" s="36">
        <v>258.2166666666667</v>
      </c>
      <c r="J52" s="36">
        <v>263.08333333333337</v>
      </c>
      <c r="K52" s="31">
        <v>253.35</v>
      </c>
      <c r="L52" s="31">
        <v>244.45</v>
      </c>
      <c r="M52" s="31">
        <v>100.65906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3106.7</v>
      </c>
      <c r="D53" s="36">
        <v>3098.5833333333335</v>
      </c>
      <c r="E53" s="36">
        <v>3068.1166666666668</v>
      </c>
      <c r="F53" s="36">
        <v>3029.5333333333333</v>
      </c>
      <c r="G53" s="36">
        <v>2999.0666666666666</v>
      </c>
      <c r="H53" s="36">
        <v>3137.166666666667</v>
      </c>
      <c r="I53" s="36">
        <v>3167.6333333333332</v>
      </c>
      <c r="J53" s="36">
        <v>3206.2166666666672</v>
      </c>
      <c r="K53" s="31">
        <v>3129.05</v>
      </c>
      <c r="L53" s="31">
        <v>3060</v>
      </c>
      <c r="M53" s="31">
        <v>13.4878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372.15</v>
      </c>
      <c r="D54" s="36">
        <v>370.2</v>
      </c>
      <c r="E54" s="36">
        <v>361.2</v>
      </c>
      <c r="F54" s="36">
        <v>350.25</v>
      </c>
      <c r="G54" s="36">
        <v>341.25</v>
      </c>
      <c r="H54" s="36">
        <v>381.15</v>
      </c>
      <c r="I54" s="36">
        <v>390.15</v>
      </c>
      <c r="J54" s="36">
        <v>401.09999999999997</v>
      </c>
      <c r="K54" s="31">
        <v>379.2</v>
      </c>
      <c r="L54" s="31">
        <v>359.25</v>
      </c>
      <c r="M54" s="31">
        <v>32.360149999999997</v>
      </c>
      <c r="N54" s="1"/>
      <c r="O54" s="1"/>
    </row>
    <row r="55" spans="1:15" ht="12.75" customHeight="1">
      <c r="A55" s="33">
        <v>45</v>
      </c>
      <c r="B55" s="53" t="s">
        <v>852</v>
      </c>
      <c r="C55" s="31">
        <v>7039.8</v>
      </c>
      <c r="D55" s="36">
        <v>7021.2666666666664</v>
      </c>
      <c r="E55" s="36">
        <v>6943.5333333333328</v>
      </c>
      <c r="F55" s="36">
        <v>6847.2666666666664</v>
      </c>
      <c r="G55" s="36">
        <v>6769.5333333333328</v>
      </c>
      <c r="H55" s="36">
        <v>7117.5333333333328</v>
      </c>
      <c r="I55" s="36">
        <v>7195.2666666666664</v>
      </c>
      <c r="J55" s="36">
        <v>7291.5333333333328</v>
      </c>
      <c r="K55" s="31">
        <v>7099</v>
      </c>
      <c r="L55" s="31">
        <v>6925</v>
      </c>
      <c r="M55" s="31">
        <v>9.2350000000000002E-2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2130.4499999999998</v>
      </c>
      <c r="D56" s="36">
        <v>2142.3166666666666</v>
      </c>
      <c r="E56" s="36">
        <v>2114.1833333333334</v>
      </c>
      <c r="F56" s="36">
        <v>2097.916666666667</v>
      </c>
      <c r="G56" s="36">
        <v>2069.7833333333338</v>
      </c>
      <c r="H56" s="36">
        <v>2158.583333333333</v>
      </c>
      <c r="I56" s="36">
        <v>2186.7166666666662</v>
      </c>
      <c r="J56" s="36">
        <v>2202.9833333333327</v>
      </c>
      <c r="K56" s="31">
        <v>2170.4499999999998</v>
      </c>
      <c r="L56" s="31">
        <v>2126.0500000000002</v>
      </c>
      <c r="M56" s="31">
        <v>2.1089699999999998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7790.95</v>
      </c>
      <c r="D57" s="36">
        <v>7805</v>
      </c>
      <c r="E57" s="36">
        <v>7690</v>
      </c>
      <c r="F57" s="36">
        <v>7589.05</v>
      </c>
      <c r="G57" s="36">
        <v>7474.05</v>
      </c>
      <c r="H57" s="36">
        <v>7905.95</v>
      </c>
      <c r="I57" s="36">
        <v>8020.95</v>
      </c>
      <c r="J57" s="36">
        <v>8121.9</v>
      </c>
      <c r="K57" s="31">
        <v>7920</v>
      </c>
      <c r="L57" s="31">
        <v>7704.05</v>
      </c>
      <c r="M57" s="31">
        <v>0.82806000000000002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1443.3</v>
      </c>
      <c r="D58" s="36">
        <v>1437.7166666666665</v>
      </c>
      <c r="E58" s="36">
        <v>1424.633333333333</v>
      </c>
      <c r="F58" s="36">
        <v>1405.9666666666665</v>
      </c>
      <c r="G58" s="36">
        <v>1392.883333333333</v>
      </c>
      <c r="H58" s="36">
        <v>1456.383333333333</v>
      </c>
      <c r="I58" s="36">
        <v>1469.4666666666665</v>
      </c>
      <c r="J58" s="36">
        <v>1488.133333333333</v>
      </c>
      <c r="K58" s="31">
        <v>1450.8</v>
      </c>
      <c r="L58" s="31">
        <v>1419.05</v>
      </c>
      <c r="M58" s="31">
        <v>11.879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700.25</v>
      </c>
      <c r="D59" s="36">
        <v>700.65</v>
      </c>
      <c r="E59" s="36">
        <v>692.8</v>
      </c>
      <c r="F59" s="36">
        <v>685.35</v>
      </c>
      <c r="G59" s="36">
        <v>677.5</v>
      </c>
      <c r="H59" s="36">
        <v>708.09999999999991</v>
      </c>
      <c r="I59" s="36">
        <v>715.95</v>
      </c>
      <c r="J59" s="36">
        <v>723.39999999999986</v>
      </c>
      <c r="K59" s="31">
        <v>708.5</v>
      </c>
      <c r="L59" s="31">
        <v>693.2</v>
      </c>
      <c r="M59" s="31">
        <v>9.0915700000000008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4909.7</v>
      </c>
      <c r="D60" s="36">
        <v>4943.2</v>
      </c>
      <c r="E60" s="36">
        <v>4856.6499999999996</v>
      </c>
      <c r="F60" s="36">
        <v>4803.5999999999995</v>
      </c>
      <c r="G60" s="36">
        <v>4717.0499999999993</v>
      </c>
      <c r="H60" s="36">
        <v>4996.25</v>
      </c>
      <c r="I60" s="36">
        <v>5082.8000000000011</v>
      </c>
      <c r="J60" s="36">
        <v>5135.8500000000004</v>
      </c>
      <c r="K60" s="31">
        <v>5029.75</v>
      </c>
      <c r="L60" s="31">
        <v>4890.1499999999996</v>
      </c>
      <c r="M60" s="31">
        <v>4.86355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1160.8499999999999</v>
      </c>
      <c r="D61" s="36">
        <v>1161.5833333333333</v>
      </c>
      <c r="E61" s="36">
        <v>1155.3666666666666</v>
      </c>
      <c r="F61" s="36">
        <v>1149.8833333333332</v>
      </c>
      <c r="G61" s="36">
        <v>1143.6666666666665</v>
      </c>
      <c r="H61" s="36">
        <v>1167.0666666666666</v>
      </c>
      <c r="I61" s="36">
        <v>1173.2833333333333</v>
      </c>
      <c r="J61" s="36">
        <v>1178.7666666666667</v>
      </c>
      <c r="K61" s="31">
        <v>1167.8</v>
      </c>
      <c r="L61" s="31">
        <v>1156.0999999999999</v>
      </c>
      <c r="M61" s="31">
        <v>105.81444999999999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4439.1499999999996</v>
      </c>
      <c r="D62" s="36">
        <v>4454.3833333333332</v>
      </c>
      <c r="E62" s="36">
        <v>4409.7666666666664</v>
      </c>
      <c r="F62" s="36">
        <v>4380.3833333333332</v>
      </c>
      <c r="G62" s="36">
        <v>4335.7666666666664</v>
      </c>
      <c r="H62" s="36">
        <v>4483.7666666666664</v>
      </c>
      <c r="I62" s="36">
        <v>4528.3833333333332</v>
      </c>
      <c r="J62" s="36">
        <v>4557.7666666666664</v>
      </c>
      <c r="K62" s="31">
        <v>4499</v>
      </c>
      <c r="L62" s="31">
        <v>4425</v>
      </c>
      <c r="M62" s="31">
        <v>2.5078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357.6</v>
      </c>
      <c r="D63" s="36">
        <v>358.3</v>
      </c>
      <c r="E63" s="36">
        <v>354.6</v>
      </c>
      <c r="F63" s="36">
        <v>351.6</v>
      </c>
      <c r="G63" s="36">
        <v>347.90000000000003</v>
      </c>
      <c r="H63" s="36">
        <v>361.3</v>
      </c>
      <c r="I63" s="36">
        <v>364.99999999999994</v>
      </c>
      <c r="J63" s="36">
        <v>368</v>
      </c>
      <c r="K63" s="31">
        <v>362</v>
      </c>
      <c r="L63" s="31">
        <v>355.3</v>
      </c>
      <c r="M63" s="31">
        <v>9.8147699999999993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2563.6999999999998</v>
      </c>
      <c r="D64" s="36">
        <v>2579.85</v>
      </c>
      <c r="E64" s="36">
        <v>2540.6999999999998</v>
      </c>
      <c r="F64" s="36">
        <v>2517.6999999999998</v>
      </c>
      <c r="G64" s="36">
        <v>2478.5499999999997</v>
      </c>
      <c r="H64" s="36">
        <v>2602.85</v>
      </c>
      <c r="I64" s="36">
        <v>2642.0000000000005</v>
      </c>
      <c r="J64" s="36">
        <v>2665</v>
      </c>
      <c r="K64" s="31">
        <v>2619</v>
      </c>
      <c r="L64" s="31">
        <v>2556.85</v>
      </c>
      <c r="M64" s="31">
        <v>7.3661199999999996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9616.2000000000007</v>
      </c>
      <c r="D65" s="36">
        <v>9642.65</v>
      </c>
      <c r="E65" s="36">
        <v>9555.2999999999993</v>
      </c>
      <c r="F65" s="36">
        <v>9494.4</v>
      </c>
      <c r="G65" s="36">
        <v>9407.0499999999993</v>
      </c>
      <c r="H65" s="36">
        <v>9703.5499999999993</v>
      </c>
      <c r="I65" s="36">
        <v>9790.9000000000015</v>
      </c>
      <c r="J65" s="36">
        <v>9851.7999999999993</v>
      </c>
      <c r="K65" s="31">
        <v>9730</v>
      </c>
      <c r="L65" s="31">
        <v>9581.75</v>
      </c>
      <c r="M65" s="31">
        <v>2.3061500000000001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6725</v>
      </c>
      <c r="D66" s="36">
        <v>6716.0333333333328</v>
      </c>
      <c r="E66" s="36">
        <v>6682.0666666666657</v>
      </c>
      <c r="F66" s="36">
        <v>6639.1333333333332</v>
      </c>
      <c r="G66" s="36">
        <v>6605.1666666666661</v>
      </c>
      <c r="H66" s="36">
        <v>6758.9666666666653</v>
      </c>
      <c r="I66" s="36">
        <v>6792.9333333333325</v>
      </c>
      <c r="J66" s="36">
        <v>6835.866666666665</v>
      </c>
      <c r="K66" s="31">
        <v>6750</v>
      </c>
      <c r="L66" s="31">
        <v>6673.1</v>
      </c>
      <c r="M66" s="31">
        <v>6.2221799999999998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1623.45</v>
      </c>
      <c r="D67" s="36">
        <v>1618.4833333333333</v>
      </c>
      <c r="E67" s="36">
        <v>1607.9666666666667</v>
      </c>
      <c r="F67" s="36">
        <v>1592.4833333333333</v>
      </c>
      <c r="G67" s="36">
        <v>1581.9666666666667</v>
      </c>
      <c r="H67" s="36">
        <v>1633.9666666666667</v>
      </c>
      <c r="I67" s="36">
        <v>1644.4833333333336</v>
      </c>
      <c r="J67" s="36">
        <v>1659.9666666666667</v>
      </c>
      <c r="K67" s="31">
        <v>1629</v>
      </c>
      <c r="L67" s="31">
        <v>1603</v>
      </c>
      <c r="M67" s="31">
        <v>11.05569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9434.6</v>
      </c>
      <c r="D68" s="36">
        <v>9446.9499999999989</v>
      </c>
      <c r="E68" s="36">
        <v>9335.6499999999978</v>
      </c>
      <c r="F68" s="36">
        <v>9236.6999999999989</v>
      </c>
      <c r="G68" s="36">
        <v>9125.3999999999978</v>
      </c>
      <c r="H68" s="36">
        <v>9545.8999999999978</v>
      </c>
      <c r="I68" s="36">
        <v>9657.1999999999971</v>
      </c>
      <c r="J68" s="36">
        <v>9756.1499999999978</v>
      </c>
      <c r="K68" s="31">
        <v>9558.25</v>
      </c>
      <c r="L68" s="31">
        <v>9348</v>
      </c>
      <c r="M68" s="31">
        <v>0.33862999999999999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2439.65</v>
      </c>
      <c r="D69" s="36">
        <v>2444.9</v>
      </c>
      <c r="E69" s="36">
        <v>2409.8000000000002</v>
      </c>
      <c r="F69" s="36">
        <v>2379.9500000000003</v>
      </c>
      <c r="G69" s="36">
        <v>2344.8500000000004</v>
      </c>
      <c r="H69" s="36">
        <v>2474.75</v>
      </c>
      <c r="I69" s="36">
        <v>2509.8499999999995</v>
      </c>
      <c r="J69" s="36">
        <v>2539.6999999999998</v>
      </c>
      <c r="K69" s="31">
        <v>2480</v>
      </c>
      <c r="L69" s="31">
        <v>2415.0500000000002</v>
      </c>
      <c r="M69" s="31">
        <v>0.66008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3292.35</v>
      </c>
      <c r="D70" s="36">
        <v>3312.7333333333336</v>
      </c>
      <c r="E70" s="36">
        <v>3255.4666666666672</v>
      </c>
      <c r="F70" s="36">
        <v>3218.5833333333335</v>
      </c>
      <c r="G70" s="36">
        <v>3161.3166666666671</v>
      </c>
      <c r="H70" s="36">
        <v>3349.6166666666672</v>
      </c>
      <c r="I70" s="36">
        <v>3406.8833333333337</v>
      </c>
      <c r="J70" s="36">
        <v>3443.7666666666673</v>
      </c>
      <c r="K70" s="31">
        <v>3370</v>
      </c>
      <c r="L70" s="31">
        <v>3275.85</v>
      </c>
      <c r="M70" s="31">
        <v>1.6796899999999999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481.7</v>
      </c>
      <c r="D71" s="36">
        <v>482.89999999999992</v>
      </c>
      <c r="E71" s="36">
        <v>474.14999999999986</v>
      </c>
      <c r="F71" s="36">
        <v>466.59999999999997</v>
      </c>
      <c r="G71" s="36">
        <v>457.84999999999991</v>
      </c>
      <c r="H71" s="36">
        <v>490.44999999999982</v>
      </c>
      <c r="I71" s="36">
        <v>499.19999999999993</v>
      </c>
      <c r="J71" s="36">
        <v>506.74999999999977</v>
      </c>
      <c r="K71" s="31">
        <v>491.65</v>
      </c>
      <c r="L71" s="31">
        <v>475.35</v>
      </c>
      <c r="M71" s="31">
        <v>29.859210000000001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212.53</v>
      </c>
      <c r="D72" s="36">
        <v>212.04333333333332</v>
      </c>
      <c r="E72" s="36">
        <v>209.48666666666665</v>
      </c>
      <c r="F72" s="36">
        <v>206.44333333333333</v>
      </c>
      <c r="G72" s="36">
        <v>203.88666666666666</v>
      </c>
      <c r="H72" s="36">
        <v>215.08666666666664</v>
      </c>
      <c r="I72" s="36">
        <v>217.64333333333332</v>
      </c>
      <c r="J72" s="36">
        <v>220.68666666666664</v>
      </c>
      <c r="K72" s="31">
        <v>214.6</v>
      </c>
      <c r="L72" s="31">
        <v>209</v>
      </c>
      <c r="M72" s="31">
        <v>141.84491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243.7</v>
      </c>
      <c r="D73" s="36">
        <v>245.41666666666666</v>
      </c>
      <c r="E73" s="36">
        <v>240.83333333333331</v>
      </c>
      <c r="F73" s="36">
        <v>237.96666666666667</v>
      </c>
      <c r="G73" s="36">
        <v>233.38333333333333</v>
      </c>
      <c r="H73" s="36">
        <v>248.2833333333333</v>
      </c>
      <c r="I73" s="36">
        <v>252.86666666666662</v>
      </c>
      <c r="J73" s="36">
        <v>255.73333333333329</v>
      </c>
      <c r="K73" s="31">
        <v>250</v>
      </c>
      <c r="L73" s="31">
        <v>242.55</v>
      </c>
      <c r="M73" s="31">
        <v>264.45596999999998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126.24</v>
      </c>
      <c r="D74" s="36">
        <v>125.66333333333334</v>
      </c>
      <c r="E74" s="36">
        <v>123.12666666666669</v>
      </c>
      <c r="F74" s="36">
        <v>120.01333333333335</v>
      </c>
      <c r="G74" s="36">
        <v>117.4766666666667</v>
      </c>
      <c r="H74" s="36">
        <v>128.7766666666667</v>
      </c>
      <c r="I74" s="36">
        <v>131.31333333333333</v>
      </c>
      <c r="J74" s="36">
        <v>134.42666666666668</v>
      </c>
      <c r="K74" s="31">
        <v>128.19999999999999</v>
      </c>
      <c r="L74" s="31">
        <v>122.55</v>
      </c>
      <c r="M74" s="31">
        <v>144.92662999999999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65.510000000000005</v>
      </c>
      <c r="D75" s="36">
        <v>65.63</v>
      </c>
      <c r="E75" s="36">
        <v>64.679999999999993</v>
      </c>
      <c r="F75" s="36">
        <v>63.849999999999994</v>
      </c>
      <c r="G75" s="36">
        <v>62.899999999999991</v>
      </c>
      <c r="H75" s="36">
        <v>66.459999999999994</v>
      </c>
      <c r="I75" s="36">
        <v>67.409999999999982</v>
      </c>
      <c r="J75" s="36">
        <v>68.239999999999995</v>
      </c>
      <c r="K75" s="31">
        <v>66.58</v>
      </c>
      <c r="L75" s="31">
        <v>64.8</v>
      </c>
      <c r="M75" s="31">
        <v>120.05955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1619.2</v>
      </c>
      <c r="D76" s="36">
        <v>1614.6666666666667</v>
      </c>
      <c r="E76" s="36">
        <v>1601.3333333333335</v>
      </c>
      <c r="F76" s="36">
        <v>1583.4666666666667</v>
      </c>
      <c r="G76" s="36">
        <v>1570.1333333333334</v>
      </c>
      <c r="H76" s="36">
        <v>1632.5333333333335</v>
      </c>
      <c r="I76" s="36">
        <v>1645.866666666667</v>
      </c>
      <c r="J76" s="36">
        <v>1663.7333333333336</v>
      </c>
      <c r="K76" s="31">
        <v>1628</v>
      </c>
      <c r="L76" s="31">
        <v>1596.8</v>
      </c>
      <c r="M76" s="31">
        <v>5.6979600000000001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6874.55</v>
      </c>
      <c r="D77" s="36">
        <v>6861.666666666667</v>
      </c>
      <c r="E77" s="36">
        <v>6753.8833333333341</v>
      </c>
      <c r="F77" s="36">
        <v>6633.2166666666672</v>
      </c>
      <c r="G77" s="36">
        <v>6525.4333333333343</v>
      </c>
      <c r="H77" s="36">
        <v>6982.3333333333339</v>
      </c>
      <c r="I77" s="36">
        <v>7090.1166666666668</v>
      </c>
      <c r="J77" s="36">
        <v>7210.7833333333338</v>
      </c>
      <c r="K77" s="31">
        <v>6969.45</v>
      </c>
      <c r="L77" s="31">
        <v>6741</v>
      </c>
      <c r="M77" s="31">
        <v>0.16355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550.25</v>
      </c>
      <c r="D78" s="36">
        <v>550.16666666666663</v>
      </c>
      <c r="E78" s="36">
        <v>544.68333333333328</v>
      </c>
      <c r="F78" s="36">
        <v>539.11666666666667</v>
      </c>
      <c r="G78" s="36">
        <v>533.63333333333333</v>
      </c>
      <c r="H78" s="36">
        <v>555.73333333333323</v>
      </c>
      <c r="I78" s="36">
        <v>561.21666666666658</v>
      </c>
      <c r="J78" s="36">
        <v>566.78333333333319</v>
      </c>
      <c r="K78" s="31">
        <v>555.65</v>
      </c>
      <c r="L78" s="31">
        <v>544.6</v>
      </c>
      <c r="M78" s="31">
        <v>5.7073200000000002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1419.2</v>
      </c>
      <c r="D79" s="36">
        <v>1422.0666666666666</v>
      </c>
      <c r="E79" s="36">
        <v>1404.1333333333332</v>
      </c>
      <c r="F79" s="36">
        <v>1389.0666666666666</v>
      </c>
      <c r="G79" s="36">
        <v>1371.1333333333332</v>
      </c>
      <c r="H79" s="36">
        <v>1437.1333333333332</v>
      </c>
      <c r="I79" s="36">
        <v>1455.0666666666666</v>
      </c>
      <c r="J79" s="36">
        <v>1470.1333333333332</v>
      </c>
      <c r="K79" s="31">
        <v>1440</v>
      </c>
      <c r="L79" s="31">
        <v>1407</v>
      </c>
      <c r="M79" s="31">
        <v>7.9756900000000002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302.95</v>
      </c>
      <c r="D80" s="36">
        <v>304.45</v>
      </c>
      <c r="E80" s="36">
        <v>300.2</v>
      </c>
      <c r="F80" s="36">
        <v>297.45</v>
      </c>
      <c r="G80" s="36">
        <v>293.2</v>
      </c>
      <c r="H80" s="36">
        <v>307.2</v>
      </c>
      <c r="I80" s="36">
        <v>311.45</v>
      </c>
      <c r="J80" s="36">
        <v>314.2</v>
      </c>
      <c r="K80" s="31">
        <v>308.7</v>
      </c>
      <c r="L80" s="31">
        <v>301.7</v>
      </c>
      <c r="M80" s="31">
        <v>261.55604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1655.4</v>
      </c>
      <c r="D81" s="36">
        <v>1670.1333333333332</v>
      </c>
      <c r="E81" s="36">
        <v>1633.2666666666664</v>
      </c>
      <c r="F81" s="36">
        <v>1611.1333333333332</v>
      </c>
      <c r="G81" s="36">
        <v>1574.2666666666664</v>
      </c>
      <c r="H81" s="36">
        <v>1692.2666666666664</v>
      </c>
      <c r="I81" s="36">
        <v>1729.1333333333332</v>
      </c>
      <c r="J81" s="36">
        <v>1751.2666666666664</v>
      </c>
      <c r="K81" s="31">
        <v>1707</v>
      </c>
      <c r="L81" s="31">
        <v>1648</v>
      </c>
      <c r="M81" s="31">
        <v>13.38199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301.64999999999998</v>
      </c>
      <c r="D82" s="36">
        <v>303.95</v>
      </c>
      <c r="E82" s="36">
        <v>298.29999999999995</v>
      </c>
      <c r="F82" s="36">
        <v>294.95</v>
      </c>
      <c r="G82" s="36">
        <v>289.29999999999995</v>
      </c>
      <c r="H82" s="36">
        <v>307.29999999999995</v>
      </c>
      <c r="I82" s="36">
        <v>312.94999999999993</v>
      </c>
      <c r="J82" s="36">
        <v>316.29999999999995</v>
      </c>
      <c r="K82" s="31">
        <v>309.60000000000002</v>
      </c>
      <c r="L82" s="31">
        <v>300.60000000000002</v>
      </c>
      <c r="M82" s="31">
        <v>168.99884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347.1</v>
      </c>
      <c r="D83" s="36">
        <v>346.0333333333333</v>
      </c>
      <c r="E83" s="36">
        <v>341.11666666666662</v>
      </c>
      <c r="F83" s="36">
        <v>335.13333333333333</v>
      </c>
      <c r="G83" s="36">
        <v>330.21666666666664</v>
      </c>
      <c r="H83" s="36">
        <v>352.01666666666659</v>
      </c>
      <c r="I83" s="36">
        <v>356.93333333333334</v>
      </c>
      <c r="J83" s="36">
        <v>362.91666666666657</v>
      </c>
      <c r="K83" s="31">
        <v>350.95</v>
      </c>
      <c r="L83" s="31">
        <v>340.05</v>
      </c>
      <c r="M83" s="31">
        <v>151.20989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1493.8</v>
      </c>
      <c r="D84" s="36">
        <v>1494.1833333333332</v>
      </c>
      <c r="E84" s="36">
        <v>1483.2166666666662</v>
      </c>
      <c r="F84" s="36">
        <v>1472.633333333333</v>
      </c>
      <c r="G84" s="36">
        <v>1461.6666666666661</v>
      </c>
      <c r="H84" s="36">
        <v>1504.7666666666664</v>
      </c>
      <c r="I84" s="36">
        <v>1515.7333333333331</v>
      </c>
      <c r="J84" s="36">
        <v>1526.3166666666666</v>
      </c>
      <c r="K84" s="31">
        <v>1505.15</v>
      </c>
      <c r="L84" s="31">
        <v>1483.6</v>
      </c>
      <c r="M84" s="31">
        <v>33.359050000000003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739.25</v>
      </c>
      <c r="D85" s="36">
        <v>738.25</v>
      </c>
      <c r="E85" s="36">
        <v>699.5</v>
      </c>
      <c r="F85" s="36">
        <v>659.75</v>
      </c>
      <c r="G85" s="36">
        <v>621</v>
      </c>
      <c r="H85" s="36">
        <v>778</v>
      </c>
      <c r="I85" s="36">
        <v>816.75</v>
      </c>
      <c r="J85" s="36">
        <v>856.5</v>
      </c>
      <c r="K85" s="31">
        <v>777</v>
      </c>
      <c r="L85" s="31">
        <v>698.5</v>
      </c>
      <c r="M85" s="31">
        <v>39.933030000000002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356.1</v>
      </c>
      <c r="D86" s="36">
        <v>355.61666666666662</v>
      </c>
      <c r="E86" s="36">
        <v>348.53333333333325</v>
      </c>
      <c r="F86" s="36">
        <v>340.96666666666664</v>
      </c>
      <c r="G86" s="36">
        <v>333.88333333333327</v>
      </c>
      <c r="H86" s="36">
        <v>363.18333333333322</v>
      </c>
      <c r="I86" s="36">
        <v>370.26666666666659</v>
      </c>
      <c r="J86" s="36">
        <v>377.8333333333332</v>
      </c>
      <c r="K86" s="31">
        <v>362.7</v>
      </c>
      <c r="L86" s="31">
        <v>348.05</v>
      </c>
      <c r="M86" s="31">
        <v>38.287269999999999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1509.55</v>
      </c>
      <c r="D87" s="36">
        <v>1520.05</v>
      </c>
      <c r="E87" s="36">
        <v>1494.6999999999998</v>
      </c>
      <c r="F87" s="36">
        <v>1479.85</v>
      </c>
      <c r="G87" s="36">
        <v>1454.4999999999998</v>
      </c>
      <c r="H87" s="36">
        <v>1534.8999999999999</v>
      </c>
      <c r="I87" s="36">
        <v>1560.2499999999998</v>
      </c>
      <c r="J87" s="36">
        <v>1575.1</v>
      </c>
      <c r="K87" s="31">
        <v>1545.4</v>
      </c>
      <c r="L87" s="31">
        <v>1505.2</v>
      </c>
      <c r="M87" s="31">
        <v>1.27887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605.35</v>
      </c>
      <c r="D88" s="36">
        <v>614.5333333333333</v>
      </c>
      <c r="E88" s="36">
        <v>591.71666666666658</v>
      </c>
      <c r="F88" s="36">
        <v>578.08333333333326</v>
      </c>
      <c r="G88" s="36">
        <v>555.26666666666654</v>
      </c>
      <c r="H88" s="36">
        <v>628.16666666666663</v>
      </c>
      <c r="I88" s="36">
        <v>650.98333333333323</v>
      </c>
      <c r="J88" s="36">
        <v>664.61666666666667</v>
      </c>
      <c r="K88" s="31">
        <v>637.35</v>
      </c>
      <c r="L88" s="31">
        <v>600.9</v>
      </c>
      <c r="M88" s="31">
        <v>85.736459999999994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8114.85</v>
      </c>
      <c r="D89" s="36">
        <v>8132.6500000000005</v>
      </c>
      <c r="E89" s="36">
        <v>8078.2000000000007</v>
      </c>
      <c r="F89" s="36">
        <v>8041.55</v>
      </c>
      <c r="G89" s="36">
        <v>7987.1</v>
      </c>
      <c r="H89" s="36">
        <v>8169.3000000000011</v>
      </c>
      <c r="I89" s="36">
        <v>8223.75</v>
      </c>
      <c r="J89" s="36">
        <v>8260.4000000000015</v>
      </c>
      <c r="K89" s="31">
        <v>8187.1</v>
      </c>
      <c r="L89" s="31">
        <v>8096</v>
      </c>
      <c r="M89" s="31">
        <v>6.3649999999999998E-2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1715.15</v>
      </c>
      <c r="D90" s="36">
        <v>1722.4833333333333</v>
      </c>
      <c r="E90" s="36">
        <v>1697.7166666666667</v>
      </c>
      <c r="F90" s="36">
        <v>1680.2833333333333</v>
      </c>
      <c r="G90" s="36">
        <v>1655.5166666666667</v>
      </c>
      <c r="H90" s="36">
        <v>1739.9166666666667</v>
      </c>
      <c r="I90" s="36">
        <v>1764.6833333333336</v>
      </c>
      <c r="J90" s="36">
        <v>1782.1166666666668</v>
      </c>
      <c r="K90" s="31">
        <v>1747.25</v>
      </c>
      <c r="L90" s="31">
        <v>1705.05</v>
      </c>
      <c r="M90" s="31">
        <v>1.3617999999999999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2196.5500000000002</v>
      </c>
      <c r="D91" s="36">
        <v>2215.9333333333338</v>
      </c>
      <c r="E91" s="36">
        <v>2170.7166666666676</v>
      </c>
      <c r="F91" s="36">
        <v>2144.8833333333337</v>
      </c>
      <c r="G91" s="36">
        <v>2099.6666666666674</v>
      </c>
      <c r="H91" s="36">
        <v>2241.7666666666678</v>
      </c>
      <c r="I91" s="36">
        <v>2286.983333333334</v>
      </c>
      <c r="J91" s="36">
        <v>2312.816666666668</v>
      </c>
      <c r="K91" s="31">
        <v>2261.15</v>
      </c>
      <c r="L91" s="31">
        <v>2190.1</v>
      </c>
      <c r="M91" s="31">
        <v>0.36471999999999999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551.5</v>
      </c>
      <c r="D92" s="36">
        <v>547.83333333333337</v>
      </c>
      <c r="E92" s="36">
        <v>540.16666666666674</v>
      </c>
      <c r="F92" s="36">
        <v>528.83333333333337</v>
      </c>
      <c r="G92" s="36">
        <v>521.16666666666674</v>
      </c>
      <c r="H92" s="36">
        <v>559.16666666666674</v>
      </c>
      <c r="I92" s="36">
        <v>566.83333333333348</v>
      </c>
      <c r="J92" s="36">
        <v>578.16666666666674</v>
      </c>
      <c r="K92" s="31">
        <v>555.5</v>
      </c>
      <c r="L92" s="31">
        <v>536.5</v>
      </c>
      <c r="M92" s="31">
        <v>10.51322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33909.75</v>
      </c>
      <c r="D93" s="36">
        <v>34099.916666666664</v>
      </c>
      <c r="E93" s="36">
        <v>33619.833333333328</v>
      </c>
      <c r="F93" s="36">
        <v>33329.916666666664</v>
      </c>
      <c r="G93" s="36">
        <v>32849.833333333328</v>
      </c>
      <c r="H93" s="36">
        <v>34389.833333333328</v>
      </c>
      <c r="I93" s="36">
        <v>34869.916666666657</v>
      </c>
      <c r="J93" s="36">
        <v>35159.833333333328</v>
      </c>
      <c r="K93" s="31">
        <v>34580</v>
      </c>
      <c r="L93" s="31">
        <v>33810</v>
      </c>
      <c r="M93" s="31">
        <v>0.28188999999999997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1198.55</v>
      </c>
      <c r="D94" s="36">
        <v>1212.8666666666666</v>
      </c>
      <c r="E94" s="36">
        <v>1180.6833333333332</v>
      </c>
      <c r="F94" s="36">
        <v>1162.8166666666666</v>
      </c>
      <c r="G94" s="36">
        <v>1130.6333333333332</v>
      </c>
      <c r="H94" s="36">
        <v>1230.7333333333331</v>
      </c>
      <c r="I94" s="36">
        <v>1262.9166666666665</v>
      </c>
      <c r="J94" s="36">
        <v>1280.7833333333331</v>
      </c>
      <c r="K94" s="31">
        <v>1245.05</v>
      </c>
      <c r="L94" s="31">
        <v>1195</v>
      </c>
      <c r="M94" s="31">
        <v>2.41377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5720.35</v>
      </c>
      <c r="D95" s="36">
        <v>5719.55</v>
      </c>
      <c r="E95" s="36">
        <v>5631.1</v>
      </c>
      <c r="F95" s="36">
        <v>5541.85</v>
      </c>
      <c r="G95" s="36">
        <v>5453.4000000000005</v>
      </c>
      <c r="H95" s="36">
        <v>5808.8</v>
      </c>
      <c r="I95" s="36">
        <v>5897.2499999999991</v>
      </c>
      <c r="J95" s="36">
        <v>5986.5</v>
      </c>
      <c r="K95" s="31">
        <v>5808</v>
      </c>
      <c r="L95" s="31">
        <v>5630.3</v>
      </c>
      <c r="M95" s="31">
        <v>4.0699800000000002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2276.35</v>
      </c>
      <c r="D96" s="36">
        <v>2283.75</v>
      </c>
      <c r="E96" s="36">
        <v>2262.6</v>
      </c>
      <c r="F96" s="36">
        <v>2248.85</v>
      </c>
      <c r="G96" s="36">
        <v>2227.6999999999998</v>
      </c>
      <c r="H96" s="36">
        <v>2297.5</v>
      </c>
      <c r="I96" s="36">
        <v>2318.6499999999996</v>
      </c>
      <c r="J96" s="36">
        <v>2332.4</v>
      </c>
      <c r="K96" s="31">
        <v>2304.9</v>
      </c>
      <c r="L96" s="31">
        <v>2270</v>
      </c>
      <c r="M96" s="31">
        <v>0.73770000000000002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649.70000000000005</v>
      </c>
      <c r="D97" s="36">
        <v>652.1</v>
      </c>
      <c r="E97" s="36">
        <v>642.70000000000005</v>
      </c>
      <c r="F97" s="36">
        <v>635.70000000000005</v>
      </c>
      <c r="G97" s="36">
        <v>626.30000000000007</v>
      </c>
      <c r="H97" s="36">
        <v>659.1</v>
      </c>
      <c r="I97" s="36">
        <v>668.49999999999989</v>
      </c>
      <c r="J97" s="36">
        <v>675.5</v>
      </c>
      <c r="K97" s="31">
        <v>661.5</v>
      </c>
      <c r="L97" s="31">
        <v>645.1</v>
      </c>
      <c r="M97" s="31">
        <v>1.88391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179.57</v>
      </c>
      <c r="D98" s="36">
        <v>179.09</v>
      </c>
      <c r="E98" s="36">
        <v>176.54000000000002</v>
      </c>
      <c r="F98" s="36">
        <v>173.51000000000002</v>
      </c>
      <c r="G98" s="36">
        <v>170.96000000000004</v>
      </c>
      <c r="H98" s="36">
        <v>182.12</v>
      </c>
      <c r="I98" s="36">
        <v>184.67000000000002</v>
      </c>
      <c r="J98" s="36">
        <v>187.7</v>
      </c>
      <c r="K98" s="31">
        <v>181.64</v>
      </c>
      <c r="L98" s="31">
        <v>176.06</v>
      </c>
      <c r="M98" s="31">
        <v>102.8995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731.65</v>
      </c>
      <c r="D99" s="36">
        <v>728.75</v>
      </c>
      <c r="E99" s="36">
        <v>709.1</v>
      </c>
      <c r="F99" s="36">
        <v>686.55000000000007</v>
      </c>
      <c r="G99" s="36">
        <v>666.90000000000009</v>
      </c>
      <c r="H99" s="36">
        <v>751.3</v>
      </c>
      <c r="I99" s="36">
        <v>770.95</v>
      </c>
      <c r="J99" s="36">
        <v>793.49999999999989</v>
      </c>
      <c r="K99" s="31">
        <v>748.4</v>
      </c>
      <c r="L99" s="31">
        <v>706.2</v>
      </c>
      <c r="M99" s="31">
        <v>25.354749999999999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575</v>
      </c>
      <c r="D100" s="36">
        <v>576.31666666666672</v>
      </c>
      <c r="E100" s="36">
        <v>567.73333333333346</v>
      </c>
      <c r="F100" s="36">
        <v>560.4666666666667</v>
      </c>
      <c r="G100" s="36">
        <v>551.88333333333344</v>
      </c>
      <c r="H100" s="36">
        <v>583.58333333333348</v>
      </c>
      <c r="I100" s="36">
        <v>592.16666666666674</v>
      </c>
      <c r="J100" s="36">
        <v>599.43333333333351</v>
      </c>
      <c r="K100" s="31">
        <v>584.9</v>
      </c>
      <c r="L100" s="31">
        <v>569.04999999999995</v>
      </c>
      <c r="M100" s="31">
        <v>6.4866400000000004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4311.3500000000004</v>
      </c>
      <c r="D101" s="36">
        <v>4309.4333333333334</v>
      </c>
      <c r="E101" s="36">
        <v>4274.416666666667</v>
      </c>
      <c r="F101" s="36">
        <v>4237.4833333333336</v>
      </c>
      <c r="G101" s="36">
        <v>4202.4666666666672</v>
      </c>
      <c r="H101" s="36">
        <v>4346.3666666666668</v>
      </c>
      <c r="I101" s="36">
        <v>4381.3833333333332</v>
      </c>
      <c r="J101" s="36">
        <v>4418.3166666666666</v>
      </c>
      <c r="K101" s="31">
        <v>4344.45</v>
      </c>
      <c r="L101" s="31">
        <v>4272.5</v>
      </c>
      <c r="M101" s="31">
        <v>0.31046000000000001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338.3</v>
      </c>
      <c r="D102" s="36">
        <v>336.7</v>
      </c>
      <c r="E102" s="36">
        <v>334.4</v>
      </c>
      <c r="F102" s="36">
        <v>330.5</v>
      </c>
      <c r="G102" s="36">
        <v>328.2</v>
      </c>
      <c r="H102" s="36">
        <v>340.59999999999997</v>
      </c>
      <c r="I102" s="36">
        <v>342.90000000000003</v>
      </c>
      <c r="J102" s="36">
        <v>346.79999999999995</v>
      </c>
      <c r="K102" s="31">
        <v>339</v>
      </c>
      <c r="L102" s="31">
        <v>332.8</v>
      </c>
      <c r="M102" s="31">
        <v>2.58175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310.35000000000002</v>
      </c>
      <c r="D103" s="36">
        <v>311.8</v>
      </c>
      <c r="E103" s="36">
        <v>307.60000000000002</v>
      </c>
      <c r="F103" s="36">
        <v>304.85000000000002</v>
      </c>
      <c r="G103" s="36">
        <v>300.65000000000003</v>
      </c>
      <c r="H103" s="36">
        <v>314.55</v>
      </c>
      <c r="I103" s="36">
        <v>318.74999999999994</v>
      </c>
      <c r="J103" s="36">
        <v>321.5</v>
      </c>
      <c r="K103" s="31">
        <v>316</v>
      </c>
      <c r="L103" s="31">
        <v>309.05</v>
      </c>
      <c r="M103" s="31">
        <v>7.2423500000000001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836.6</v>
      </c>
      <c r="D104" s="36">
        <v>831.13333333333333</v>
      </c>
      <c r="E104" s="36">
        <v>820.4666666666667</v>
      </c>
      <c r="F104" s="36">
        <v>804.33333333333337</v>
      </c>
      <c r="G104" s="36">
        <v>793.66666666666674</v>
      </c>
      <c r="H104" s="36">
        <v>847.26666666666665</v>
      </c>
      <c r="I104" s="36">
        <v>857.93333333333339</v>
      </c>
      <c r="J104" s="36">
        <v>874.06666666666661</v>
      </c>
      <c r="K104" s="31">
        <v>841.8</v>
      </c>
      <c r="L104" s="31">
        <v>815</v>
      </c>
      <c r="M104" s="31">
        <v>4.4289199999999997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110.49</v>
      </c>
      <c r="D105" s="36">
        <v>110.84666666666668</v>
      </c>
      <c r="E105" s="36">
        <v>109.69333333333336</v>
      </c>
      <c r="F105" s="36">
        <v>108.89666666666668</v>
      </c>
      <c r="G105" s="36">
        <v>107.74333333333335</v>
      </c>
      <c r="H105" s="36">
        <v>111.64333333333336</v>
      </c>
      <c r="I105" s="36">
        <v>112.7966666666667</v>
      </c>
      <c r="J105" s="36">
        <v>113.59333333333336</v>
      </c>
      <c r="K105" s="31">
        <v>112</v>
      </c>
      <c r="L105" s="31">
        <v>110.05</v>
      </c>
      <c r="M105" s="31">
        <v>279.44376999999997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1639.35</v>
      </c>
      <c r="D106" s="36">
        <v>1612.7333333333333</v>
      </c>
      <c r="E106" s="36">
        <v>1570.4666666666667</v>
      </c>
      <c r="F106" s="36">
        <v>1501.5833333333333</v>
      </c>
      <c r="G106" s="36">
        <v>1459.3166666666666</v>
      </c>
      <c r="H106" s="36">
        <v>1681.6166666666668</v>
      </c>
      <c r="I106" s="36">
        <v>1723.8833333333337</v>
      </c>
      <c r="J106" s="36">
        <v>1792.7666666666669</v>
      </c>
      <c r="K106" s="31">
        <v>1655</v>
      </c>
      <c r="L106" s="31">
        <v>1543.85</v>
      </c>
      <c r="M106" s="31">
        <v>3.3014299999999999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214.03</v>
      </c>
      <c r="D107" s="36">
        <v>216.01333333333332</v>
      </c>
      <c r="E107" s="36">
        <v>211.12666666666664</v>
      </c>
      <c r="F107" s="36">
        <v>208.22333333333333</v>
      </c>
      <c r="G107" s="36">
        <v>203.33666666666664</v>
      </c>
      <c r="H107" s="36">
        <v>218.91666666666663</v>
      </c>
      <c r="I107" s="36">
        <v>223.80333333333328</v>
      </c>
      <c r="J107" s="36">
        <v>226.70666666666662</v>
      </c>
      <c r="K107" s="31">
        <v>220.9</v>
      </c>
      <c r="L107" s="31">
        <v>213.11</v>
      </c>
      <c r="M107" s="31">
        <v>6.1313300000000002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1665.95</v>
      </c>
      <c r="D108" s="36">
        <v>1669.5666666666666</v>
      </c>
      <c r="E108" s="36">
        <v>1648.0833333333333</v>
      </c>
      <c r="F108" s="36">
        <v>1630.2166666666667</v>
      </c>
      <c r="G108" s="36">
        <v>1608.7333333333333</v>
      </c>
      <c r="H108" s="36">
        <v>1687.4333333333332</v>
      </c>
      <c r="I108" s="36">
        <v>1708.9166666666667</v>
      </c>
      <c r="J108" s="36">
        <v>1726.7833333333331</v>
      </c>
      <c r="K108" s="31">
        <v>1691.05</v>
      </c>
      <c r="L108" s="31">
        <v>1651.7</v>
      </c>
      <c r="M108" s="31">
        <v>1.48129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260.10000000000002</v>
      </c>
      <c r="D109" s="36">
        <v>259.05</v>
      </c>
      <c r="E109" s="36">
        <v>251.25</v>
      </c>
      <c r="F109" s="36">
        <v>242.39999999999998</v>
      </c>
      <c r="G109" s="36">
        <v>234.59999999999997</v>
      </c>
      <c r="H109" s="36">
        <v>267.90000000000003</v>
      </c>
      <c r="I109" s="36">
        <v>275.7000000000001</v>
      </c>
      <c r="J109" s="36">
        <v>284.55000000000007</v>
      </c>
      <c r="K109" s="31">
        <v>266.85000000000002</v>
      </c>
      <c r="L109" s="31">
        <v>250.2</v>
      </c>
      <c r="M109" s="31">
        <v>108.74066999999999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2675.5</v>
      </c>
      <c r="D110" s="36">
        <v>2652.85</v>
      </c>
      <c r="E110" s="36">
        <v>2625.7</v>
      </c>
      <c r="F110" s="36">
        <v>2575.9</v>
      </c>
      <c r="G110" s="36">
        <v>2548.75</v>
      </c>
      <c r="H110" s="36">
        <v>2702.6499999999996</v>
      </c>
      <c r="I110" s="36">
        <v>2729.8</v>
      </c>
      <c r="J110" s="36">
        <v>2779.5999999999995</v>
      </c>
      <c r="K110" s="31">
        <v>2680</v>
      </c>
      <c r="L110" s="31">
        <v>2603.0500000000002</v>
      </c>
      <c r="M110" s="31">
        <v>1.1613800000000001</v>
      </c>
      <c r="N110" s="1"/>
      <c r="O110" s="1"/>
    </row>
    <row r="111" spans="1:15" ht="12.75" customHeight="1">
      <c r="A111" s="33">
        <v>101</v>
      </c>
      <c r="B111" s="53" t="s">
        <v>853</v>
      </c>
      <c r="C111" s="31">
        <v>951.25</v>
      </c>
      <c r="D111" s="36">
        <v>944.16666666666663</v>
      </c>
      <c r="E111" s="36">
        <v>932.33333333333326</v>
      </c>
      <c r="F111" s="36">
        <v>913.41666666666663</v>
      </c>
      <c r="G111" s="36">
        <v>901.58333333333326</v>
      </c>
      <c r="H111" s="36">
        <v>963.08333333333326</v>
      </c>
      <c r="I111" s="36">
        <v>974.91666666666652</v>
      </c>
      <c r="J111" s="36">
        <v>993.83333333333326</v>
      </c>
      <c r="K111" s="31">
        <v>956</v>
      </c>
      <c r="L111" s="31">
        <v>925.25</v>
      </c>
      <c r="M111" s="31">
        <v>0.63885999999999998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62.62</v>
      </c>
      <c r="D112" s="36">
        <v>62.676666666666669</v>
      </c>
      <c r="E112" s="36">
        <v>61.963333333333338</v>
      </c>
      <c r="F112" s="36">
        <v>61.306666666666672</v>
      </c>
      <c r="G112" s="36">
        <v>60.593333333333341</v>
      </c>
      <c r="H112" s="36">
        <v>63.333333333333336</v>
      </c>
      <c r="I112" s="36">
        <v>64.046666666666653</v>
      </c>
      <c r="J112" s="36">
        <v>64.703333333333333</v>
      </c>
      <c r="K112" s="31">
        <v>63.39</v>
      </c>
      <c r="L112" s="31">
        <v>62.02</v>
      </c>
      <c r="M112" s="31">
        <v>59.936369999999997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2453.1999999999998</v>
      </c>
      <c r="D113" s="36">
        <v>2437.5</v>
      </c>
      <c r="E113" s="36">
        <v>2407</v>
      </c>
      <c r="F113" s="36">
        <v>2360.8000000000002</v>
      </c>
      <c r="G113" s="36">
        <v>2330.3000000000002</v>
      </c>
      <c r="H113" s="36">
        <v>2483.6999999999998</v>
      </c>
      <c r="I113" s="36">
        <v>2514.1999999999998</v>
      </c>
      <c r="J113" s="36">
        <v>2560.3999999999996</v>
      </c>
      <c r="K113" s="31">
        <v>2468</v>
      </c>
      <c r="L113" s="31">
        <v>2391.3000000000002</v>
      </c>
      <c r="M113" s="31">
        <v>9.6464800000000004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713.2</v>
      </c>
      <c r="D114" s="36">
        <v>710.25</v>
      </c>
      <c r="E114" s="36">
        <v>701</v>
      </c>
      <c r="F114" s="36">
        <v>688.8</v>
      </c>
      <c r="G114" s="36">
        <v>679.55</v>
      </c>
      <c r="H114" s="36">
        <v>722.45</v>
      </c>
      <c r="I114" s="36">
        <v>731.7</v>
      </c>
      <c r="J114" s="36">
        <v>743.90000000000009</v>
      </c>
      <c r="K114" s="31">
        <v>719.5</v>
      </c>
      <c r="L114" s="31">
        <v>698.05</v>
      </c>
      <c r="M114" s="31">
        <v>1.44021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2251.5</v>
      </c>
      <c r="D115" s="36">
        <v>2260.65</v>
      </c>
      <c r="E115" s="36">
        <v>2231.3500000000004</v>
      </c>
      <c r="F115" s="36">
        <v>2211.2000000000003</v>
      </c>
      <c r="G115" s="36">
        <v>2181.9000000000005</v>
      </c>
      <c r="H115" s="36">
        <v>2280.8000000000002</v>
      </c>
      <c r="I115" s="36">
        <v>2310.1000000000004</v>
      </c>
      <c r="J115" s="36">
        <v>2330.25</v>
      </c>
      <c r="K115" s="31">
        <v>2289.9499999999998</v>
      </c>
      <c r="L115" s="31">
        <v>2240.5</v>
      </c>
      <c r="M115" s="31">
        <v>0.91135999999999995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8938.9</v>
      </c>
      <c r="D116" s="36">
        <v>8969.4666666666672</v>
      </c>
      <c r="E116" s="36">
        <v>8894.4333333333343</v>
      </c>
      <c r="F116" s="36">
        <v>8849.9666666666672</v>
      </c>
      <c r="G116" s="36">
        <v>8774.9333333333343</v>
      </c>
      <c r="H116" s="36">
        <v>9013.9333333333343</v>
      </c>
      <c r="I116" s="36">
        <v>9088.9666666666672</v>
      </c>
      <c r="J116" s="36">
        <v>9133.4333333333343</v>
      </c>
      <c r="K116" s="31">
        <v>9044.5</v>
      </c>
      <c r="L116" s="31">
        <v>8925</v>
      </c>
      <c r="M116" s="31">
        <v>5.5980000000000002E-2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822.7</v>
      </c>
      <c r="D117" s="36">
        <v>825.63333333333333</v>
      </c>
      <c r="E117" s="36">
        <v>812.4666666666667</v>
      </c>
      <c r="F117" s="36">
        <v>802.23333333333335</v>
      </c>
      <c r="G117" s="36">
        <v>789.06666666666672</v>
      </c>
      <c r="H117" s="36">
        <v>835.86666666666667</v>
      </c>
      <c r="I117" s="36">
        <v>849.03333333333342</v>
      </c>
      <c r="J117" s="36">
        <v>859.26666666666665</v>
      </c>
      <c r="K117" s="31">
        <v>838.8</v>
      </c>
      <c r="L117" s="31">
        <v>815.4</v>
      </c>
      <c r="M117" s="31">
        <v>0.46544000000000002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525.45000000000005</v>
      </c>
      <c r="D118" s="36">
        <v>525.08333333333337</v>
      </c>
      <c r="E118" s="36">
        <v>511.66666666666674</v>
      </c>
      <c r="F118" s="36">
        <v>497.88333333333338</v>
      </c>
      <c r="G118" s="36">
        <v>484.46666666666675</v>
      </c>
      <c r="H118" s="36">
        <v>538.86666666666679</v>
      </c>
      <c r="I118" s="36">
        <v>552.28333333333353</v>
      </c>
      <c r="J118" s="36">
        <v>566.06666666666672</v>
      </c>
      <c r="K118" s="31">
        <v>538.5</v>
      </c>
      <c r="L118" s="31">
        <v>511.3</v>
      </c>
      <c r="M118" s="31">
        <v>80.342709999999997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550.04999999999995</v>
      </c>
      <c r="D119" s="36">
        <v>543.93333333333328</v>
      </c>
      <c r="E119" s="36">
        <v>535.61666666666656</v>
      </c>
      <c r="F119" s="36">
        <v>521.18333333333328</v>
      </c>
      <c r="G119" s="36">
        <v>512.86666666666656</v>
      </c>
      <c r="H119" s="36">
        <v>558.36666666666656</v>
      </c>
      <c r="I119" s="36">
        <v>566.68333333333339</v>
      </c>
      <c r="J119" s="36">
        <v>581.11666666666656</v>
      </c>
      <c r="K119" s="31">
        <v>552.25</v>
      </c>
      <c r="L119" s="31">
        <v>529.5</v>
      </c>
      <c r="M119" s="31">
        <v>1.1287799999999999</v>
      </c>
      <c r="N119" s="1"/>
      <c r="O119" s="1"/>
    </row>
    <row r="120" spans="1:15" ht="12.75" customHeight="1">
      <c r="A120" s="33">
        <v>110</v>
      </c>
      <c r="B120" s="53" t="s">
        <v>854</v>
      </c>
      <c r="C120" s="31">
        <v>1002.65</v>
      </c>
      <c r="D120" s="36">
        <v>1007.2166666666667</v>
      </c>
      <c r="E120" s="36">
        <v>995.43333333333339</v>
      </c>
      <c r="F120" s="36">
        <v>988.2166666666667</v>
      </c>
      <c r="G120" s="36">
        <v>976.43333333333339</v>
      </c>
      <c r="H120" s="36">
        <v>1014.4333333333334</v>
      </c>
      <c r="I120" s="36">
        <v>1026.2166666666667</v>
      </c>
      <c r="J120" s="36">
        <v>1033.4333333333334</v>
      </c>
      <c r="K120" s="31">
        <v>1019</v>
      </c>
      <c r="L120" s="31">
        <v>1000</v>
      </c>
      <c r="M120" s="31">
        <v>4.5651099999999998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1538.15</v>
      </c>
      <c r="D121" s="36">
        <v>1545.6000000000001</v>
      </c>
      <c r="E121" s="36">
        <v>1516.5500000000002</v>
      </c>
      <c r="F121" s="36">
        <v>1494.95</v>
      </c>
      <c r="G121" s="36">
        <v>1465.9</v>
      </c>
      <c r="H121" s="36">
        <v>1567.2000000000003</v>
      </c>
      <c r="I121" s="36">
        <v>1596.25</v>
      </c>
      <c r="J121" s="36">
        <v>1617.8500000000004</v>
      </c>
      <c r="K121" s="31">
        <v>1574.65</v>
      </c>
      <c r="L121" s="31">
        <v>1524</v>
      </c>
      <c r="M121" s="31">
        <v>1.5756699999999999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1385.1</v>
      </c>
      <c r="D122" s="36">
        <v>1387.9333333333334</v>
      </c>
      <c r="E122" s="36">
        <v>1365.9166666666667</v>
      </c>
      <c r="F122" s="36">
        <v>1346.7333333333333</v>
      </c>
      <c r="G122" s="36">
        <v>1324.7166666666667</v>
      </c>
      <c r="H122" s="36">
        <v>1407.1166666666668</v>
      </c>
      <c r="I122" s="36">
        <v>1429.1333333333332</v>
      </c>
      <c r="J122" s="36">
        <v>1448.3166666666668</v>
      </c>
      <c r="K122" s="31">
        <v>1409.95</v>
      </c>
      <c r="L122" s="31">
        <v>1368.75</v>
      </c>
      <c r="M122" s="31">
        <v>7.3011299999999997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1528.8</v>
      </c>
      <c r="D123" s="36">
        <v>1531.3</v>
      </c>
      <c r="E123" s="36">
        <v>1521.1999999999998</v>
      </c>
      <c r="F123" s="36">
        <v>1513.6</v>
      </c>
      <c r="G123" s="36">
        <v>1503.4999999999998</v>
      </c>
      <c r="H123" s="36">
        <v>1538.8999999999999</v>
      </c>
      <c r="I123" s="36">
        <v>1548.9999999999998</v>
      </c>
      <c r="J123" s="36">
        <v>1556.6</v>
      </c>
      <c r="K123" s="31">
        <v>1541.4</v>
      </c>
      <c r="L123" s="31">
        <v>1523.7</v>
      </c>
      <c r="M123" s="31">
        <v>13.53707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166.92</v>
      </c>
      <c r="D124" s="36">
        <v>167.76666666666665</v>
      </c>
      <c r="E124" s="36">
        <v>164.2533333333333</v>
      </c>
      <c r="F124" s="36">
        <v>161.58666666666664</v>
      </c>
      <c r="G124" s="36">
        <v>158.0733333333333</v>
      </c>
      <c r="H124" s="36">
        <v>170.43333333333331</v>
      </c>
      <c r="I124" s="36">
        <v>173.94666666666663</v>
      </c>
      <c r="J124" s="36">
        <v>176.61333333333332</v>
      </c>
      <c r="K124" s="31">
        <v>171.28</v>
      </c>
      <c r="L124" s="31">
        <v>165.1</v>
      </c>
      <c r="M124" s="31">
        <v>65.692130000000006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1649.8</v>
      </c>
      <c r="D125" s="36">
        <v>1609.2666666666667</v>
      </c>
      <c r="E125" s="36">
        <v>1558.5833333333333</v>
      </c>
      <c r="F125" s="36">
        <v>1467.3666666666666</v>
      </c>
      <c r="G125" s="36">
        <v>1416.6833333333332</v>
      </c>
      <c r="H125" s="36">
        <v>1700.4833333333333</v>
      </c>
      <c r="I125" s="36">
        <v>1751.1666666666667</v>
      </c>
      <c r="J125" s="36">
        <v>1842.3833333333334</v>
      </c>
      <c r="K125" s="31">
        <v>1659.95</v>
      </c>
      <c r="L125" s="31">
        <v>1518.05</v>
      </c>
      <c r="M125" s="31">
        <v>11.513719999999999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524.5</v>
      </c>
      <c r="D126" s="36">
        <v>528</v>
      </c>
      <c r="E126" s="36">
        <v>518.79999999999995</v>
      </c>
      <c r="F126" s="36">
        <v>513.09999999999991</v>
      </c>
      <c r="G126" s="36">
        <v>503.89999999999986</v>
      </c>
      <c r="H126" s="36">
        <v>533.70000000000005</v>
      </c>
      <c r="I126" s="36">
        <v>542.90000000000009</v>
      </c>
      <c r="J126" s="36">
        <v>548.60000000000014</v>
      </c>
      <c r="K126" s="31">
        <v>537.20000000000005</v>
      </c>
      <c r="L126" s="31">
        <v>522.29999999999995</v>
      </c>
      <c r="M126" s="31">
        <v>109.8515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2537.9</v>
      </c>
      <c r="D127" s="36">
        <v>2550.2333333333336</v>
      </c>
      <c r="E127" s="36">
        <v>2489.7666666666673</v>
      </c>
      <c r="F127" s="36">
        <v>2441.6333333333337</v>
      </c>
      <c r="G127" s="36">
        <v>2381.1666666666674</v>
      </c>
      <c r="H127" s="36">
        <v>2598.3666666666672</v>
      </c>
      <c r="I127" s="36">
        <v>2658.8333333333335</v>
      </c>
      <c r="J127" s="36">
        <v>2706.9666666666672</v>
      </c>
      <c r="K127" s="31">
        <v>2610.6999999999998</v>
      </c>
      <c r="L127" s="31">
        <v>2502.1</v>
      </c>
      <c r="M127" s="31">
        <v>10.160159999999999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6080</v>
      </c>
      <c r="D128" s="36">
        <v>6123.3</v>
      </c>
      <c r="E128" s="36">
        <v>6016.7000000000007</v>
      </c>
      <c r="F128" s="36">
        <v>5953.4000000000005</v>
      </c>
      <c r="G128" s="36">
        <v>5846.8000000000011</v>
      </c>
      <c r="H128" s="36">
        <v>6186.6</v>
      </c>
      <c r="I128" s="36">
        <v>6293.2000000000007</v>
      </c>
      <c r="J128" s="36">
        <v>6356.5</v>
      </c>
      <c r="K128" s="31">
        <v>6229.9</v>
      </c>
      <c r="L128" s="31">
        <v>6060</v>
      </c>
      <c r="M128" s="31">
        <v>2.48706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3365.45</v>
      </c>
      <c r="D129" s="36">
        <v>3374.9</v>
      </c>
      <c r="E129" s="36">
        <v>3335.8500000000004</v>
      </c>
      <c r="F129" s="36">
        <v>3306.2500000000005</v>
      </c>
      <c r="G129" s="36">
        <v>3267.2000000000007</v>
      </c>
      <c r="H129" s="36">
        <v>3404.5</v>
      </c>
      <c r="I129" s="36">
        <v>3443.55</v>
      </c>
      <c r="J129" s="36">
        <v>3473.1499999999996</v>
      </c>
      <c r="K129" s="31">
        <v>3413.95</v>
      </c>
      <c r="L129" s="31">
        <v>3345.3</v>
      </c>
      <c r="M129" s="31">
        <v>3.351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4368.5</v>
      </c>
      <c r="D130" s="36">
        <v>4381.45</v>
      </c>
      <c r="E130" s="36">
        <v>4327.25</v>
      </c>
      <c r="F130" s="36">
        <v>4286</v>
      </c>
      <c r="G130" s="36">
        <v>4231.8</v>
      </c>
      <c r="H130" s="36">
        <v>4422.7</v>
      </c>
      <c r="I130" s="36">
        <v>4476.8999999999987</v>
      </c>
      <c r="J130" s="36">
        <v>4518.1499999999996</v>
      </c>
      <c r="K130" s="31">
        <v>4435.6499999999996</v>
      </c>
      <c r="L130" s="31">
        <v>4340.2</v>
      </c>
      <c r="M130" s="31">
        <v>4.5825199999999997</v>
      </c>
      <c r="N130" s="1"/>
      <c r="O130" s="1"/>
    </row>
    <row r="131" spans="1:15" ht="12.75" customHeight="1">
      <c r="A131" s="33">
        <v>121</v>
      </c>
      <c r="B131" s="53" t="s">
        <v>825</v>
      </c>
      <c r="C131" s="31">
        <v>1579.3</v>
      </c>
      <c r="D131" s="36">
        <v>1585.5166666666667</v>
      </c>
      <c r="E131" s="36">
        <v>1562.5333333333333</v>
      </c>
      <c r="F131" s="36">
        <v>1545.7666666666667</v>
      </c>
      <c r="G131" s="36">
        <v>1522.7833333333333</v>
      </c>
      <c r="H131" s="36">
        <v>1602.2833333333333</v>
      </c>
      <c r="I131" s="36">
        <v>1625.2666666666664</v>
      </c>
      <c r="J131" s="36">
        <v>1642.0333333333333</v>
      </c>
      <c r="K131" s="31">
        <v>1608.5</v>
      </c>
      <c r="L131" s="31">
        <v>1568.75</v>
      </c>
      <c r="M131" s="31">
        <v>0.75538000000000005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1030.0999999999999</v>
      </c>
      <c r="D132" s="36">
        <v>1030.1499999999999</v>
      </c>
      <c r="E132" s="36">
        <v>1020.4999999999998</v>
      </c>
      <c r="F132" s="36">
        <v>1010.8999999999999</v>
      </c>
      <c r="G132" s="36">
        <v>1001.2499999999998</v>
      </c>
      <c r="H132" s="36">
        <v>1039.7499999999998</v>
      </c>
      <c r="I132" s="36">
        <v>1049.3999999999999</v>
      </c>
      <c r="J132" s="36">
        <v>1058.9999999999998</v>
      </c>
      <c r="K132" s="31">
        <v>1039.8</v>
      </c>
      <c r="L132" s="31">
        <v>1020.55</v>
      </c>
      <c r="M132" s="31">
        <v>11.861879999999999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1638.95</v>
      </c>
      <c r="D133" s="36">
        <v>1631.0166666666667</v>
      </c>
      <c r="E133" s="36">
        <v>1612.9333333333334</v>
      </c>
      <c r="F133" s="36">
        <v>1586.9166666666667</v>
      </c>
      <c r="G133" s="36">
        <v>1568.8333333333335</v>
      </c>
      <c r="H133" s="36">
        <v>1657.0333333333333</v>
      </c>
      <c r="I133" s="36">
        <v>1675.1166666666668</v>
      </c>
      <c r="J133" s="36">
        <v>1701.1333333333332</v>
      </c>
      <c r="K133" s="31">
        <v>1649.1</v>
      </c>
      <c r="L133" s="31">
        <v>1605</v>
      </c>
      <c r="M133" s="31">
        <v>2.0083299999999999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5348.6</v>
      </c>
      <c r="D134" s="36">
        <v>5385.95</v>
      </c>
      <c r="E134" s="36">
        <v>5283.95</v>
      </c>
      <c r="F134" s="36">
        <v>5219.3</v>
      </c>
      <c r="G134" s="36">
        <v>5117.3</v>
      </c>
      <c r="H134" s="36">
        <v>5450.5999999999995</v>
      </c>
      <c r="I134" s="36">
        <v>5552.5999999999995</v>
      </c>
      <c r="J134" s="36">
        <v>5617.2499999999991</v>
      </c>
      <c r="K134" s="31">
        <v>5487.95</v>
      </c>
      <c r="L134" s="31">
        <v>5321.3</v>
      </c>
      <c r="M134" s="31">
        <v>0.49440000000000001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1311.8</v>
      </c>
      <c r="D135" s="36">
        <v>1312.7833333333333</v>
      </c>
      <c r="E135" s="36">
        <v>1304.0166666666667</v>
      </c>
      <c r="F135" s="36">
        <v>1296.2333333333333</v>
      </c>
      <c r="G135" s="36">
        <v>1287.4666666666667</v>
      </c>
      <c r="H135" s="36">
        <v>1320.5666666666666</v>
      </c>
      <c r="I135" s="36">
        <v>1329.333333333333</v>
      </c>
      <c r="J135" s="36">
        <v>1337.1166666666666</v>
      </c>
      <c r="K135" s="31">
        <v>1321.55</v>
      </c>
      <c r="L135" s="31">
        <v>1305</v>
      </c>
      <c r="M135" s="31">
        <v>1.7701100000000001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437.55</v>
      </c>
      <c r="D136" s="36">
        <v>442.06666666666666</v>
      </c>
      <c r="E136" s="36">
        <v>431.98333333333335</v>
      </c>
      <c r="F136" s="36">
        <v>426.41666666666669</v>
      </c>
      <c r="G136" s="36">
        <v>416.33333333333337</v>
      </c>
      <c r="H136" s="36">
        <v>447.63333333333333</v>
      </c>
      <c r="I136" s="36">
        <v>457.7166666666667</v>
      </c>
      <c r="J136" s="36">
        <v>463.2833333333333</v>
      </c>
      <c r="K136" s="31">
        <v>452.15</v>
      </c>
      <c r="L136" s="31">
        <v>436.5</v>
      </c>
      <c r="M136" s="31">
        <v>15.44041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3510.85</v>
      </c>
      <c r="D137" s="36">
        <v>3561.6166666666668</v>
      </c>
      <c r="E137" s="36">
        <v>3420.8333333333335</v>
      </c>
      <c r="F137" s="36">
        <v>3330.8166666666666</v>
      </c>
      <c r="G137" s="36">
        <v>3190.0333333333333</v>
      </c>
      <c r="H137" s="36">
        <v>3651.6333333333337</v>
      </c>
      <c r="I137" s="36">
        <v>3792.4166666666665</v>
      </c>
      <c r="J137" s="36">
        <v>3882.4333333333338</v>
      </c>
      <c r="K137" s="31">
        <v>3702.4</v>
      </c>
      <c r="L137" s="31">
        <v>3471.6</v>
      </c>
      <c r="M137" s="31">
        <v>48.009010000000004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1770</v>
      </c>
      <c r="D138" s="36">
        <v>1765.5666666666666</v>
      </c>
      <c r="E138" s="36">
        <v>1755.1333333333332</v>
      </c>
      <c r="F138" s="36">
        <v>1740.2666666666667</v>
      </c>
      <c r="G138" s="36">
        <v>1729.8333333333333</v>
      </c>
      <c r="H138" s="36">
        <v>1780.4333333333332</v>
      </c>
      <c r="I138" s="36">
        <v>1790.8666666666666</v>
      </c>
      <c r="J138" s="36">
        <v>1805.7333333333331</v>
      </c>
      <c r="K138" s="31">
        <v>1776</v>
      </c>
      <c r="L138" s="31">
        <v>1750.7</v>
      </c>
      <c r="M138" s="31">
        <v>3.1106699999999998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1058.8499999999999</v>
      </c>
      <c r="D139" s="36">
        <v>1054.7833333333335</v>
      </c>
      <c r="E139" s="36">
        <v>1034.616666666667</v>
      </c>
      <c r="F139" s="36">
        <v>1010.3833333333334</v>
      </c>
      <c r="G139" s="36">
        <v>990.21666666666692</v>
      </c>
      <c r="H139" s="36">
        <v>1079.0166666666671</v>
      </c>
      <c r="I139" s="36">
        <v>1099.1833333333336</v>
      </c>
      <c r="J139" s="36">
        <v>1123.4166666666672</v>
      </c>
      <c r="K139" s="31">
        <v>1074.95</v>
      </c>
      <c r="L139" s="31">
        <v>1030.55</v>
      </c>
      <c r="M139" s="31">
        <v>1.3534200000000001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844.45</v>
      </c>
      <c r="D140" s="36">
        <v>850.7166666666667</v>
      </c>
      <c r="E140" s="36">
        <v>835.18333333333339</v>
      </c>
      <c r="F140" s="36">
        <v>825.91666666666674</v>
      </c>
      <c r="G140" s="36">
        <v>810.38333333333344</v>
      </c>
      <c r="H140" s="36">
        <v>859.98333333333335</v>
      </c>
      <c r="I140" s="36">
        <v>875.51666666666665</v>
      </c>
      <c r="J140" s="36">
        <v>884.7833333333333</v>
      </c>
      <c r="K140" s="31">
        <v>866.25</v>
      </c>
      <c r="L140" s="31">
        <v>841.45</v>
      </c>
      <c r="M140" s="31">
        <v>33.055610000000001</v>
      </c>
      <c r="N140" s="1"/>
      <c r="O140" s="1"/>
    </row>
    <row r="141" spans="1:15" ht="12.75" customHeight="1">
      <c r="A141" s="33">
        <v>131</v>
      </c>
      <c r="B141" s="53" t="s">
        <v>855</v>
      </c>
      <c r="C141" s="31">
        <v>2308.5500000000002</v>
      </c>
      <c r="D141" s="36">
        <v>2279.0333333333333</v>
      </c>
      <c r="E141" s="36">
        <v>2235.7166666666667</v>
      </c>
      <c r="F141" s="36">
        <v>2162.8833333333332</v>
      </c>
      <c r="G141" s="36">
        <v>2119.5666666666666</v>
      </c>
      <c r="H141" s="36">
        <v>2351.8666666666668</v>
      </c>
      <c r="I141" s="36">
        <v>2395.1833333333334</v>
      </c>
      <c r="J141" s="36">
        <v>2468.0166666666669</v>
      </c>
      <c r="K141" s="31">
        <v>2322.35</v>
      </c>
      <c r="L141" s="31">
        <v>2206.1999999999998</v>
      </c>
      <c r="M141" s="31">
        <v>1.46675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627.54999999999995</v>
      </c>
      <c r="D142" s="36">
        <v>634.18333333333328</v>
      </c>
      <c r="E142" s="36">
        <v>618.36666666666656</v>
      </c>
      <c r="F142" s="36">
        <v>609.18333333333328</v>
      </c>
      <c r="G142" s="36">
        <v>593.36666666666656</v>
      </c>
      <c r="H142" s="36">
        <v>643.36666666666656</v>
      </c>
      <c r="I142" s="36">
        <v>659.18333333333339</v>
      </c>
      <c r="J142" s="36">
        <v>668.36666666666656</v>
      </c>
      <c r="K142" s="31">
        <v>650</v>
      </c>
      <c r="L142" s="31">
        <v>625</v>
      </c>
      <c r="M142" s="31">
        <v>41.239730000000002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1798.7</v>
      </c>
      <c r="D143" s="36">
        <v>1802.0166666666664</v>
      </c>
      <c r="E143" s="36">
        <v>1782.0333333333328</v>
      </c>
      <c r="F143" s="36">
        <v>1765.3666666666663</v>
      </c>
      <c r="G143" s="36">
        <v>1745.3833333333328</v>
      </c>
      <c r="H143" s="36">
        <v>1818.6833333333329</v>
      </c>
      <c r="I143" s="36">
        <v>1838.6666666666665</v>
      </c>
      <c r="J143" s="36">
        <v>1855.333333333333</v>
      </c>
      <c r="K143" s="31">
        <v>1822</v>
      </c>
      <c r="L143" s="31">
        <v>1785.35</v>
      </c>
      <c r="M143" s="31">
        <v>1.3322499999999999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3162.55</v>
      </c>
      <c r="D144" s="36">
        <v>3150.35</v>
      </c>
      <c r="E144" s="36">
        <v>3101.7</v>
      </c>
      <c r="F144" s="36">
        <v>3040.85</v>
      </c>
      <c r="G144" s="36">
        <v>2992.2</v>
      </c>
      <c r="H144" s="36">
        <v>3211.2</v>
      </c>
      <c r="I144" s="36">
        <v>3259.8500000000004</v>
      </c>
      <c r="J144" s="36">
        <v>3320.7</v>
      </c>
      <c r="K144" s="31">
        <v>3199</v>
      </c>
      <c r="L144" s="31">
        <v>3089.5</v>
      </c>
      <c r="M144" s="31">
        <v>2.4161899999999998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961.7</v>
      </c>
      <c r="D145" s="36">
        <v>954.33333333333337</v>
      </c>
      <c r="E145" s="36">
        <v>929.86666666666679</v>
      </c>
      <c r="F145" s="36">
        <v>898.03333333333342</v>
      </c>
      <c r="G145" s="36">
        <v>873.56666666666683</v>
      </c>
      <c r="H145" s="36">
        <v>986.16666666666674</v>
      </c>
      <c r="I145" s="36">
        <v>1010.6333333333332</v>
      </c>
      <c r="J145" s="36">
        <v>1042.4666666666667</v>
      </c>
      <c r="K145" s="31">
        <v>978.8</v>
      </c>
      <c r="L145" s="31">
        <v>922.5</v>
      </c>
      <c r="M145" s="31">
        <v>31.532330000000002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3095.95</v>
      </c>
      <c r="D146" s="36">
        <v>3088.35</v>
      </c>
      <c r="E146" s="36">
        <v>3047.7</v>
      </c>
      <c r="F146" s="36">
        <v>2999.45</v>
      </c>
      <c r="G146" s="36">
        <v>2958.7999999999997</v>
      </c>
      <c r="H146" s="36">
        <v>3136.6</v>
      </c>
      <c r="I146" s="36">
        <v>3177.2500000000005</v>
      </c>
      <c r="J146" s="36">
        <v>3225.5</v>
      </c>
      <c r="K146" s="31">
        <v>3129</v>
      </c>
      <c r="L146" s="31">
        <v>3040.1</v>
      </c>
      <c r="M146" s="31">
        <v>3.04664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416.1</v>
      </c>
      <c r="D147" s="36">
        <v>411.39999999999992</v>
      </c>
      <c r="E147" s="36">
        <v>402.09999999999985</v>
      </c>
      <c r="F147" s="36">
        <v>388.09999999999991</v>
      </c>
      <c r="G147" s="36">
        <v>378.79999999999984</v>
      </c>
      <c r="H147" s="36">
        <v>425.39999999999986</v>
      </c>
      <c r="I147" s="36">
        <v>434.69999999999993</v>
      </c>
      <c r="J147" s="36">
        <v>448.69999999999987</v>
      </c>
      <c r="K147" s="31">
        <v>420.7</v>
      </c>
      <c r="L147" s="31">
        <v>397.4</v>
      </c>
      <c r="M147" s="31">
        <v>144.0401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177.85</v>
      </c>
      <c r="D148" s="36">
        <v>175.65</v>
      </c>
      <c r="E148" s="36">
        <v>172.3</v>
      </c>
      <c r="F148" s="36">
        <v>166.75</v>
      </c>
      <c r="G148" s="36">
        <v>163.4</v>
      </c>
      <c r="H148" s="36">
        <v>181.20000000000002</v>
      </c>
      <c r="I148" s="36">
        <v>184.54999999999998</v>
      </c>
      <c r="J148" s="36">
        <v>190.10000000000002</v>
      </c>
      <c r="K148" s="31">
        <v>179</v>
      </c>
      <c r="L148" s="31">
        <v>170.1</v>
      </c>
      <c r="M148" s="31">
        <v>22.029699999999998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4991.25</v>
      </c>
      <c r="D149" s="36">
        <v>4946.7833333333338</v>
      </c>
      <c r="E149" s="36">
        <v>4883.5666666666675</v>
      </c>
      <c r="F149" s="36">
        <v>4775.8833333333341</v>
      </c>
      <c r="G149" s="36">
        <v>4712.6666666666679</v>
      </c>
      <c r="H149" s="36">
        <v>5054.4666666666672</v>
      </c>
      <c r="I149" s="36">
        <v>5117.6833333333325</v>
      </c>
      <c r="J149" s="36">
        <v>5225.3666666666668</v>
      </c>
      <c r="K149" s="31">
        <v>5010</v>
      </c>
      <c r="L149" s="31">
        <v>4839.1000000000004</v>
      </c>
      <c r="M149" s="31">
        <v>9.6097000000000001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11654.55</v>
      </c>
      <c r="D150" s="36">
        <v>11629.366666666667</v>
      </c>
      <c r="E150" s="36">
        <v>11439.783333333333</v>
      </c>
      <c r="F150" s="36">
        <v>11225.016666666666</v>
      </c>
      <c r="G150" s="36">
        <v>11035.433333333332</v>
      </c>
      <c r="H150" s="36">
        <v>11844.133333333333</v>
      </c>
      <c r="I150" s="36">
        <v>12033.716666666665</v>
      </c>
      <c r="J150" s="36">
        <v>12248.483333333334</v>
      </c>
      <c r="K150" s="31">
        <v>11818.95</v>
      </c>
      <c r="L150" s="31">
        <v>11414.6</v>
      </c>
      <c r="M150" s="31">
        <v>4.8619000000000003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3096.6</v>
      </c>
      <c r="D151" s="36">
        <v>3095.1833333333329</v>
      </c>
      <c r="E151" s="36">
        <v>3062.8666666666659</v>
      </c>
      <c r="F151" s="36">
        <v>3029.1333333333328</v>
      </c>
      <c r="G151" s="36">
        <v>2996.8166666666657</v>
      </c>
      <c r="H151" s="36">
        <v>3128.9166666666661</v>
      </c>
      <c r="I151" s="36">
        <v>3161.2333333333327</v>
      </c>
      <c r="J151" s="36">
        <v>3194.9666666666662</v>
      </c>
      <c r="K151" s="31">
        <v>3127.5</v>
      </c>
      <c r="L151" s="31">
        <v>3061.45</v>
      </c>
      <c r="M151" s="31">
        <v>0.93920999999999999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6964.15</v>
      </c>
      <c r="D152" s="36">
        <v>6939.8666666666659</v>
      </c>
      <c r="E152" s="36">
        <v>6898.7333333333318</v>
      </c>
      <c r="F152" s="36">
        <v>6833.3166666666657</v>
      </c>
      <c r="G152" s="36">
        <v>6792.1833333333316</v>
      </c>
      <c r="H152" s="36">
        <v>7005.2833333333319</v>
      </c>
      <c r="I152" s="36">
        <v>7046.4166666666652</v>
      </c>
      <c r="J152" s="36">
        <v>7111.8333333333321</v>
      </c>
      <c r="K152" s="31">
        <v>6981</v>
      </c>
      <c r="L152" s="31">
        <v>6874.45</v>
      </c>
      <c r="M152" s="31">
        <v>4.4198899999999997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767.3</v>
      </c>
      <c r="D153" s="36">
        <v>774.54999999999984</v>
      </c>
      <c r="E153" s="36">
        <v>750.79999999999973</v>
      </c>
      <c r="F153" s="36">
        <v>734.29999999999984</v>
      </c>
      <c r="G153" s="36">
        <v>710.54999999999973</v>
      </c>
      <c r="H153" s="36">
        <v>791.04999999999973</v>
      </c>
      <c r="I153" s="36">
        <v>814.8</v>
      </c>
      <c r="J153" s="36">
        <v>831.29999999999973</v>
      </c>
      <c r="K153" s="31">
        <v>798.3</v>
      </c>
      <c r="L153" s="31">
        <v>758.05</v>
      </c>
      <c r="M153" s="31">
        <v>8.7983499999999992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417.6</v>
      </c>
      <c r="D154" s="36">
        <v>420.58333333333331</v>
      </c>
      <c r="E154" s="36">
        <v>412.36666666666662</v>
      </c>
      <c r="F154" s="36">
        <v>407.13333333333333</v>
      </c>
      <c r="G154" s="36">
        <v>398.91666666666663</v>
      </c>
      <c r="H154" s="36">
        <v>425.81666666666661</v>
      </c>
      <c r="I154" s="36">
        <v>434.0333333333333</v>
      </c>
      <c r="J154" s="36">
        <v>439.26666666666659</v>
      </c>
      <c r="K154" s="31">
        <v>428.8</v>
      </c>
      <c r="L154" s="31">
        <v>415.35</v>
      </c>
      <c r="M154" s="31">
        <v>7.8497700000000004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220.7</v>
      </c>
      <c r="D155" s="36">
        <v>219.58</v>
      </c>
      <c r="E155" s="36">
        <v>216.32000000000002</v>
      </c>
      <c r="F155" s="36">
        <v>211.94</v>
      </c>
      <c r="G155" s="36">
        <v>208.68</v>
      </c>
      <c r="H155" s="36">
        <v>223.96000000000004</v>
      </c>
      <c r="I155" s="36">
        <v>227.22000000000003</v>
      </c>
      <c r="J155" s="36">
        <v>231.60000000000005</v>
      </c>
      <c r="K155" s="31">
        <v>222.84</v>
      </c>
      <c r="L155" s="31">
        <v>215.2</v>
      </c>
      <c r="M155" s="31">
        <v>6.2146699999999999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40.89</v>
      </c>
      <c r="D156" s="36">
        <v>40.976666666666667</v>
      </c>
      <c r="E156" s="36">
        <v>40.75333333333333</v>
      </c>
      <c r="F156" s="36">
        <v>40.616666666666667</v>
      </c>
      <c r="G156" s="36">
        <v>40.393333333333331</v>
      </c>
      <c r="H156" s="36">
        <v>41.11333333333333</v>
      </c>
      <c r="I156" s="36">
        <v>41.336666666666673</v>
      </c>
      <c r="J156" s="36">
        <v>41.473333333333329</v>
      </c>
      <c r="K156" s="31">
        <v>41.2</v>
      </c>
      <c r="L156" s="31">
        <v>40.840000000000003</v>
      </c>
      <c r="M156" s="31">
        <v>216.26612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4726.7</v>
      </c>
      <c r="D157" s="36">
        <v>4767.416666666667</v>
      </c>
      <c r="E157" s="36">
        <v>4650.8333333333339</v>
      </c>
      <c r="F157" s="36">
        <v>4574.9666666666672</v>
      </c>
      <c r="G157" s="36">
        <v>4458.3833333333341</v>
      </c>
      <c r="H157" s="36">
        <v>4843.2833333333338</v>
      </c>
      <c r="I157" s="36">
        <v>4959.8666666666677</v>
      </c>
      <c r="J157" s="36">
        <v>5035.7333333333336</v>
      </c>
      <c r="K157" s="31">
        <v>4884</v>
      </c>
      <c r="L157" s="31">
        <v>4691.55</v>
      </c>
      <c r="M157" s="31">
        <v>21.2056</v>
      </c>
      <c r="N157" s="1"/>
      <c r="O157" s="1"/>
    </row>
    <row r="158" spans="1:15" ht="12.75" customHeight="1">
      <c r="A158" s="33">
        <v>148</v>
      </c>
      <c r="B158" s="53" t="s">
        <v>856</v>
      </c>
      <c r="C158" s="31">
        <v>608.4</v>
      </c>
      <c r="D158" s="36">
        <v>617.48333333333335</v>
      </c>
      <c r="E158" s="36">
        <v>592.9666666666667</v>
      </c>
      <c r="F158" s="36">
        <v>577.5333333333333</v>
      </c>
      <c r="G158" s="36">
        <v>553.01666666666665</v>
      </c>
      <c r="H158" s="36">
        <v>632.91666666666674</v>
      </c>
      <c r="I158" s="36">
        <v>657.43333333333339</v>
      </c>
      <c r="J158" s="36">
        <v>672.86666666666679</v>
      </c>
      <c r="K158" s="31">
        <v>642</v>
      </c>
      <c r="L158" s="31">
        <v>602.04999999999995</v>
      </c>
      <c r="M158" s="31">
        <v>7.2118000000000002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688.35</v>
      </c>
      <c r="D159" s="36">
        <v>689.44999999999993</v>
      </c>
      <c r="E159" s="36">
        <v>679.89999999999986</v>
      </c>
      <c r="F159" s="36">
        <v>671.44999999999993</v>
      </c>
      <c r="G159" s="36">
        <v>661.89999999999986</v>
      </c>
      <c r="H159" s="36">
        <v>697.89999999999986</v>
      </c>
      <c r="I159" s="36">
        <v>707.44999999999982</v>
      </c>
      <c r="J159" s="36">
        <v>715.89999999999986</v>
      </c>
      <c r="K159" s="31">
        <v>699</v>
      </c>
      <c r="L159" s="31">
        <v>681</v>
      </c>
      <c r="M159" s="31">
        <v>2.3020399999999999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779.25</v>
      </c>
      <c r="D160" s="36">
        <v>793.05000000000007</v>
      </c>
      <c r="E160" s="36">
        <v>762.10000000000014</v>
      </c>
      <c r="F160" s="36">
        <v>744.95</v>
      </c>
      <c r="G160" s="36">
        <v>714.00000000000011</v>
      </c>
      <c r="H160" s="36">
        <v>810.20000000000016</v>
      </c>
      <c r="I160" s="36">
        <v>841.1500000000002</v>
      </c>
      <c r="J160" s="36">
        <v>858.30000000000018</v>
      </c>
      <c r="K160" s="31">
        <v>824</v>
      </c>
      <c r="L160" s="31">
        <v>775.9</v>
      </c>
      <c r="M160" s="31">
        <v>22.717590000000001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2540.85</v>
      </c>
      <c r="D161" s="36">
        <v>2538.9833333333336</v>
      </c>
      <c r="E161" s="36">
        <v>2511.9666666666672</v>
      </c>
      <c r="F161" s="36">
        <v>2483.0833333333335</v>
      </c>
      <c r="G161" s="36">
        <v>2456.0666666666671</v>
      </c>
      <c r="H161" s="36">
        <v>2567.8666666666672</v>
      </c>
      <c r="I161" s="36">
        <v>2594.8833333333337</v>
      </c>
      <c r="J161" s="36">
        <v>2623.7666666666673</v>
      </c>
      <c r="K161" s="31">
        <v>2566</v>
      </c>
      <c r="L161" s="31">
        <v>2510.1</v>
      </c>
      <c r="M161" s="31">
        <v>0.67827000000000004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253.6</v>
      </c>
      <c r="D162" s="36">
        <v>254.08333333333334</v>
      </c>
      <c r="E162" s="36">
        <v>251.26666666666671</v>
      </c>
      <c r="F162" s="36">
        <v>248.93333333333337</v>
      </c>
      <c r="G162" s="36">
        <v>246.11666666666673</v>
      </c>
      <c r="H162" s="36">
        <v>256.41666666666669</v>
      </c>
      <c r="I162" s="36">
        <v>259.23333333333335</v>
      </c>
      <c r="J162" s="36">
        <v>261.56666666666666</v>
      </c>
      <c r="K162" s="31">
        <v>256.89999999999998</v>
      </c>
      <c r="L162" s="31">
        <v>251.75</v>
      </c>
      <c r="M162" s="31">
        <v>25.845189999999999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81.59</v>
      </c>
      <c r="D163" s="36">
        <v>81.333333333333329</v>
      </c>
      <c r="E163" s="36">
        <v>80.306666666666658</v>
      </c>
      <c r="F163" s="36">
        <v>79.023333333333326</v>
      </c>
      <c r="G163" s="36">
        <v>77.996666666666655</v>
      </c>
      <c r="H163" s="36">
        <v>82.61666666666666</v>
      </c>
      <c r="I163" s="36">
        <v>83.643333333333331</v>
      </c>
      <c r="J163" s="36">
        <v>84.926666666666662</v>
      </c>
      <c r="K163" s="31">
        <v>82.36</v>
      </c>
      <c r="L163" s="31">
        <v>80.05</v>
      </c>
      <c r="M163" s="31">
        <v>95.712500000000006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1121</v>
      </c>
      <c r="D164" s="36">
        <v>1117.9666666666667</v>
      </c>
      <c r="E164" s="36">
        <v>1098.0333333333333</v>
      </c>
      <c r="F164" s="36">
        <v>1075.0666666666666</v>
      </c>
      <c r="G164" s="36">
        <v>1055.1333333333332</v>
      </c>
      <c r="H164" s="36">
        <v>1140.9333333333334</v>
      </c>
      <c r="I164" s="36">
        <v>1160.8666666666668</v>
      </c>
      <c r="J164" s="36">
        <v>1183.8333333333335</v>
      </c>
      <c r="K164" s="31">
        <v>1137.9000000000001</v>
      </c>
      <c r="L164" s="31">
        <v>1095</v>
      </c>
      <c r="M164" s="31">
        <v>3.3944100000000001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3905.2</v>
      </c>
      <c r="D165" s="36">
        <v>3974.0333333333328</v>
      </c>
      <c r="E165" s="36">
        <v>3821.1666666666661</v>
      </c>
      <c r="F165" s="36">
        <v>3737.1333333333332</v>
      </c>
      <c r="G165" s="36">
        <v>3584.2666666666664</v>
      </c>
      <c r="H165" s="36">
        <v>4058.0666666666657</v>
      </c>
      <c r="I165" s="36">
        <v>4210.9333333333325</v>
      </c>
      <c r="J165" s="36">
        <v>4294.9666666666653</v>
      </c>
      <c r="K165" s="31">
        <v>4126.8999999999996</v>
      </c>
      <c r="L165" s="31">
        <v>3890</v>
      </c>
      <c r="M165" s="31">
        <v>6.0689099999999998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508.85</v>
      </c>
      <c r="D166" s="36">
        <v>510.45</v>
      </c>
      <c r="E166" s="36">
        <v>501.15</v>
      </c>
      <c r="F166" s="36">
        <v>493.45</v>
      </c>
      <c r="G166" s="36">
        <v>484.15</v>
      </c>
      <c r="H166" s="36">
        <v>518.15</v>
      </c>
      <c r="I166" s="36">
        <v>527.45000000000005</v>
      </c>
      <c r="J166" s="36">
        <v>535.15</v>
      </c>
      <c r="K166" s="31">
        <v>519.75</v>
      </c>
      <c r="L166" s="31">
        <v>502.75</v>
      </c>
      <c r="M166" s="31">
        <v>38.586559999999999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508.55</v>
      </c>
      <c r="D167" s="36">
        <v>506.18333333333334</v>
      </c>
      <c r="E167" s="36">
        <v>500.36666666666667</v>
      </c>
      <c r="F167" s="36">
        <v>492.18333333333334</v>
      </c>
      <c r="G167" s="36">
        <v>486.36666666666667</v>
      </c>
      <c r="H167" s="36">
        <v>514.36666666666667</v>
      </c>
      <c r="I167" s="36">
        <v>520.18333333333339</v>
      </c>
      <c r="J167" s="36">
        <v>528.36666666666667</v>
      </c>
      <c r="K167" s="31">
        <v>512</v>
      </c>
      <c r="L167" s="31">
        <v>498</v>
      </c>
      <c r="M167" s="31">
        <v>1.3850199999999999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200.12</v>
      </c>
      <c r="D168" s="36">
        <v>197.72666666666669</v>
      </c>
      <c r="E168" s="36">
        <v>191.01333333333338</v>
      </c>
      <c r="F168" s="36">
        <v>181.90666666666669</v>
      </c>
      <c r="G168" s="36">
        <v>175.19333333333338</v>
      </c>
      <c r="H168" s="36">
        <v>206.83333333333337</v>
      </c>
      <c r="I168" s="36">
        <v>213.54666666666668</v>
      </c>
      <c r="J168" s="36">
        <v>222.65333333333336</v>
      </c>
      <c r="K168" s="31">
        <v>204.44</v>
      </c>
      <c r="L168" s="31">
        <v>188.62</v>
      </c>
      <c r="M168" s="31">
        <v>321.05685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197.71</v>
      </c>
      <c r="D169" s="36">
        <v>198.37</v>
      </c>
      <c r="E169" s="36">
        <v>196.44</v>
      </c>
      <c r="F169" s="36">
        <v>195.17</v>
      </c>
      <c r="G169" s="36">
        <v>193.23999999999998</v>
      </c>
      <c r="H169" s="36">
        <v>199.64000000000001</v>
      </c>
      <c r="I169" s="36">
        <v>201.57000000000002</v>
      </c>
      <c r="J169" s="36">
        <v>202.84000000000003</v>
      </c>
      <c r="K169" s="31">
        <v>200.3</v>
      </c>
      <c r="L169" s="31">
        <v>197.1</v>
      </c>
      <c r="M169" s="31">
        <v>55.013800000000003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996.85</v>
      </c>
      <c r="D170" s="36">
        <v>996.61666666666667</v>
      </c>
      <c r="E170" s="36">
        <v>980.23333333333335</v>
      </c>
      <c r="F170" s="36">
        <v>963.61666666666667</v>
      </c>
      <c r="G170" s="36">
        <v>947.23333333333335</v>
      </c>
      <c r="H170" s="36">
        <v>1013.2333333333333</v>
      </c>
      <c r="I170" s="36">
        <v>1029.6166666666668</v>
      </c>
      <c r="J170" s="36">
        <v>1046.2333333333333</v>
      </c>
      <c r="K170" s="31">
        <v>1013</v>
      </c>
      <c r="L170" s="31">
        <v>980</v>
      </c>
      <c r="M170" s="31">
        <v>2.7357300000000002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5461</v>
      </c>
      <c r="D171" s="36">
        <v>5486</v>
      </c>
      <c r="E171" s="36">
        <v>5407.3</v>
      </c>
      <c r="F171" s="36">
        <v>5353.6</v>
      </c>
      <c r="G171" s="36">
        <v>5274.9000000000005</v>
      </c>
      <c r="H171" s="36">
        <v>5539.7</v>
      </c>
      <c r="I171" s="36">
        <v>5618.4000000000005</v>
      </c>
      <c r="J171" s="36">
        <v>5672.0999999999995</v>
      </c>
      <c r="K171" s="31">
        <v>5564.7</v>
      </c>
      <c r="L171" s="31">
        <v>5432.3</v>
      </c>
      <c r="M171" s="31">
        <v>0.32168999999999998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1533.4</v>
      </c>
      <c r="D172" s="36">
        <v>1524.1000000000001</v>
      </c>
      <c r="E172" s="36">
        <v>1508.2000000000003</v>
      </c>
      <c r="F172" s="36">
        <v>1483.0000000000002</v>
      </c>
      <c r="G172" s="36">
        <v>1467.1000000000004</v>
      </c>
      <c r="H172" s="36">
        <v>1549.3000000000002</v>
      </c>
      <c r="I172" s="36">
        <v>1565.2000000000003</v>
      </c>
      <c r="J172" s="36">
        <v>1590.4</v>
      </c>
      <c r="K172" s="31">
        <v>1540</v>
      </c>
      <c r="L172" s="31">
        <v>1498.9</v>
      </c>
      <c r="M172" s="31">
        <v>1.0508500000000001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310.45</v>
      </c>
      <c r="D173" s="36">
        <v>310.46666666666664</v>
      </c>
      <c r="E173" s="36">
        <v>307.33333333333326</v>
      </c>
      <c r="F173" s="36">
        <v>304.21666666666664</v>
      </c>
      <c r="G173" s="36">
        <v>301.08333333333326</v>
      </c>
      <c r="H173" s="36">
        <v>313.58333333333326</v>
      </c>
      <c r="I173" s="36">
        <v>316.71666666666658</v>
      </c>
      <c r="J173" s="36">
        <v>319.83333333333326</v>
      </c>
      <c r="K173" s="31">
        <v>313.60000000000002</v>
      </c>
      <c r="L173" s="31">
        <v>307.35000000000002</v>
      </c>
      <c r="M173" s="31">
        <v>3.08812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297.35000000000002</v>
      </c>
      <c r="D174" s="36">
        <v>296.35000000000002</v>
      </c>
      <c r="E174" s="36">
        <v>292.10000000000002</v>
      </c>
      <c r="F174" s="36">
        <v>286.85000000000002</v>
      </c>
      <c r="G174" s="36">
        <v>282.60000000000002</v>
      </c>
      <c r="H174" s="36">
        <v>301.60000000000002</v>
      </c>
      <c r="I174" s="36">
        <v>305.85000000000002</v>
      </c>
      <c r="J174" s="36">
        <v>311.10000000000002</v>
      </c>
      <c r="K174" s="31">
        <v>300.60000000000002</v>
      </c>
      <c r="L174" s="31">
        <v>291.10000000000002</v>
      </c>
      <c r="M174" s="31">
        <v>75.85463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777.55</v>
      </c>
      <c r="D175" s="36">
        <v>770.38333333333333</v>
      </c>
      <c r="E175" s="36">
        <v>755.76666666666665</v>
      </c>
      <c r="F175" s="36">
        <v>733.98333333333335</v>
      </c>
      <c r="G175" s="36">
        <v>719.36666666666667</v>
      </c>
      <c r="H175" s="36">
        <v>792.16666666666663</v>
      </c>
      <c r="I175" s="36">
        <v>806.78333333333319</v>
      </c>
      <c r="J175" s="36">
        <v>828.56666666666661</v>
      </c>
      <c r="K175" s="31">
        <v>785</v>
      </c>
      <c r="L175" s="31">
        <v>748.6</v>
      </c>
      <c r="M175" s="31">
        <v>4.2091799999999999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505.7</v>
      </c>
      <c r="D176" s="36">
        <v>504.65000000000003</v>
      </c>
      <c r="E176" s="36">
        <v>498.30000000000007</v>
      </c>
      <c r="F176" s="36">
        <v>490.90000000000003</v>
      </c>
      <c r="G176" s="36">
        <v>484.55000000000007</v>
      </c>
      <c r="H176" s="36">
        <v>512.05000000000007</v>
      </c>
      <c r="I176" s="36">
        <v>518.40000000000009</v>
      </c>
      <c r="J176" s="36">
        <v>525.80000000000007</v>
      </c>
      <c r="K176" s="31">
        <v>511</v>
      </c>
      <c r="L176" s="31">
        <v>497.25</v>
      </c>
      <c r="M176" s="31">
        <v>20.565449999999998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237.01</v>
      </c>
      <c r="D177" s="36">
        <v>236.20333333333335</v>
      </c>
      <c r="E177" s="36">
        <v>232.90666666666669</v>
      </c>
      <c r="F177" s="36">
        <v>228.80333333333334</v>
      </c>
      <c r="G177" s="36">
        <v>225.50666666666669</v>
      </c>
      <c r="H177" s="36">
        <v>240.3066666666667</v>
      </c>
      <c r="I177" s="36">
        <v>243.60333333333338</v>
      </c>
      <c r="J177" s="36">
        <v>247.70666666666671</v>
      </c>
      <c r="K177" s="31">
        <v>239.5</v>
      </c>
      <c r="L177" s="31">
        <v>232.1</v>
      </c>
      <c r="M177" s="31">
        <v>149.30829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1451.1</v>
      </c>
      <c r="D178" s="36">
        <v>1446.8166666666666</v>
      </c>
      <c r="E178" s="36">
        <v>1434.2833333333333</v>
      </c>
      <c r="F178" s="36">
        <v>1417.4666666666667</v>
      </c>
      <c r="G178" s="36">
        <v>1404.9333333333334</v>
      </c>
      <c r="H178" s="36">
        <v>1463.6333333333332</v>
      </c>
      <c r="I178" s="36">
        <v>1476.1666666666665</v>
      </c>
      <c r="J178" s="36">
        <v>1492.9833333333331</v>
      </c>
      <c r="K178" s="31">
        <v>1459.35</v>
      </c>
      <c r="L178" s="31">
        <v>1430</v>
      </c>
      <c r="M178" s="31">
        <v>0.44701999999999997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98</v>
      </c>
      <c r="D179" s="36">
        <v>98.696666666666673</v>
      </c>
      <c r="E179" s="36">
        <v>96.663333333333341</v>
      </c>
      <c r="F179" s="36">
        <v>95.326666666666668</v>
      </c>
      <c r="G179" s="36">
        <v>93.293333333333337</v>
      </c>
      <c r="H179" s="36">
        <v>100.03333333333335</v>
      </c>
      <c r="I179" s="36">
        <v>102.06666666666668</v>
      </c>
      <c r="J179" s="36">
        <v>103.40333333333335</v>
      </c>
      <c r="K179" s="31">
        <v>100.73</v>
      </c>
      <c r="L179" s="31">
        <v>97.36</v>
      </c>
      <c r="M179" s="31">
        <v>282.98007000000001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2326.6</v>
      </c>
      <c r="D180" s="36">
        <v>2333.4666666666667</v>
      </c>
      <c r="E180" s="36">
        <v>2278.1333333333332</v>
      </c>
      <c r="F180" s="36">
        <v>2229.6666666666665</v>
      </c>
      <c r="G180" s="36">
        <v>2174.333333333333</v>
      </c>
      <c r="H180" s="36">
        <v>2381.9333333333334</v>
      </c>
      <c r="I180" s="36">
        <v>2437.2666666666664</v>
      </c>
      <c r="J180" s="36">
        <v>2485.7333333333336</v>
      </c>
      <c r="K180" s="31">
        <v>2388.8000000000002</v>
      </c>
      <c r="L180" s="31">
        <v>2285</v>
      </c>
      <c r="M180" s="31">
        <v>7.5381799999999997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409.85</v>
      </c>
      <c r="D181" s="36">
        <v>409.51666666666665</v>
      </c>
      <c r="E181" s="36">
        <v>401.33333333333331</v>
      </c>
      <c r="F181" s="36">
        <v>392.81666666666666</v>
      </c>
      <c r="G181" s="36">
        <v>384.63333333333333</v>
      </c>
      <c r="H181" s="36">
        <v>418.0333333333333</v>
      </c>
      <c r="I181" s="36">
        <v>426.2166666666667</v>
      </c>
      <c r="J181" s="36">
        <v>434.73333333333329</v>
      </c>
      <c r="K181" s="31">
        <v>417.7</v>
      </c>
      <c r="L181" s="31">
        <v>401</v>
      </c>
      <c r="M181" s="31">
        <v>24.935490000000001</v>
      </c>
      <c r="N181" s="1"/>
      <c r="O181" s="1"/>
    </row>
    <row r="182" spans="1:15" ht="12.75" customHeight="1">
      <c r="A182" s="33">
        <v>172</v>
      </c>
      <c r="B182" s="53" t="s">
        <v>826</v>
      </c>
      <c r="C182" s="31">
        <v>7981.9</v>
      </c>
      <c r="D182" s="36">
        <v>8016.333333333333</v>
      </c>
      <c r="E182" s="36">
        <v>7837.6666666666661</v>
      </c>
      <c r="F182" s="36">
        <v>7693.4333333333334</v>
      </c>
      <c r="G182" s="36">
        <v>7514.7666666666664</v>
      </c>
      <c r="H182" s="36">
        <v>8160.5666666666657</v>
      </c>
      <c r="I182" s="36">
        <v>8339.2333333333318</v>
      </c>
      <c r="J182" s="36">
        <v>8483.4666666666653</v>
      </c>
      <c r="K182" s="31">
        <v>8195</v>
      </c>
      <c r="L182" s="31">
        <v>7872.1</v>
      </c>
      <c r="M182" s="31">
        <v>0.56172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2126.65</v>
      </c>
      <c r="D183" s="36">
        <v>2115.7166666666667</v>
      </c>
      <c r="E183" s="36">
        <v>2084.4333333333334</v>
      </c>
      <c r="F183" s="36">
        <v>2042.2166666666667</v>
      </c>
      <c r="G183" s="36">
        <v>2010.9333333333334</v>
      </c>
      <c r="H183" s="36">
        <v>2157.9333333333334</v>
      </c>
      <c r="I183" s="36">
        <v>2189.2166666666672</v>
      </c>
      <c r="J183" s="36">
        <v>2231.4333333333334</v>
      </c>
      <c r="K183" s="31">
        <v>2147</v>
      </c>
      <c r="L183" s="31">
        <v>2073.5</v>
      </c>
      <c r="M183" s="31">
        <v>1.9198299999999999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2820.25</v>
      </c>
      <c r="D184" s="36">
        <v>2800.1166666666668</v>
      </c>
      <c r="E184" s="36">
        <v>2740.2333333333336</v>
      </c>
      <c r="F184" s="36">
        <v>2660.2166666666667</v>
      </c>
      <c r="G184" s="36">
        <v>2600.3333333333335</v>
      </c>
      <c r="H184" s="36">
        <v>2880.1333333333337</v>
      </c>
      <c r="I184" s="36">
        <v>2940.0166666666669</v>
      </c>
      <c r="J184" s="36">
        <v>3020.0333333333338</v>
      </c>
      <c r="K184" s="31">
        <v>2860</v>
      </c>
      <c r="L184" s="31">
        <v>2720.1</v>
      </c>
      <c r="M184" s="31">
        <v>2.55497</v>
      </c>
      <c r="N184" s="1"/>
      <c r="O184" s="1"/>
    </row>
    <row r="185" spans="1:15" ht="12.75" customHeight="1">
      <c r="A185" s="33">
        <v>175</v>
      </c>
      <c r="B185" s="53" t="s">
        <v>827</v>
      </c>
      <c r="C185" s="31">
        <v>884</v>
      </c>
      <c r="D185" s="36">
        <v>882.86666666666667</v>
      </c>
      <c r="E185" s="36">
        <v>873.23333333333335</v>
      </c>
      <c r="F185" s="36">
        <v>862.4666666666667</v>
      </c>
      <c r="G185" s="36">
        <v>852.83333333333337</v>
      </c>
      <c r="H185" s="36">
        <v>893.63333333333333</v>
      </c>
      <c r="I185" s="36">
        <v>903.26666666666677</v>
      </c>
      <c r="J185" s="36">
        <v>914.0333333333333</v>
      </c>
      <c r="K185" s="31">
        <v>892.5</v>
      </c>
      <c r="L185" s="31">
        <v>872.1</v>
      </c>
      <c r="M185" s="31">
        <v>1.9993099999999999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1443.05</v>
      </c>
      <c r="D186" s="36">
        <v>1436.8166666666666</v>
      </c>
      <c r="E186" s="36">
        <v>1421.2833333333333</v>
      </c>
      <c r="F186" s="36">
        <v>1399.5166666666667</v>
      </c>
      <c r="G186" s="36">
        <v>1383.9833333333333</v>
      </c>
      <c r="H186" s="36">
        <v>1458.5833333333333</v>
      </c>
      <c r="I186" s="36">
        <v>1474.1166666666666</v>
      </c>
      <c r="J186" s="36">
        <v>1495.8833333333332</v>
      </c>
      <c r="K186" s="31">
        <v>1452.35</v>
      </c>
      <c r="L186" s="31">
        <v>1415.05</v>
      </c>
      <c r="M186" s="31">
        <v>4.9286300000000001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1210.05</v>
      </c>
      <c r="D187" s="36">
        <v>1214.1166666666666</v>
      </c>
      <c r="E187" s="36">
        <v>1200.2833333333331</v>
      </c>
      <c r="F187" s="36">
        <v>1190.5166666666664</v>
      </c>
      <c r="G187" s="36">
        <v>1176.6833333333329</v>
      </c>
      <c r="H187" s="36">
        <v>1223.8833333333332</v>
      </c>
      <c r="I187" s="36">
        <v>1237.7166666666667</v>
      </c>
      <c r="J187" s="36">
        <v>1247.4833333333333</v>
      </c>
      <c r="K187" s="31">
        <v>1227.95</v>
      </c>
      <c r="L187" s="31">
        <v>1204.3499999999999</v>
      </c>
      <c r="M187" s="31">
        <v>0.99500999999999995</v>
      </c>
      <c r="N187" s="1"/>
      <c r="O187" s="1"/>
    </row>
    <row r="188" spans="1:15" ht="12.75" customHeight="1">
      <c r="A188" s="33">
        <v>178</v>
      </c>
      <c r="B188" s="53" t="s">
        <v>828</v>
      </c>
      <c r="C188" s="31">
        <v>1117.3499999999999</v>
      </c>
      <c r="D188" s="36">
        <v>1115.9666666666665</v>
      </c>
      <c r="E188" s="36">
        <v>1102.9333333333329</v>
      </c>
      <c r="F188" s="36">
        <v>1088.5166666666664</v>
      </c>
      <c r="G188" s="36">
        <v>1075.4833333333329</v>
      </c>
      <c r="H188" s="36">
        <v>1130.383333333333</v>
      </c>
      <c r="I188" s="36">
        <v>1143.4166666666663</v>
      </c>
      <c r="J188" s="36">
        <v>1157.833333333333</v>
      </c>
      <c r="K188" s="31">
        <v>1129</v>
      </c>
      <c r="L188" s="31">
        <v>1101.55</v>
      </c>
      <c r="M188" s="31">
        <v>2.4300199999999998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4183.1499999999996</v>
      </c>
      <c r="D189" s="36">
        <v>4222.666666666667</v>
      </c>
      <c r="E189" s="36">
        <v>4125.4833333333336</v>
      </c>
      <c r="F189" s="36">
        <v>4067.8166666666666</v>
      </c>
      <c r="G189" s="36">
        <v>3970.6333333333332</v>
      </c>
      <c r="H189" s="36">
        <v>4280.3333333333339</v>
      </c>
      <c r="I189" s="36">
        <v>4377.5166666666664</v>
      </c>
      <c r="J189" s="36">
        <v>4435.1833333333343</v>
      </c>
      <c r="K189" s="31">
        <v>4319.8500000000004</v>
      </c>
      <c r="L189" s="31">
        <v>4165</v>
      </c>
      <c r="M189" s="31">
        <v>0.75083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1459.15</v>
      </c>
      <c r="D190" s="36">
        <v>1465.7666666666667</v>
      </c>
      <c r="E190" s="36">
        <v>1440.5833333333333</v>
      </c>
      <c r="F190" s="36">
        <v>1422.0166666666667</v>
      </c>
      <c r="G190" s="36">
        <v>1396.8333333333333</v>
      </c>
      <c r="H190" s="36">
        <v>1484.3333333333333</v>
      </c>
      <c r="I190" s="36">
        <v>1509.5166666666667</v>
      </c>
      <c r="J190" s="36">
        <v>1528.0833333333333</v>
      </c>
      <c r="K190" s="31">
        <v>1490.95</v>
      </c>
      <c r="L190" s="31">
        <v>1447.2</v>
      </c>
      <c r="M190" s="31">
        <v>16.377369999999999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925.8</v>
      </c>
      <c r="D191" s="36">
        <v>933.7833333333333</v>
      </c>
      <c r="E191" s="36">
        <v>907.86666666666656</v>
      </c>
      <c r="F191" s="36">
        <v>889.93333333333328</v>
      </c>
      <c r="G191" s="36">
        <v>864.01666666666654</v>
      </c>
      <c r="H191" s="36">
        <v>951.71666666666658</v>
      </c>
      <c r="I191" s="36">
        <v>977.63333333333333</v>
      </c>
      <c r="J191" s="36">
        <v>995.56666666666661</v>
      </c>
      <c r="K191" s="31">
        <v>959.7</v>
      </c>
      <c r="L191" s="31">
        <v>915.85</v>
      </c>
      <c r="M191" s="31">
        <v>3.4814699999999998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3001.55</v>
      </c>
      <c r="D192" s="36">
        <v>3040.85</v>
      </c>
      <c r="E192" s="36">
        <v>2948.7</v>
      </c>
      <c r="F192" s="36">
        <v>2895.85</v>
      </c>
      <c r="G192" s="36">
        <v>2803.7</v>
      </c>
      <c r="H192" s="36">
        <v>3093.7</v>
      </c>
      <c r="I192" s="36">
        <v>3185.8500000000004</v>
      </c>
      <c r="J192" s="36">
        <v>3238.7</v>
      </c>
      <c r="K192" s="31">
        <v>3133</v>
      </c>
      <c r="L192" s="31">
        <v>2988</v>
      </c>
      <c r="M192" s="31">
        <v>14.6174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646.1</v>
      </c>
      <c r="D193" s="36">
        <v>639.36666666666667</v>
      </c>
      <c r="E193" s="36">
        <v>628.83333333333337</v>
      </c>
      <c r="F193" s="36">
        <v>611.56666666666672</v>
      </c>
      <c r="G193" s="36">
        <v>601.03333333333342</v>
      </c>
      <c r="H193" s="36">
        <v>656.63333333333333</v>
      </c>
      <c r="I193" s="36">
        <v>667.16666666666663</v>
      </c>
      <c r="J193" s="36">
        <v>684.43333333333328</v>
      </c>
      <c r="K193" s="31">
        <v>649.9</v>
      </c>
      <c r="L193" s="31">
        <v>622.1</v>
      </c>
      <c r="M193" s="31">
        <v>40.201749999999997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512.6</v>
      </c>
      <c r="D194" s="36">
        <v>516.26666666666665</v>
      </c>
      <c r="E194" s="36">
        <v>505.5333333333333</v>
      </c>
      <c r="F194" s="36">
        <v>498.46666666666664</v>
      </c>
      <c r="G194" s="36">
        <v>487.73333333333329</v>
      </c>
      <c r="H194" s="36">
        <v>523.33333333333326</v>
      </c>
      <c r="I194" s="36">
        <v>534.06666666666661</v>
      </c>
      <c r="J194" s="36">
        <v>541.13333333333333</v>
      </c>
      <c r="K194" s="31">
        <v>527</v>
      </c>
      <c r="L194" s="31">
        <v>509.2</v>
      </c>
      <c r="M194" s="31">
        <v>11.5198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2706.8</v>
      </c>
      <c r="D195" s="36">
        <v>2721.6333333333332</v>
      </c>
      <c r="E195" s="36">
        <v>2686.1666666666665</v>
      </c>
      <c r="F195" s="36">
        <v>2665.5333333333333</v>
      </c>
      <c r="G195" s="36">
        <v>2630.0666666666666</v>
      </c>
      <c r="H195" s="36">
        <v>2742.2666666666664</v>
      </c>
      <c r="I195" s="36">
        <v>2777.7333333333336</v>
      </c>
      <c r="J195" s="36">
        <v>2798.3666666666663</v>
      </c>
      <c r="K195" s="31">
        <v>2757.1</v>
      </c>
      <c r="L195" s="31">
        <v>2701</v>
      </c>
      <c r="M195" s="31">
        <v>4.01105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1333.35</v>
      </c>
      <c r="D196" s="36">
        <v>1337.8</v>
      </c>
      <c r="E196" s="36">
        <v>1316.6</v>
      </c>
      <c r="F196" s="36">
        <v>1299.8499999999999</v>
      </c>
      <c r="G196" s="36">
        <v>1278.6499999999999</v>
      </c>
      <c r="H196" s="36">
        <v>1354.55</v>
      </c>
      <c r="I196" s="36">
        <v>1375.7500000000002</v>
      </c>
      <c r="J196" s="36">
        <v>1392.5</v>
      </c>
      <c r="K196" s="31">
        <v>1359</v>
      </c>
      <c r="L196" s="31">
        <v>1321.05</v>
      </c>
      <c r="M196" s="31">
        <v>8.4361800000000002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2529.1</v>
      </c>
      <c r="D197" s="36">
        <v>2540.0833333333335</v>
      </c>
      <c r="E197" s="36">
        <v>2506.0166666666669</v>
      </c>
      <c r="F197" s="36">
        <v>2482.9333333333334</v>
      </c>
      <c r="G197" s="36">
        <v>2448.8666666666668</v>
      </c>
      <c r="H197" s="36">
        <v>2563.166666666667</v>
      </c>
      <c r="I197" s="36">
        <v>2597.2333333333336</v>
      </c>
      <c r="J197" s="36">
        <v>2620.3166666666671</v>
      </c>
      <c r="K197" s="31">
        <v>2574.15</v>
      </c>
      <c r="L197" s="31">
        <v>2517</v>
      </c>
      <c r="M197" s="31">
        <v>0.21778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137.6</v>
      </c>
      <c r="D198" s="36">
        <v>136.71333333333334</v>
      </c>
      <c r="E198" s="36">
        <v>135.42666666666668</v>
      </c>
      <c r="F198" s="36">
        <v>133.25333333333333</v>
      </c>
      <c r="G198" s="36">
        <v>131.96666666666667</v>
      </c>
      <c r="H198" s="36">
        <v>138.88666666666668</v>
      </c>
      <c r="I198" s="36">
        <v>140.17333333333337</v>
      </c>
      <c r="J198" s="36">
        <v>142.34666666666669</v>
      </c>
      <c r="K198" s="31">
        <v>138</v>
      </c>
      <c r="L198" s="31">
        <v>134.54</v>
      </c>
      <c r="M198" s="31">
        <v>4.5679299999999996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3325.65</v>
      </c>
      <c r="D199" s="36">
        <v>3340.2000000000003</v>
      </c>
      <c r="E199" s="36">
        <v>3270.4500000000007</v>
      </c>
      <c r="F199" s="36">
        <v>3215.2500000000005</v>
      </c>
      <c r="G199" s="36">
        <v>3145.5000000000009</v>
      </c>
      <c r="H199" s="36">
        <v>3395.4000000000005</v>
      </c>
      <c r="I199" s="36">
        <v>3465.1499999999996</v>
      </c>
      <c r="J199" s="36">
        <v>3520.3500000000004</v>
      </c>
      <c r="K199" s="31">
        <v>3409.95</v>
      </c>
      <c r="L199" s="31">
        <v>3285</v>
      </c>
      <c r="M199" s="31">
        <v>0.74729000000000001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656.9</v>
      </c>
      <c r="D200" s="36">
        <v>656.48333333333335</v>
      </c>
      <c r="E200" s="36">
        <v>646.9666666666667</v>
      </c>
      <c r="F200" s="36">
        <v>637.0333333333333</v>
      </c>
      <c r="G200" s="36">
        <v>627.51666666666665</v>
      </c>
      <c r="H200" s="36">
        <v>666.41666666666674</v>
      </c>
      <c r="I200" s="36">
        <v>675.93333333333339</v>
      </c>
      <c r="J200" s="36">
        <v>685.86666666666679</v>
      </c>
      <c r="K200" s="31">
        <v>666</v>
      </c>
      <c r="L200" s="31">
        <v>646.54999999999995</v>
      </c>
      <c r="M200" s="31">
        <v>5.6364700000000001</v>
      </c>
      <c r="N200" s="1"/>
      <c r="O200" s="1"/>
    </row>
    <row r="201" spans="1:15" ht="12.75" customHeight="1">
      <c r="A201" s="33">
        <v>191</v>
      </c>
      <c r="B201" s="53" t="s">
        <v>857</v>
      </c>
      <c r="C201" s="31">
        <v>395.35</v>
      </c>
      <c r="D201" s="36">
        <v>396.15000000000003</v>
      </c>
      <c r="E201" s="36">
        <v>391.70000000000005</v>
      </c>
      <c r="F201" s="36">
        <v>388.05</v>
      </c>
      <c r="G201" s="36">
        <v>383.6</v>
      </c>
      <c r="H201" s="36">
        <v>399.80000000000007</v>
      </c>
      <c r="I201" s="36">
        <v>404.25</v>
      </c>
      <c r="J201" s="36">
        <v>407.90000000000009</v>
      </c>
      <c r="K201" s="31">
        <v>400.6</v>
      </c>
      <c r="L201" s="31">
        <v>392.5</v>
      </c>
      <c r="M201" s="31">
        <v>8.7540999999999993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679.45</v>
      </c>
      <c r="D202" s="36">
        <v>686.13333333333321</v>
      </c>
      <c r="E202" s="36">
        <v>669.11666666666645</v>
      </c>
      <c r="F202" s="36">
        <v>658.78333333333319</v>
      </c>
      <c r="G202" s="36">
        <v>641.76666666666642</v>
      </c>
      <c r="H202" s="36">
        <v>696.46666666666647</v>
      </c>
      <c r="I202" s="36">
        <v>713.48333333333335</v>
      </c>
      <c r="J202" s="36">
        <v>723.81666666666649</v>
      </c>
      <c r="K202" s="31">
        <v>703.15</v>
      </c>
      <c r="L202" s="31">
        <v>675.8</v>
      </c>
      <c r="M202" s="31">
        <v>17.617830000000001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227.24</v>
      </c>
      <c r="D203" s="36">
        <v>227.86333333333334</v>
      </c>
      <c r="E203" s="36">
        <v>224.47666666666669</v>
      </c>
      <c r="F203" s="36">
        <v>221.71333333333334</v>
      </c>
      <c r="G203" s="36">
        <v>218.32666666666668</v>
      </c>
      <c r="H203" s="36">
        <v>230.62666666666669</v>
      </c>
      <c r="I203" s="36">
        <v>234.01333333333335</v>
      </c>
      <c r="J203" s="36">
        <v>236.7766666666667</v>
      </c>
      <c r="K203" s="31">
        <v>231.25</v>
      </c>
      <c r="L203" s="31">
        <v>225.1</v>
      </c>
      <c r="M203" s="31">
        <v>25.601980000000001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236.9</v>
      </c>
      <c r="D204" s="36">
        <v>237.79999999999998</v>
      </c>
      <c r="E204" s="36">
        <v>234.60999999999996</v>
      </c>
      <c r="F204" s="36">
        <v>232.31999999999996</v>
      </c>
      <c r="G204" s="36">
        <v>229.12999999999994</v>
      </c>
      <c r="H204" s="36">
        <v>240.08999999999997</v>
      </c>
      <c r="I204" s="36">
        <v>243.27999999999997</v>
      </c>
      <c r="J204" s="36">
        <v>245.57</v>
      </c>
      <c r="K204" s="31">
        <v>240.99</v>
      </c>
      <c r="L204" s="31">
        <v>235.51</v>
      </c>
      <c r="M204" s="31">
        <v>13.211499999999999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342.45</v>
      </c>
      <c r="D205" s="36">
        <v>339.25</v>
      </c>
      <c r="E205" s="36">
        <v>334.7</v>
      </c>
      <c r="F205" s="36">
        <v>326.95</v>
      </c>
      <c r="G205" s="36">
        <v>322.39999999999998</v>
      </c>
      <c r="H205" s="36">
        <v>347</v>
      </c>
      <c r="I205" s="36">
        <v>351.54999999999995</v>
      </c>
      <c r="J205" s="36">
        <v>359.3</v>
      </c>
      <c r="K205" s="31">
        <v>343.8</v>
      </c>
      <c r="L205" s="31">
        <v>331.5</v>
      </c>
      <c r="M205" s="31">
        <v>14.06968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2151.3000000000002</v>
      </c>
      <c r="D206" s="36">
        <v>2171.3666666666668</v>
      </c>
      <c r="E206" s="36">
        <v>2124.9333333333334</v>
      </c>
      <c r="F206" s="36">
        <v>2098.5666666666666</v>
      </c>
      <c r="G206" s="36">
        <v>2052.1333333333332</v>
      </c>
      <c r="H206" s="36">
        <v>2197.7333333333336</v>
      </c>
      <c r="I206" s="36">
        <v>2244.166666666667</v>
      </c>
      <c r="J206" s="36">
        <v>2270.5333333333338</v>
      </c>
      <c r="K206" s="31">
        <v>2217.8000000000002</v>
      </c>
      <c r="L206" s="31">
        <v>2145</v>
      </c>
      <c r="M206" s="31">
        <v>1.21387</v>
      </c>
      <c r="N206" s="1"/>
      <c r="O206" s="1"/>
    </row>
    <row r="207" spans="1:15" ht="12.75" customHeight="1">
      <c r="A207" s="33">
        <v>197</v>
      </c>
      <c r="B207" s="53" t="s">
        <v>858</v>
      </c>
      <c r="C207" s="31">
        <v>603.70000000000005</v>
      </c>
      <c r="D207" s="36">
        <v>600.61666666666667</v>
      </c>
      <c r="E207" s="36">
        <v>587.2833333333333</v>
      </c>
      <c r="F207" s="36">
        <v>570.86666666666667</v>
      </c>
      <c r="G207" s="36">
        <v>557.5333333333333</v>
      </c>
      <c r="H207" s="36">
        <v>617.0333333333333</v>
      </c>
      <c r="I207" s="36">
        <v>630.36666666666656</v>
      </c>
      <c r="J207" s="36">
        <v>646.7833333333333</v>
      </c>
      <c r="K207" s="31">
        <v>613.95000000000005</v>
      </c>
      <c r="L207" s="31">
        <v>584.20000000000005</v>
      </c>
      <c r="M207" s="31">
        <v>12.122450000000001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1609.3</v>
      </c>
      <c r="D208" s="36">
        <v>1616.4833333333336</v>
      </c>
      <c r="E208" s="36">
        <v>1593.9666666666672</v>
      </c>
      <c r="F208" s="36">
        <v>1578.6333333333337</v>
      </c>
      <c r="G208" s="36">
        <v>1556.1166666666672</v>
      </c>
      <c r="H208" s="36">
        <v>1631.8166666666671</v>
      </c>
      <c r="I208" s="36">
        <v>1654.3333333333335</v>
      </c>
      <c r="J208" s="36">
        <v>1669.666666666667</v>
      </c>
      <c r="K208" s="31">
        <v>1639</v>
      </c>
      <c r="L208" s="31">
        <v>1601.15</v>
      </c>
      <c r="M208" s="31">
        <v>16.928509999999999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4123.8</v>
      </c>
      <c r="D209" s="36">
        <v>4127.9333333333334</v>
      </c>
      <c r="E209" s="36">
        <v>4095.8666666666668</v>
      </c>
      <c r="F209" s="36">
        <v>4067.9333333333334</v>
      </c>
      <c r="G209" s="36">
        <v>4035.8666666666668</v>
      </c>
      <c r="H209" s="36">
        <v>4155.8666666666668</v>
      </c>
      <c r="I209" s="36">
        <v>4187.9333333333343</v>
      </c>
      <c r="J209" s="36">
        <v>4215.8666666666668</v>
      </c>
      <c r="K209" s="31">
        <v>4160</v>
      </c>
      <c r="L209" s="31">
        <v>4100</v>
      </c>
      <c r="M209" s="31">
        <v>8.0993499999999994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1659.15</v>
      </c>
      <c r="D210" s="36">
        <v>1653.55</v>
      </c>
      <c r="E210" s="36">
        <v>1636.6</v>
      </c>
      <c r="F210" s="36">
        <v>1614.05</v>
      </c>
      <c r="G210" s="36">
        <v>1597.1</v>
      </c>
      <c r="H210" s="36">
        <v>1676.1</v>
      </c>
      <c r="I210" s="36">
        <v>1693.0500000000002</v>
      </c>
      <c r="J210" s="36">
        <v>1715.6</v>
      </c>
      <c r="K210" s="31">
        <v>1670.5</v>
      </c>
      <c r="L210" s="31">
        <v>1631</v>
      </c>
      <c r="M210" s="31">
        <v>220.59619000000001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707.4</v>
      </c>
      <c r="D211" s="36">
        <v>706.4</v>
      </c>
      <c r="E211" s="36">
        <v>700.05</v>
      </c>
      <c r="F211" s="36">
        <v>692.69999999999993</v>
      </c>
      <c r="G211" s="36">
        <v>686.34999999999991</v>
      </c>
      <c r="H211" s="36">
        <v>713.75</v>
      </c>
      <c r="I211" s="36">
        <v>720.10000000000014</v>
      </c>
      <c r="J211" s="36">
        <v>727.45</v>
      </c>
      <c r="K211" s="31">
        <v>712.75</v>
      </c>
      <c r="L211" s="31">
        <v>699.05</v>
      </c>
      <c r="M211" s="31">
        <v>27.10858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132.77000000000001</v>
      </c>
      <c r="D212" s="36">
        <v>132.85666666666668</v>
      </c>
      <c r="E212" s="36">
        <v>129.91333333333336</v>
      </c>
      <c r="F212" s="36">
        <v>127.05666666666667</v>
      </c>
      <c r="G212" s="36">
        <v>124.11333333333334</v>
      </c>
      <c r="H212" s="36">
        <v>135.71333333333337</v>
      </c>
      <c r="I212" s="36">
        <v>138.65666666666669</v>
      </c>
      <c r="J212" s="36">
        <v>141.51333333333338</v>
      </c>
      <c r="K212" s="31">
        <v>135.80000000000001</v>
      </c>
      <c r="L212" s="31">
        <v>130</v>
      </c>
      <c r="M212" s="31">
        <v>479.60007999999999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806</v>
      </c>
      <c r="D213" s="36">
        <v>807.38333333333333</v>
      </c>
      <c r="E213" s="36">
        <v>804.06666666666661</v>
      </c>
      <c r="F213" s="36">
        <v>802.13333333333333</v>
      </c>
      <c r="G213" s="36">
        <v>798.81666666666661</v>
      </c>
      <c r="H213" s="36">
        <v>809.31666666666661</v>
      </c>
      <c r="I213" s="36">
        <v>812.63333333333344</v>
      </c>
      <c r="J213" s="36">
        <v>814.56666666666661</v>
      </c>
      <c r="K213" s="31">
        <v>810.7</v>
      </c>
      <c r="L213" s="31">
        <v>805.45</v>
      </c>
      <c r="M213" s="31">
        <v>3.9238900000000001</v>
      </c>
      <c r="N213" s="1"/>
      <c r="O213" s="1"/>
    </row>
    <row r="214" spans="1:15" ht="12.75" customHeight="1">
      <c r="A214" s="33">
        <v>204</v>
      </c>
      <c r="B214" s="53" t="s">
        <v>859</v>
      </c>
      <c r="C214" s="31">
        <v>1269.3499999999999</v>
      </c>
      <c r="D214" s="36">
        <v>1266.3</v>
      </c>
      <c r="E214" s="36">
        <v>1253.5999999999999</v>
      </c>
      <c r="F214" s="36">
        <v>1237.8499999999999</v>
      </c>
      <c r="G214" s="36">
        <v>1225.1499999999999</v>
      </c>
      <c r="H214" s="36">
        <v>1282.05</v>
      </c>
      <c r="I214" s="36">
        <v>1294.7500000000002</v>
      </c>
      <c r="J214" s="36">
        <v>1310.5</v>
      </c>
      <c r="K214" s="31">
        <v>1279</v>
      </c>
      <c r="L214" s="31">
        <v>1250.55</v>
      </c>
      <c r="M214" s="31">
        <v>0.45648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1819.5</v>
      </c>
      <c r="D215" s="36">
        <v>1821.9666666666665</v>
      </c>
      <c r="E215" s="36">
        <v>1804.9333333333329</v>
      </c>
      <c r="F215" s="36">
        <v>1790.3666666666666</v>
      </c>
      <c r="G215" s="36">
        <v>1773.333333333333</v>
      </c>
      <c r="H215" s="36">
        <v>1836.5333333333328</v>
      </c>
      <c r="I215" s="36">
        <v>1853.5666666666662</v>
      </c>
      <c r="J215" s="36">
        <v>1868.1333333333328</v>
      </c>
      <c r="K215" s="31">
        <v>1839</v>
      </c>
      <c r="L215" s="31">
        <v>1807.4</v>
      </c>
      <c r="M215" s="31">
        <v>6.7020499999999998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5274.2</v>
      </c>
      <c r="D216" s="36">
        <v>5294.916666666667</v>
      </c>
      <c r="E216" s="36">
        <v>5215.7333333333336</v>
      </c>
      <c r="F216" s="36">
        <v>5157.2666666666664</v>
      </c>
      <c r="G216" s="36">
        <v>5078.083333333333</v>
      </c>
      <c r="H216" s="36">
        <v>5353.3833333333341</v>
      </c>
      <c r="I216" s="36">
        <v>5432.5666666666666</v>
      </c>
      <c r="J216" s="36">
        <v>5491.0333333333347</v>
      </c>
      <c r="K216" s="31">
        <v>5374.1</v>
      </c>
      <c r="L216" s="31">
        <v>5236.45</v>
      </c>
      <c r="M216" s="31">
        <v>4.0266599999999997</v>
      </c>
      <c r="N216" s="1"/>
      <c r="O216" s="1"/>
    </row>
    <row r="217" spans="1:15" ht="12.75" customHeight="1">
      <c r="A217" s="33">
        <v>207</v>
      </c>
      <c r="B217" s="53" t="s">
        <v>860</v>
      </c>
      <c r="C217" s="31">
        <v>467.25</v>
      </c>
      <c r="D217" s="36">
        <v>457.58333333333331</v>
      </c>
      <c r="E217" s="36">
        <v>445.26666666666665</v>
      </c>
      <c r="F217" s="36">
        <v>423.28333333333336</v>
      </c>
      <c r="G217" s="36">
        <v>410.9666666666667</v>
      </c>
      <c r="H217" s="36">
        <v>479.56666666666661</v>
      </c>
      <c r="I217" s="36">
        <v>491.88333333333333</v>
      </c>
      <c r="J217" s="36">
        <v>513.86666666666656</v>
      </c>
      <c r="K217" s="31">
        <v>469.9</v>
      </c>
      <c r="L217" s="31">
        <v>435.6</v>
      </c>
      <c r="M217" s="31">
        <v>32.044170000000001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648.04999999999995</v>
      </c>
      <c r="D218" s="36">
        <v>653.4</v>
      </c>
      <c r="E218" s="36">
        <v>641.19999999999993</v>
      </c>
      <c r="F218" s="36">
        <v>634.34999999999991</v>
      </c>
      <c r="G218" s="36">
        <v>622.14999999999986</v>
      </c>
      <c r="H218" s="36">
        <v>660.25</v>
      </c>
      <c r="I218" s="36">
        <v>672.45</v>
      </c>
      <c r="J218" s="36">
        <v>679.30000000000007</v>
      </c>
      <c r="K218" s="31">
        <v>665.6</v>
      </c>
      <c r="L218" s="31">
        <v>646.54999999999995</v>
      </c>
      <c r="M218" s="31">
        <v>67.1721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4695.75</v>
      </c>
      <c r="D219" s="36">
        <v>4698.3666666666668</v>
      </c>
      <c r="E219" s="36">
        <v>4628.7333333333336</v>
      </c>
      <c r="F219" s="36">
        <v>4561.7166666666672</v>
      </c>
      <c r="G219" s="36">
        <v>4492.0833333333339</v>
      </c>
      <c r="H219" s="36">
        <v>4765.3833333333332</v>
      </c>
      <c r="I219" s="36">
        <v>4835.0166666666664</v>
      </c>
      <c r="J219" s="36">
        <v>4902.0333333333328</v>
      </c>
      <c r="K219" s="31">
        <v>4768</v>
      </c>
      <c r="L219" s="31">
        <v>4631.3500000000004</v>
      </c>
      <c r="M219" s="31">
        <v>32.053989999999999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310.14999999999998</v>
      </c>
      <c r="D220" s="36">
        <v>311.3</v>
      </c>
      <c r="E220" s="36">
        <v>307.05</v>
      </c>
      <c r="F220" s="36">
        <v>303.95</v>
      </c>
      <c r="G220" s="36">
        <v>299.7</v>
      </c>
      <c r="H220" s="36">
        <v>314.40000000000003</v>
      </c>
      <c r="I220" s="36">
        <v>318.65000000000003</v>
      </c>
      <c r="J220" s="36">
        <v>321.75000000000006</v>
      </c>
      <c r="K220" s="31">
        <v>315.55</v>
      </c>
      <c r="L220" s="31">
        <v>308.2</v>
      </c>
      <c r="M220" s="31">
        <v>52.207189999999997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389.25</v>
      </c>
      <c r="D221" s="36">
        <v>390.5333333333333</v>
      </c>
      <c r="E221" s="36">
        <v>382.56666666666661</v>
      </c>
      <c r="F221" s="36">
        <v>375.88333333333333</v>
      </c>
      <c r="G221" s="36">
        <v>367.91666666666663</v>
      </c>
      <c r="H221" s="36">
        <v>397.21666666666658</v>
      </c>
      <c r="I221" s="36">
        <v>405.18333333333328</v>
      </c>
      <c r="J221" s="36">
        <v>411.86666666666656</v>
      </c>
      <c r="K221" s="31">
        <v>398.5</v>
      </c>
      <c r="L221" s="31">
        <v>383.85</v>
      </c>
      <c r="M221" s="31">
        <v>124.74802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2692.55</v>
      </c>
      <c r="D222" s="36">
        <v>2711.0666666666671</v>
      </c>
      <c r="E222" s="36">
        <v>2662.6333333333341</v>
      </c>
      <c r="F222" s="36">
        <v>2632.7166666666672</v>
      </c>
      <c r="G222" s="36">
        <v>2584.2833333333342</v>
      </c>
      <c r="H222" s="36">
        <v>2740.983333333334</v>
      </c>
      <c r="I222" s="36">
        <v>2789.4166666666674</v>
      </c>
      <c r="J222" s="36">
        <v>2819.3333333333339</v>
      </c>
      <c r="K222" s="31">
        <v>2759.5</v>
      </c>
      <c r="L222" s="31">
        <v>2681.15</v>
      </c>
      <c r="M222" s="31">
        <v>17.388719999999999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651.79999999999995</v>
      </c>
      <c r="D223" s="36">
        <v>649.16666666666663</v>
      </c>
      <c r="E223" s="36">
        <v>635.18333333333328</v>
      </c>
      <c r="F223" s="36">
        <v>618.56666666666661</v>
      </c>
      <c r="G223" s="36">
        <v>604.58333333333326</v>
      </c>
      <c r="H223" s="36">
        <v>665.7833333333333</v>
      </c>
      <c r="I223" s="36">
        <v>679.76666666666665</v>
      </c>
      <c r="J223" s="36">
        <v>696.38333333333333</v>
      </c>
      <c r="K223" s="31">
        <v>663.15</v>
      </c>
      <c r="L223" s="31">
        <v>632.54999999999995</v>
      </c>
      <c r="M223" s="31">
        <v>11.550610000000001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12039.55</v>
      </c>
      <c r="D224" s="36">
        <v>12233.833333333334</v>
      </c>
      <c r="E224" s="36">
        <v>11793.966666666667</v>
      </c>
      <c r="F224" s="36">
        <v>11548.383333333333</v>
      </c>
      <c r="G224" s="36">
        <v>11108.516666666666</v>
      </c>
      <c r="H224" s="36">
        <v>12479.416666666668</v>
      </c>
      <c r="I224" s="36">
        <v>12919.283333333333</v>
      </c>
      <c r="J224" s="36">
        <v>13164.866666666669</v>
      </c>
      <c r="K224" s="31">
        <v>12673.7</v>
      </c>
      <c r="L224" s="31">
        <v>11988.25</v>
      </c>
      <c r="M224" s="31">
        <v>0.56045999999999996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1026.0999999999999</v>
      </c>
      <c r="D225" s="36">
        <v>1021.3833333333332</v>
      </c>
      <c r="E225" s="36">
        <v>1007.7666666666664</v>
      </c>
      <c r="F225" s="36">
        <v>989.43333333333317</v>
      </c>
      <c r="G225" s="36">
        <v>975.81666666666638</v>
      </c>
      <c r="H225" s="36">
        <v>1039.7166666666665</v>
      </c>
      <c r="I225" s="36">
        <v>1053.3333333333333</v>
      </c>
      <c r="J225" s="36">
        <v>1071.6666666666665</v>
      </c>
      <c r="K225" s="31">
        <v>1035</v>
      </c>
      <c r="L225" s="31">
        <v>1003.05</v>
      </c>
      <c r="M225" s="31">
        <v>1.8051200000000001</v>
      </c>
      <c r="N225" s="1"/>
      <c r="O225" s="1"/>
    </row>
    <row r="226" spans="1:15" ht="12.75" customHeight="1">
      <c r="A226" s="33">
        <v>216</v>
      </c>
      <c r="B226" s="53" t="s">
        <v>861</v>
      </c>
      <c r="C226" s="31">
        <v>455.15</v>
      </c>
      <c r="D226" s="36">
        <v>454.26666666666665</v>
      </c>
      <c r="E226" s="36">
        <v>448.18333333333328</v>
      </c>
      <c r="F226" s="36">
        <v>441.21666666666664</v>
      </c>
      <c r="G226" s="36">
        <v>435.13333333333327</v>
      </c>
      <c r="H226" s="36">
        <v>461.23333333333329</v>
      </c>
      <c r="I226" s="36">
        <v>467.31666666666666</v>
      </c>
      <c r="J226" s="36">
        <v>474.2833333333333</v>
      </c>
      <c r="K226" s="31">
        <v>460.35</v>
      </c>
      <c r="L226" s="31">
        <v>447.3</v>
      </c>
      <c r="M226" s="31">
        <v>1.7973600000000001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53927.35</v>
      </c>
      <c r="D227" s="36">
        <v>53937.133333333339</v>
      </c>
      <c r="E227" s="36">
        <v>53524.266666666677</v>
      </c>
      <c r="F227" s="36">
        <v>53121.183333333342</v>
      </c>
      <c r="G227" s="36">
        <v>52708.31666666668</v>
      </c>
      <c r="H227" s="36">
        <v>54340.216666666674</v>
      </c>
      <c r="I227" s="36">
        <v>54753.083333333328</v>
      </c>
      <c r="J227" s="36">
        <v>55156.166666666672</v>
      </c>
      <c r="K227" s="31">
        <v>54350</v>
      </c>
      <c r="L227" s="31">
        <v>53534.05</v>
      </c>
      <c r="M227" s="31">
        <v>4.1369999999999997E-2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306.2</v>
      </c>
      <c r="D228" s="36">
        <v>304.96666666666664</v>
      </c>
      <c r="E228" s="36">
        <v>297.73333333333329</v>
      </c>
      <c r="F228" s="36">
        <v>289.26666666666665</v>
      </c>
      <c r="G228" s="36">
        <v>282.0333333333333</v>
      </c>
      <c r="H228" s="36">
        <v>313.43333333333328</v>
      </c>
      <c r="I228" s="36">
        <v>320.66666666666663</v>
      </c>
      <c r="J228" s="36">
        <v>329.13333333333327</v>
      </c>
      <c r="K228" s="31">
        <v>312.2</v>
      </c>
      <c r="L228" s="31">
        <v>296.5</v>
      </c>
      <c r="M228" s="31">
        <v>102.51946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1196.55</v>
      </c>
      <c r="D229" s="36">
        <v>1196.0999999999999</v>
      </c>
      <c r="E229" s="36">
        <v>1190.5499999999997</v>
      </c>
      <c r="F229" s="36">
        <v>1184.5499999999997</v>
      </c>
      <c r="G229" s="36">
        <v>1178.9999999999995</v>
      </c>
      <c r="H229" s="36">
        <v>1202.0999999999999</v>
      </c>
      <c r="I229" s="36">
        <v>1207.6500000000001</v>
      </c>
      <c r="J229" s="36">
        <v>1213.6500000000001</v>
      </c>
      <c r="K229" s="31">
        <v>1201.6500000000001</v>
      </c>
      <c r="L229" s="31">
        <v>1190.0999999999999</v>
      </c>
      <c r="M229" s="31">
        <v>107.35395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1983.3</v>
      </c>
      <c r="D230" s="36">
        <v>1989.3666666666668</v>
      </c>
      <c r="E230" s="36">
        <v>1970.9333333333336</v>
      </c>
      <c r="F230" s="36">
        <v>1958.5666666666668</v>
      </c>
      <c r="G230" s="36">
        <v>1940.1333333333337</v>
      </c>
      <c r="H230" s="36">
        <v>2001.7333333333336</v>
      </c>
      <c r="I230" s="36">
        <v>2020.166666666667</v>
      </c>
      <c r="J230" s="36">
        <v>2032.5333333333335</v>
      </c>
      <c r="K230" s="31">
        <v>2007.8</v>
      </c>
      <c r="L230" s="31">
        <v>1977</v>
      </c>
      <c r="M230" s="31">
        <v>2.38801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728.6</v>
      </c>
      <c r="D231" s="36">
        <v>730.86666666666667</v>
      </c>
      <c r="E231" s="36">
        <v>722.73333333333335</v>
      </c>
      <c r="F231" s="36">
        <v>716.86666666666667</v>
      </c>
      <c r="G231" s="36">
        <v>708.73333333333335</v>
      </c>
      <c r="H231" s="36">
        <v>736.73333333333335</v>
      </c>
      <c r="I231" s="36">
        <v>744.86666666666679</v>
      </c>
      <c r="J231" s="36">
        <v>750.73333333333335</v>
      </c>
      <c r="K231" s="31">
        <v>739</v>
      </c>
      <c r="L231" s="31">
        <v>725</v>
      </c>
      <c r="M231" s="31">
        <v>15.12837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762.1</v>
      </c>
      <c r="D232" s="36">
        <v>762.69999999999993</v>
      </c>
      <c r="E232" s="36">
        <v>757.39999999999986</v>
      </c>
      <c r="F232" s="36">
        <v>752.69999999999993</v>
      </c>
      <c r="G232" s="36">
        <v>747.39999999999986</v>
      </c>
      <c r="H232" s="36">
        <v>767.39999999999986</v>
      </c>
      <c r="I232" s="36">
        <v>772.69999999999982</v>
      </c>
      <c r="J232" s="36">
        <v>777.39999999999986</v>
      </c>
      <c r="K232" s="31">
        <v>768</v>
      </c>
      <c r="L232" s="31">
        <v>758</v>
      </c>
      <c r="M232" s="31">
        <v>2.14452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100.75</v>
      </c>
      <c r="D233" s="36">
        <v>100.30666666666666</v>
      </c>
      <c r="E233" s="36">
        <v>97.913333333333313</v>
      </c>
      <c r="F233" s="36">
        <v>95.076666666666654</v>
      </c>
      <c r="G233" s="36">
        <v>92.683333333333309</v>
      </c>
      <c r="H233" s="36">
        <v>103.14333333333332</v>
      </c>
      <c r="I233" s="36">
        <v>105.53666666666666</v>
      </c>
      <c r="J233" s="36">
        <v>108.37333333333332</v>
      </c>
      <c r="K233" s="31">
        <v>102.7</v>
      </c>
      <c r="L233" s="31">
        <v>97.47</v>
      </c>
      <c r="M233" s="31">
        <v>301.75986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74.31</v>
      </c>
      <c r="D234" s="36">
        <v>74.473333333333343</v>
      </c>
      <c r="E234" s="36">
        <v>73.946666666666687</v>
      </c>
      <c r="F234" s="36">
        <v>73.583333333333343</v>
      </c>
      <c r="G234" s="36">
        <v>73.056666666666686</v>
      </c>
      <c r="H234" s="36">
        <v>74.836666666666687</v>
      </c>
      <c r="I234" s="36">
        <v>75.363333333333358</v>
      </c>
      <c r="J234" s="36">
        <v>75.726666666666688</v>
      </c>
      <c r="K234" s="31">
        <v>75</v>
      </c>
      <c r="L234" s="31">
        <v>74.11</v>
      </c>
      <c r="M234" s="31">
        <v>220.69105999999999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108.95</v>
      </c>
      <c r="D235" s="36">
        <v>109.33999999999999</v>
      </c>
      <c r="E235" s="36">
        <v>108.25999999999998</v>
      </c>
      <c r="F235" s="36">
        <v>107.57</v>
      </c>
      <c r="G235" s="36">
        <v>106.48999999999998</v>
      </c>
      <c r="H235" s="36">
        <v>110.02999999999997</v>
      </c>
      <c r="I235" s="36">
        <v>111.10999999999999</v>
      </c>
      <c r="J235" s="36">
        <v>111.79999999999997</v>
      </c>
      <c r="K235" s="31">
        <v>110.42</v>
      </c>
      <c r="L235" s="31">
        <v>108.65</v>
      </c>
      <c r="M235" s="31">
        <v>75.418949999999995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450.55</v>
      </c>
      <c r="D236" s="36">
        <v>456.15000000000003</v>
      </c>
      <c r="E236" s="36">
        <v>442.50000000000006</v>
      </c>
      <c r="F236" s="36">
        <v>434.45000000000005</v>
      </c>
      <c r="G236" s="36">
        <v>420.80000000000007</v>
      </c>
      <c r="H236" s="36">
        <v>464.20000000000005</v>
      </c>
      <c r="I236" s="36">
        <v>477.85</v>
      </c>
      <c r="J236" s="36">
        <v>485.90000000000003</v>
      </c>
      <c r="K236" s="31">
        <v>469.8</v>
      </c>
      <c r="L236" s="31">
        <v>448.1</v>
      </c>
      <c r="M236" s="31">
        <v>18.755420000000001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64.489999999999995</v>
      </c>
      <c r="D237" s="36">
        <v>64.48</v>
      </c>
      <c r="E237" s="36">
        <v>63.790000000000006</v>
      </c>
      <c r="F237" s="36">
        <v>63.09</v>
      </c>
      <c r="G237" s="36">
        <v>62.400000000000006</v>
      </c>
      <c r="H237" s="36">
        <v>65.180000000000007</v>
      </c>
      <c r="I237" s="36">
        <v>65.87</v>
      </c>
      <c r="J237" s="36">
        <v>66.570000000000007</v>
      </c>
      <c r="K237" s="31">
        <v>65.17</v>
      </c>
      <c r="L237" s="31">
        <v>63.78</v>
      </c>
      <c r="M237" s="31">
        <v>238.03382999999999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286</v>
      </c>
      <c r="D238" s="36">
        <v>283.71666666666664</v>
      </c>
      <c r="E238" s="36">
        <v>280.5333333333333</v>
      </c>
      <c r="F238" s="36">
        <v>275.06666666666666</v>
      </c>
      <c r="G238" s="36">
        <v>271.88333333333333</v>
      </c>
      <c r="H238" s="36">
        <v>289.18333333333328</v>
      </c>
      <c r="I238" s="36">
        <v>292.36666666666656</v>
      </c>
      <c r="J238" s="36">
        <v>297.83333333333326</v>
      </c>
      <c r="K238" s="31">
        <v>286.89999999999998</v>
      </c>
      <c r="L238" s="31">
        <v>278.25</v>
      </c>
      <c r="M238" s="31">
        <v>73.223089999999999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489.1</v>
      </c>
      <c r="D239" s="36">
        <v>491.11666666666662</v>
      </c>
      <c r="E239" s="36">
        <v>482.78333333333325</v>
      </c>
      <c r="F239" s="36">
        <v>476.46666666666664</v>
      </c>
      <c r="G239" s="36">
        <v>468.13333333333327</v>
      </c>
      <c r="H239" s="36">
        <v>497.43333333333322</v>
      </c>
      <c r="I239" s="36">
        <v>505.76666666666659</v>
      </c>
      <c r="J239" s="36">
        <v>512.08333333333326</v>
      </c>
      <c r="K239" s="31">
        <v>499.45</v>
      </c>
      <c r="L239" s="31">
        <v>484.8</v>
      </c>
      <c r="M239" s="31">
        <v>213.20063999999999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300.85000000000002</v>
      </c>
      <c r="D240" s="36">
        <v>300.36666666666662</v>
      </c>
      <c r="E240" s="36">
        <v>295.78333333333325</v>
      </c>
      <c r="F240" s="36">
        <v>290.71666666666664</v>
      </c>
      <c r="G240" s="36">
        <v>286.13333333333327</v>
      </c>
      <c r="H240" s="36">
        <v>305.43333333333322</v>
      </c>
      <c r="I240" s="36">
        <v>310.01666666666659</v>
      </c>
      <c r="J240" s="36">
        <v>315.0833333333332</v>
      </c>
      <c r="K240" s="31">
        <v>304.95</v>
      </c>
      <c r="L240" s="31">
        <v>295.3</v>
      </c>
      <c r="M240" s="31">
        <v>6.43764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372.05</v>
      </c>
      <c r="D241" s="36">
        <v>369.2</v>
      </c>
      <c r="E241" s="36">
        <v>362.95</v>
      </c>
      <c r="F241" s="36">
        <v>353.85</v>
      </c>
      <c r="G241" s="36">
        <v>347.6</v>
      </c>
      <c r="H241" s="36">
        <v>378.29999999999995</v>
      </c>
      <c r="I241" s="36">
        <v>384.54999999999995</v>
      </c>
      <c r="J241" s="36">
        <v>393.64999999999992</v>
      </c>
      <c r="K241" s="31">
        <v>375.45</v>
      </c>
      <c r="L241" s="31">
        <v>360.1</v>
      </c>
      <c r="M241" s="31">
        <v>58.801760000000002</v>
      </c>
      <c r="N241" s="1"/>
      <c r="O241" s="1"/>
    </row>
    <row r="242" spans="1:15" ht="12.75" customHeight="1">
      <c r="A242" s="33">
        <v>232</v>
      </c>
      <c r="B242" s="53" t="s">
        <v>929</v>
      </c>
      <c r="C242" s="31">
        <v>166.35</v>
      </c>
      <c r="D242" s="36">
        <v>166.61</v>
      </c>
      <c r="E242" s="36">
        <v>164.34000000000003</v>
      </c>
      <c r="F242" s="36">
        <v>162.33000000000001</v>
      </c>
      <c r="G242" s="36">
        <v>160.06000000000003</v>
      </c>
      <c r="H242" s="36">
        <v>168.62000000000003</v>
      </c>
      <c r="I242" s="36">
        <v>170.89000000000001</v>
      </c>
      <c r="J242" s="36">
        <v>172.90000000000003</v>
      </c>
      <c r="K242" s="31">
        <v>168.88</v>
      </c>
      <c r="L242" s="31">
        <v>164.6</v>
      </c>
      <c r="M242" s="31">
        <v>42.534050000000001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2788.75</v>
      </c>
      <c r="D243" s="36">
        <v>2805.5333333333333</v>
      </c>
      <c r="E243" s="36">
        <v>2748.2166666666667</v>
      </c>
      <c r="F243" s="36">
        <v>2707.6833333333334</v>
      </c>
      <c r="G243" s="36">
        <v>2650.3666666666668</v>
      </c>
      <c r="H243" s="36">
        <v>2846.0666666666666</v>
      </c>
      <c r="I243" s="36">
        <v>2903.3833333333332</v>
      </c>
      <c r="J243" s="36">
        <v>2943.9166666666665</v>
      </c>
      <c r="K243" s="31">
        <v>2862.85</v>
      </c>
      <c r="L243" s="31">
        <v>2765</v>
      </c>
      <c r="M243" s="31">
        <v>4.3128000000000002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595.95000000000005</v>
      </c>
      <c r="D244" s="36">
        <v>591.75</v>
      </c>
      <c r="E244" s="36">
        <v>585.70000000000005</v>
      </c>
      <c r="F244" s="36">
        <v>575.45000000000005</v>
      </c>
      <c r="G244" s="36">
        <v>569.40000000000009</v>
      </c>
      <c r="H244" s="36">
        <v>602</v>
      </c>
      <c r="I244" s="36">
        <v>608.04999999999995</v>
      </c>
      <c r="J244" s="36">
        <v>618.29999999999995</v>
      </c>
      <c r="K244" s="31">
        <v>597.79999999999995</v>
      </c>
      <c r="L244" s="31">
        <v>581.5</v>
      </c>
      <c r="M244" s="31">
        <v>13.611689999999999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195.32</v>
      </c>
      <c r="D245" s="36">
        <v>192.47333333333336</v>
      </c>
      <c r="E245" s="36">
        <v>187.1466666666667</v>
      </c>
      <c r="F245" s="36">
        <v>178.97333333333336</v>
      </c>
      <c r="G245" s="36">
        <v>173.6466666666667</v>
      </c>
      <c r="H245" s="36">
        <v>200.6466666666667</v>
      </c>
      <c r="I245" s="36">
        <v>205.97333333333336</v>
      </c>
      <c r="J245" s="36">
        <v>214.1466666666667</v>
      </c>
      <c r="K245" s="31">
        <v>197.8</v>
      </c>
      <c r="L245" s="31">
        <v>184.3</v>
      </c>
      <c r="M245" s="31">
        <v>337.79275000000001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628.79999999999995</v>
      </c>
      <c r="D246" s="36">
        <v>629.24999999999989</v>
      </c>
      <c r="E246" s="36">
        <v>622.5999999999998</v>
      </c>
      <c r="F246" s="36">
        <v>616.39999999999986</v>
      </c>
      <c r="G246" s="36">
        <v>609.74999999999977</v>
      </c>
      <c r="H246" s="36">
        <v>635.44999999999982</v>
      </c>
      <c r="I246" s="36">
        <v>642.09999999999991</v>
      </c>
      <c r="J246" s="36">
        <v>648.29999999999984</v>
      </c>
      <c r="K246" s="31">
        <v>635.9</v>
      </c>
      <c r="L246" s="31">
        <v>623.04999999999995</v>
      </c>
      <c r="M246" s="31">
        <v>18.148250000000001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177.29</v>
      </c>
      <c r="D247" s="36">
        <v>177.07333333333335</v>
      </c>
      <c r="E247" s="36">
        <v>174.85666666666671</v>
      </c>
      <c r="F247" s="36">
        <v>172.42333333333335</v>
      </c>
      <c r="G247" s="36">
        <v>170.20666666666671</v>
      </c>
      <c r="H247" s="36">
        <v>179.50666666666672</v>
      </c>
      <c r="I247" s="36">
        <v>181.72333333333336</v>
      </c>
      <c r="J247" s="36">
        <v>184.15666666666672</v>
      </c>
      <c r="K247" s="31">
        <v>179.29</v>
      </c>
      <c r="L247" s="31">
        <v>174.64</v>
      </c>
      <c r="M247" s="31">
        <v>270.97001999999998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65.25</v>
      </c>
      <c r="D248" s="36">
        <v>65.556666666666672</v>
      </c>
      <c r="E248" s="36">
        <v>64.243333333333339</v>
      </c>
      <c r="F248" s="36">
        <v>63.236666666666665</v>
      </c>
      <c r="G248" s="36">
        <v>61.923333333333332</v>
      </c>
      <c r="H248" s="36">
        <v>66.563333333333347</v>
      </c>
      <c r="I248" s="36">
        <v>67.876666666666679</v>
      </c>
      <c r="J248" s="36">
        <v>68.883333333333354</v>
      </c>
      <c r="K248" s="31">
        <v>66.87</v>
      </c>
      <c r="L248" s="31">
        <v>64.55</v>
      </c>
      <c r="M248" s="31">
        <v>156.68574000000001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966.4</v>
      </c>
      <c r="D249" s="36">
        <v>968.85</v>
      </c>
      <c r="E249" s="36">
        <v>961.2</v>
      </c>
      <c r="F249" s="36">
        <v>956</v>
      </c>
      <c r="G249" s="36">
        <v>948.35</v>
      </c>
      <c r="H249" s="36">
        <v>974.05000000000007</v>
      </c>
      <c r="I249" s="36">
        <v>981.69999999999993</v>
      </c>
      <c r="J249" s="36">
        <v>986.90000000000009</v>
      </c>
      <c r="K249" s="31">
        <v>976.5</v>
      </c>
      <c r="L249" s="31">
        <v>963.65</v>
      </c>
      <c r="M249" s="31">
        <v>11.02487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192.33</v>
      </c>
      <c r="D250" s="36">
        <v>190.10333333333335</v>
      </c>
      <c r="E250" s="36">
        <v>186.8066666666667</v>
      </c>
      <c r="F250" s="36">
        <v>181.28333333333336</v>
      </c>
      <c r="G250" s="36">
        <v>177.98666666666671</v>
      </c>
      <c r="H250" s="36">
        <v>195.62666666666669</v>
      </c>
      <c r="I250" s="36">
        <v>198.92333333333332</v>
      </c>
      <c r="J250" s="36">
        <v>204.44666666666669</v>
      </c>
      <c r="K250" s="31">
        <v>193.4</v>
      </c>
      <c r="L250" s="31">
        <v>184.58</v>
      </c>
      <c r="M250" s="31">
        <v>413.62024000000002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1481</v>
      </c>
      <c r="D251" s="36">
        <v>1489</v>
      </c>
      <c r="E251" s="36">
        <v>1470</v>
      </c>
      <c r="F251" s="36">
        <v>1459</v>
      </c>
      <c r="G251" s="36">
        <v>1440</v>
      </c>
      <c r="H251" s="36">
        <v>1500</v>
      </c>
      <c r="I251" s="36">
        <v>1519</v>
      </c>
      <c r="J251" s="36">
        <v>1530</v>
      </c>
      <c r="K251" s="31">
        <v>1508</v>
      </c>
      <c r="L251" s="31">
        <v>1478</v>
      </c>
      <c r="M251" s="31">
        <v>0.63570000000000004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538.1</v>
      </c>
      <c r="D252" s="36">
        <v>537.4</v>
      </c>
      <c r="E252" s="36">
        <v>531.69999999999993</v>
      </c>
      <c r="F252" s="36">
        <v>525.29999999999995</v>
      </c>
      <c r="G252" s="36">
        <v>519.59999999999991</v>
      </c>
      <c r="H252" s="36">
        <v>543.79999999999995</v>
      </c>
      <c r="I252" s="36">
        <v>549.5</v>
      </c>
      <c r="J252" s="36">
        <v>555.9</v>
      </c>
      <c r="K252" s="31">
        <v>543.1</v>
      </c>
      <c r="L252" s="31">
        <v>531</v>
      </c>
      <c r="M252" s="31">
        <v>5.7109300000000003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421.1</v>
      </c>
      <c r="D253" s="36">
        <v>422.90000000000003</v>
      </c>
      <c r="E253" s="36">
        <v>418.30000000000007</v>
      </c>
      <c r="F253" s="36">
        <v>415.50000000000006</v>
      </c>
      <c r="G253" s="36">
        <v>410.90000000000009</v>
      </c>
      <c r="H253" s="36">
        <v>425.70000000000005</v>
      </c>
      <c r="I253" s="36">
        <v>430.30000000000007</v>
      </c>
      <c r="J253" s="36">
        <v>433.1</v>
      </c>
      <c r="K253" s="31">
        <v>427.5</v>
      </c>
      <c r="L253" s="31">
        <v>420.1</v>
      </c>
      <c r="M253" s="31">
        <v>76.856380000000001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1404.3</v>
      </c>
      <c r="D254" s="36">
        <v>1403.6499999999999</v>
      </c>
      <c r="E254" s="36">
        <v>1393.3499999999997</v>
      </c>
      <c r="F254" s="36">
        <v>1382.3999999999999</v>
      </c>
      <c r="G254" s="36">
        <v>1372.0999999999997</v>
      </c>
      <c r="H254" s="36">
        <v>1414.5999999999997</v>
      </c>
      <c r="I254" s="36">
        <v>1424.8999999999999</v>
      </c>
      <c r="J254" s="36">
        <v>1435.8499999999997</v>
      </c>
      <c r="K254" s="31">
        <v>1413.95</v>
      </c>
      <c r="L254" s="31">
        <v>1392.7</v>
      </c>
      <c r="M254" s="31">
        <v>32.680259999999997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7220.5</v>
      </c>
      <c r="D255" s="36">
        <v>7131.0166666666664</v>
      </c>
      <c r="E255" s="36">
        <v>6934.2833333333328</v>
      </c>
      <c r="F255" s="36">
        <v>6648.0666666666666</v>
      </c>
      <c r="G255" s="36">
        <v>6451.333333333333</v>
      </c>
      <c r="H255" s="36">
        <v>7417.2333333333327</v>
      </c>
      <c r="I255" s="36">
        <v>7613.9666666666662</v>
      </c>
      <c r="J255" s="36">
        <v>7900.1833333333325</v>
      </c>
      <c r="K255" s="31">
        <v>7327.75</v>
      </c>
      <c r="L255" s="31">
        <v>6844.8</v>
      </c>
      <c r="M255" s="31">
        <v>14.35112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1821.2</v>
      </c>
      <c r="D256" s="36">
        <v>1832.2833333333335</v>
      </c>
      <c r="E256" s="36">
        <v>1805.0666666666671</v>
      </c>
      <c r="F256" s="36">
        <v>1788.9333333333336</v>
      </c>
      <c r="G256" s="36">
        <v>1761.7166666666672</v>
      </c>
      <c r="H256" s="36">
        <v>1848.416666666667</v>
      </c>
      <c r="I256" s="36">
        <v>1875.6333333333337</v>
      </c>
      <c r="J256" s="36">
        <v>1891.7666666666669</v>
      </c>
      <c r="K256" s="31">
        <v>1859.5</v>
      </c>
      <c r="L256" s="31">
        <v>1816.15</v>
      </c>
      <c r="M256" s="31">
        <v>74.009379999999993</v>
      </c>
      <c r="N256" s="1"/>
      <c r="O256" s="1"/>
    </row>
    <row r="257" spans="1:15" ht="12.75" customHeight="1">
      <c r="A257" s="33">
        <v>247</v>
      </c>
      <c r="B257" s="53" t="s">
        <v>862</v>
      </c>
      <c r="C257" s="31">
        <v>179.38</v>
      </c>
      <c r="D257" s="36">
        <v>178.25</v>
      </c>
      <c r="E257" s="36">
        <v>172.3</v>
      </c>
      <c r="F257" s="36">
        <v>165.22</v>
      </c>
      <c r="G257" s="36">
        <v>159.27000000000001</v>
      </c>
      <c r="H257" s="36">
        <v>185.33</v>
      </c>
      <c r="I257" s="36">
        <v>191.28</v>
      </c>
      <c r="J257" s="36">
        <v>198.36</v>
      </c>
      <c r="K257" s="31">
        <v>184.2</v>
      </c>
      <c r="L257" s="31">
        <v>171.17</v>
      </c>
      <c r="M257" s="31">
        <v>112.76291000000001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946.15</v>
      </c>
      <c r="D258" s="36">
        <v>949.55000000000007</v>
      </c>
      <c r="E258" s="36">
        <v>939.60000000000014</v>
      </c>
      <c r="F258" s="36">
        <v>933.05000000000007</v>
      </c>
      <c r="G258" s="36">
        <v>923.10000000000014</v>
      </c>
      <c r="H258" s="36">
        <v>956.10000000000014</v>
      </c>
      <c r="I258" s="36">
        <v>966.05000000000018</v>
      </c>
      <c r="J258" s="36">
        <v>972.60000000000014</v>
      </c>
      <c r="K258" s="31">
        <v>959.5</v>
      </c>
      <c r="L258" s="31">
        <v>943</v>
      </c>
      <c r="M258" s="31">
        <v>1.27858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4312.5</v>
      </c>
      <c r="D259" s="36">
        <v>4340.583333333333</v>
      </c>
      <c r="E259" s="36">
        <v>4273.3666666666659</v>
      </c>
      <c r="F259" s="36">
        <v>4234.2333333333327</v>
      </c>
      <c r="G259" s="36">
        <v>4167.0166666666655</v>
      </c>
      <c r="H259" s="36">
        <v>4379.7166666666662</v>
      </c>
      <c r="I259" s="36">
        <v>4446.9333333333334</v>
      </c>
      <c r="J259" s="36">
        <v>4486.0666666666666</v>
      </c>
      <c r="K259" s="31">
        <v>4407.8</v>
      </c>
      <c r="L259" s="31">
        <v>4301.45</v>
      </c>
      <c r="M259" s="31">
        <v>6.7576700000000001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1300.3</v>
      </c>
      <c r="D260" s="36">
        <v>1297.8333333333333</v>
      </c>
      <c r="E260" s="36">
        <v>1282.5166666666664</v>
      </c>
      <c r="F260" s="36">
        <v>1264.7333333333331</v>
      </c>
      <c r="G260" s="36">
        <v>1249.4166666666663</v>
      </c>
      <c r="H260" s="36">
        <v>1315.6166666666666</v>
      </c>
      <c r="I260" s="36">
        <v>1330.9333333333336</v>
      </c>
      <c r="J260" s="36">
        <v>1348.7166666666667</v>
      </c>
      <c r="K260" s="31">
        <v>1313.15</v>
      </c>
      <c r="L260" s="31">
        <v>1280.05</v>
      </c>
      <c r="M260" s="31">
        <v>7.1473100000000001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1927.35</v>
      </c>
      <c r="D261" s="36">
        <v>1927.8666666666668</v>
      </c>
      <c r="E261" s="36">
        <v>1893.7333333333336</v>
      </c>
      <c r="F261" s="36">
        <v>1860.1166666666668</v>
      </c>
      <c r="G261" s="36">
        <v>1825.9833333333336</v>
      </c>
      <c r="H261" s="36">
        <v>1961.4833333333336</v>
      </c>
      <c r="I261" s="36">
        <v>1995.6166666666668</v>
      </c>
      <c r="J261" s="36">
        <v>2029.2333333333336</v>
      </c>
      <c r="K261" s="31">
        <v>1962</v>
      </c>
      <c r="L261" s="31">
        <v>1894.25</v>
      </c>
      <c r="M261" s="31">
        <v>1.9431099999999999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4284.6000000000004</v>
      </c>
      <c r="D262" s="36">
        <v>4316.9333333333334</v>
      </c>
      <c r="E262" s="36">
        <v>4213.8666666666668</v>
      </c>
      <c r="F262" s="36">
        <v>4143.1333333333332</v>
      </c>
      <c r="G262" s="36">
        <v>4040.0666666666666</v>
      </c>
      <c r="H262" s="36">
        <v>4387.666666666667</v>
      </c>
      <c r="I262" s="36">
        <v>4490.7333333333345</v>
      </c>
      <c r="J262" s="36">
        <v>4561.4666666666672</v>
      </c>
      <c r="K262" s="31">
        <v>4420</v>
      </c>
      <c r="L262" s="31">
        <v>4246.2</v>
      </c>
      <c r="M262" s="31">
        <v>0.98277000000000003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1947.1</v>
      </c>
      <c r="D263" s="36">
        <v>1963.75</v>
      </c>
      <c r="E263" s="36">
        <v>1918.35</v>
      </c>
      <c r="F263" s="36">
        <v>1889.6</v>
      </c>
      <c r="G263" s="36">
        <v>1844.1999999999998</v>
      </c>
      <c r="H263" s="36">
        <v>1992.5</v>
      </c>
      <c r="I263" s="36">
        <v>2037.9</v>
      </c>
      <c r="J263" s="36">
        <v>2066.65</v>
      </c>
      <c r="K263" s="31">
        <v>2009.15</v>
      </c>
      <c r="L263" s="31">
        <v>1935</v>
      </c>
      <c r="M263" s="31">
        <v>1.94042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848.25</v>
      </c>
      <c r="D264" s="36">
        <v>847.86666666666679</v>
      </c>
      <c r="E264" s="36">
        <v>834.3333333333336</v>
      </c>
      <c r="F264" s="36">
        <v>820.41666666666686</v>
      </c>
      <c r="G264" s="36">
        <v>806.88333333333367</v>
      </c>
      <c r="H264" s="36">
        <v>861.78333333333353</v>
      </c>
      <c r="I264" s="36">
        <v>875.31666666666683</v>
      </c>
      <c r="J264" s="36">
        <v>889.23333333333346</v>
      </c>
      <c r="K264" s="31">
        <v>861.4</v>
      </c>
      <c r="L264" s="31">
        <v>833.95</v>
      </c>
      <c r="M264" s="31">
        <v>2.8111700000000002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497.45</v>
      </c>
      <c r="D265" s="36">
        <v>494.33333333333331</v>
      </c>
      <c r="E265" s="36">
        <v>487.21666666666664</v>
      </c>
      <c r="F265" s="36">
        <v>476.98333333333335</v>
      </c>
      <c r="G265" s="36">
        <v>469.86666666666667</v>
      </c>
      <c r="H265" s="36">
        <v>504.56666666666661</v>
      </c>
      <c r="I265" s="36">
        <v>511.68333333333328</v>
      </c>
      <c r="J265" s="36">
        <v>521.91666666666652</v>
      </c>
      <c r="K265" s="31">
        <v>501.45</v>
      </c>
      <c r="L265" s="31">
        <v>484.1</v>
      </c>
      <c r="M265" s="31">
        <v>6.2290299999999998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103.31</v>
      </c>
      <c r="D266" s="36">
        <v>103.23333333333333</v>
      </c>
      <c r="E266" s="36">
        <v>102.07666666666667</v>
      </c>
      <c r="F266" s="36">
        <v>100.84333333333333</v>
      </c>
      <c r="G266" s="36">
        <v>99.686666666666667</v>
      </c>
      <c r="H266" s="36">
        <v>104.46666666666667</v>
      </c>
      <c r="I266" s="36">
        <v>105.62333333333333</v>
      </c>
      <c r="J266" s="36">
        <v>106.85666666666667</v>
      </c>
      <c r="K266" s="31">
        <v>104.39</v>
      </c>
      <c r="L266" s="31">
        <v>102</v>
      </c>
      <c r="M266" s="31">
        <v>27.050450000000001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722.05</v>
      </c>
      <c r="D267" s="36">
        <v>722.73333333333323</v>
      </c>
      <c r="E267" s="36">
        <v>710.31666666666649</v>
      </c>
      <c r="F267" s="36">
        <v>698.58333333333326</v>
      </c>
      <c r="G267" s="36">
        <v>686.16666666666652</v>
      </c>
      <c r="H267" s="36">
        <v>734.46666666666647</v>
      </c>
      <c r="I267" s="36">
        <v>746.88333333333321</v>
      </c>
      <c r="J267" s="36">
        <v>758.61666666666645</v>
      </c>
      <c r="K267" s="31">
        <v>735.15</v>
      </c>
      <c r="L267" s="31">
        <v>711</v>
      </c>
      <c r="M267" s="31">
        <v>16.2056</v>
      </c>
      <c r="N267" s="1"/>
      <c r="O267" s="1"/>
    </row>
    <row r="268" spans="1:15" ht="12.75" customHeight="1">
      <c r="A268" s="33">
        <v>258</v>
      </c>
      <c r="B268" s="53" t="s">
        <v>863</v>
      </c>
      <c r="C268" s="31">
        <v>325.89999999999998</v>
      </c>
      <c r="D268" s="36">
        <v>327.25</v>
      </c>
      <c r="E268" s="36">
        <v>321.95</v>
      </c>
      <c r="F268" s="36">
        <v>318</v>
      </c>
      <c r="G268" s="36">
        <v>312.7</v>
      </c>
      <c r="H268" s="36">
        <v>331.2</v>
      </c>
      <c r="I268" s="36">
        <v>336.49999999999994</v>
      </c>
      <c r="J268" s="36">
        <v>340.45</v>
      </c>
      <c r="K268" s="31">
        <v>332.55</v>
      </c>
      <c r="L268" s="31">
        <v>323.3</v>
      </c>
      <c r="M268" s="31">
        <v>16.273949999999999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899.55</v>
      </c>
      <c r="D269" s="36">
        <v>906.4666666666667</v>
      </c>
      <c r="E269" s="36">
        <v>889.08333333333337</v>
      </c>
      <c r="F269" s="36">
        <v>878.61666666666667</v>
      </c>
      <c r="G269" s="36">
        <v>861.23333333333335</v>
      </c>
      <c r="H269" s="36">
        <v>916.93333333333339</v>
      </c>
      <c r="I269" s="36">
        <v>934.31666666666661</v>
      </c>
      <c r="J269" s="36">
        <v>944.78333333333342</v>
      </c>
      <c r="K269" s="31">
        <v>923.85</v>
      </c>
      <c r="L269" s="31">
        <v>896</v>
      </c>
      <c r="M269" s="31">
        <v>33.067050000000002</v>
      </c>
      <c r="N269" s="1"/>
      <c r="O269" s="1"/>
    </row>
    <row r="270" spans="1:15" ht="12.75" customHeight="1">
      <c r="A270" s="33">
        <v>260</v>
      </c>
      <c r="B270" s="53" t="s">
        <v>864</v>
      </c>
      <c r="C270" s="31">
        <v>911.2</v>
      </c>
      <c r="D270" s="36">
        <v>915.56666666666661</v>
      </c>
      <c r="E270" s="36">
        <v>896.73333333333323</v>
      </c>
      <c r="F270" s="36">
        <v>882.26666666666665</v>
      </c>
      <c r="G270" s="36">
        <v>863.43333333333328</v>
      </c>
      <c r="H270" s="36">
        <v>930.03333333333319</v>
      </c>
      <c r="I270" s="36">
        <v>948.86666666666667</v>
      </c>
      <c r="J270" s="36">
        <v>963.33333333333314</v>
      </c>
      <c r="K270" s="31">
        <v>934.4</v>
      </c>
      <c r="L270" s="31">
        <v>901.1</v>
      </c>
      <c r="M270" s="31">
        <v>0.75368999999999997</v>
      </c>
      <c r="N270" s="1"/>
      <c r="O270" s="1"/>
    </row>
    <row r="271" spans="1:15" ht="12.75" customHeight="1">
      <c r="A271" s="33">
        <v>261</v>
      </c>
      <c r="B271" s="53" t="s">
        <v>865</v>
      </c>
      <c r="C271" s="31">
        <v>116.96</v>
      </c>
      <c r="D271" s="36">
        <v>116.12333333333333</v>
      </c>
      <c r="E271" s="36">
        <v>108.54666666666667</v>
      </c>
      <c r="F271" s="36">
        <v>100.13333333333333</v>
      </c>
      <c r="G271" s="36">
        <v>92.556666666666658</v>
      </c>
      <c r="H271" s="36">
        <v>124.53666666666668</v>
      </c>
      <c r="I271" s="36">
        <v>132.11333333333334</v>
      </c>
      <c r="J271" s="36">
        <v>140.5266666666667</v>
      </c>
      <c r="K271" s="31">
        <v>123.7</v>
      </c>
      <c r="L271" s="31">
        <v>107.71</v>
      </c>
      <c r="M271" s="31">
        <v>583.17724999999996</v>
      </c>
      <c r="N271" s="1"/>
      <c r="O271" s="1"/>
    </row>
    <row r="272" spans="1:15" ht="12.75" customHeight="1">
      <c r="A272" s="33">
        <v>262</v>
      </c>
      <c r="B272" s="53" t="s">
        <v>829</v>
      </c>
      <c r="C272" s="31">
        <v>650.4</v>
      </c>
      <c r="D272" s="36">
        <v>650.36666666666667</v>
      </c>
      <c r="E272" s="36">
        <v>636.73333333333335</v>
      </c>
      <c r="F272" s="36">
        <v>623.06666666666672</v>
      </c>
      <c r="G272" s="36">
        <v>609.43333333333339</v>
      </c>
      <c r="H272" s="36">
        <v>664.0333333333333</v>
      </c>
      <c r="I272" s="36">
        <v>677.66666666666674</v>
      </c>
      <c r="J272" s="36">
        <v>691.33333333333326</v>
      </c>
      <c r="K272" s="31">
        <v>664</v>
      </c>
      <c r="L272" s="31">
        <v>636.70000000000005</v>
      </c>
      <c r="M272" s="31">
        <v>19.070679999999999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729.75</v>
      </c>
      <c r="D273" s="36">
        <v>730.08333333333337</v>
      </c>
      <c r="E273" s="36">
        <v>721.66666666666674</v>
      </c>
      <c r="F273" s="36">
        <v>713.58333333333337</v>
      </c>
      <c r="G273" s="36">
        <v>705.16666666666674</v>
      </c>
      <c r="H273" s="36">
        <v>738.16666666666674</v>
      </c>
      <c r="I273" s="36">
        <v>746.58333333333348</v>
      </c>
      <c r="J273" s="36">
        <v>754.66666666666674</v>
      </c>
      <c r="K273" s="31">
        <v>738.5</v>
      </c>
      <c r="L273" s="31">
        <v>722</v>
      </c>
      <c r="M273" s="31">
        <v>5.1257999999999999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956.75</v>
      </c>
      <c r="D274" s="36">
        <v>961.51666666666677</v>
      </c>
      <c r="E274" s="36">
        <v>948.38333333333355</v>
      </c>
      <c r="F274" s="36">
        <v>940.01666666666677</v>
      </c>
      <c r="G274" s="36">
        <v>926.88333333333355</v>
      </c>
      <c r="H274" s="36">
        <v>969.88333333333355</v>
      </c>
      <c r="I274" s="36">
        <v>983.01666666666677</v>
      </c>
      <c r="J274" s="36">
        <v>991.38333333333355</v>
      </c>
      <c r="K274" s="31">
        <v>974.65</v>
      </c>
      <c r="L274" s="31">
        <v>953.15</v>
      </c>
      <c r="M274" s="31">
        <v>19.822749999999999</v>
      </c>
      <c r="N274" s="1"/>
      <c r="O274" s="1"/>
    </row>
    <row r="275" spans="1:15" ht="12.75" customHeight="1">
      <c r="A275" s="33">
        <v>265</v>
      </c>
      <c r="B275" s="53" t="s">
        <v>866</v>
      </c>
      <c r="C275" s="31">
        <v>326.25</v>
      </c>
      <c r="D275" s="36">
        <v>326.34999999999997</v>
      </c>
      <c r="E275" s="36">
        <v>324.44999999999993</v>
      </c>
      <c r="F275" s="36">
        <v>322.64999999999998</v>
      </c>
      <c r="G275" s="36">
        <v>320.74999999999994</v>
      </c>
      <c r="H275" s="36">
        <v>328.14999999999992</v>
      </c>
      <c r="I275" s="36">
        <v>330.0499999999999</v>
      </c>
      <c r="J275" s="36">
        <v>331.84999999999991</v>
      </c>
      <c r="K275" s="31">
        <v>328.25</v>
      </c>
      <c r="L275" s="31">
        <v>324.55</v>
      </c>
      <c r="M275" s="31">
        <v>72.843590000000006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606.70000000000005</v>
      </c>
      <c r="D276" s="36">
        <v>604.75</v>
      </c>
      <c r="E276" s="36">
        <v>594.04999999999995</v>
      </c>
      <c r="F276" s="36">
        <v>581.4</v>
      </c>
      <c r="G276" s="36">
        <v>570.69999999999993</v>
      </c>
      <c r="H276" s="36">
        <v>617.4</v>
      </c>
      <c r="I276" s="36">
        <v>628.1</v>
      </c>
      <c r="J276" s="36">
        <v>640.75</v>
      </c>
      <c r="K276" s="31">
        <v>615.45000000000005</v>
      </c>
      <c r="L276" s="31">
        <v>592.1</v>
      </c>
      <c r="M276" s="31">
        <v>31.219460000000002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640.20000000000005</v>
      </c>
      <c r="D277" s="36">
        <v>630.26666666666677</v>
      </c>
      <c r="E277" s="36">
        <v>610.03333333333353</v>
      </c>
      <c r="F277" s="36">
        <v>579.86666666666679</v>
      </c>
      <c r="G277" s="36">
        <v>559.63333333333355</v>
      </c>
      <c r="H277" s="36">
        <v>660.43333333333351</v>
      </c>
      <c r="I277" s="36">
        <v>680.66666666666686</v>
      </c>
      <c r="J277" s="36">
        <v>710.83333333333348</v>
      </c>
      <c r="K277" s="31">
        <v>650.5</v>
      </c>
      <c r="L277" s="31">
        <v>600.1</v>
      </c>
      <c r="M277" s="31">
        <v>29.886410000000001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851.4</v>
      </c>
      <c r="D278" s="36">
        <v>850.65</v>
      </c>
      <c r="E278" s="36">
        <v>837.44999999999993</v>
      </c>
      <c r="F278" s="36">
        <v>823.5</v>
      </c>
      <c r="G278" s="36">
        <v>810.3</v>
      </c>
      <c r="H278" s="36">
        <v>864.59999999999991</v>
      </c>
      <c r="I278" s="36">
        <v>877.8</v>
      </c>
      <c r="J278" s="36">
        <v>891.74999999999989</v>
      </c>
      <c r="K278" s="31">
        <v>863.85</v>
      </c>
      <c r="L278" s="31">
        <v>836.7</v>
      </c>
      <c r="M278" s="31">
        <v>11.15086</v>
      </c>
      <c r="N278" s="1"/>
      <c r="O278" s="1"/>
    </row>
    <row r="279" spans="1:15" ht="12.75" customHeight="1">
      <c r="A279" s="33">
        <v>269</v>
      </c>
      <c r="B279" s="53" t="s">
        <v>867</v>
      </c>
      <c r="C279" s="31">
        <v>611.29999999999995</v>
      </c>
      <c r="D279" s="36">
        <v>603.83333333333337</v>
      </c>
      <c r="E279" s="36">
        <v>590.06666666666672</v>
      </c>
      <c r="F279" s="36">
        <v>568.83333333333337</v>
      </c>
      <c r="G279" s="36">
        <v>555.06666666666672</v>
      </c>
      <c r="H279" s="36">
        <v>625.06666666666672</v>
      </c>
      <c r="I279" s="36">
        <v>638.83333333333337</v>
      </c>
      <c r="J279" s="36">
        <v>660.06666666666672</v>
      </c>
      <c r="K279" s="31">
        <v>617.6</v>
      </c>
      <c r="L279" s="31">
        <v>582.6</v>
      </c>
      <c r="M279" s="31">
        <v>15.412559999999999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1218.25</v>
      </c>
      <c r="D280" s="36">
        <v>1226.7666666666667</v>
      </c>
      <c r="E280" s="36">
        <v>1195.5333333333333</v>
      </c>
      <c r="F280" s="36">
        <v>1172.8166666666666</v>
      </c>
      <c r="G280" s="36">
        <v>1141.5833333333333</v>
      </c>
      <c r="H280" s="36">
        <v>1249.4833333333333</v>
      </c>
      <c r="I280" s="36">
        <v>1280.7166666666665</v>
      </c>
      <c r="J280" s="36">
        <v>1303.4333333333334</v>
      </c>
      <c r="K280" s="31">
        <v>1258</v>
      </c>
      <c r="L280" s="31">
        <v>1204.05</v>
      </c>
      <c r="M280" s="31">
        <v>3.6937899999999999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518.65</v>
      </c>
      <c r="D281" s="36">
        <v>519.94999999999993</v>
      </c>
      <c r="E281" s="36">
        <v>511.54999999999984</v>
      </c>
      <c r="F281" s="36">
        <v>504.44999999999993</v>
      </c>
      <c r="G281" s="36">
        <v>496.04999999999984</v>
      </c>
      <c r="H281" s="36">
        <v>527.04999999999984</v>
      </c>
      <c r="I281" s="36">
        <v>535.44999999999993</v>
      </c>
      <c r="J281" s="36">
        <v>542.54999999999984</v>
      </c>
      <c r="K281" s="31">
        <v>528.35</v>
      </c>
      <c r="L281" s="31">
        <v>512.85</v>
      </c>
      <c r="M281" s="31">
        <v>4.1162900000000002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864.4</v>
      </c>
      <c r="D282" s="36">
        <v>857.63333333333333</v>
      </c>
      <c r="E282" s="36">
        <v>846.76666666666665</v>
      </c>
      <c r="F282" s="36">
        <v>829.13333333333333</v>
      </c>
      <c r="G282" s="36">
        <v>818.26666666666665</v>
      </c>
      <c r="H282" s="36">
        <v>875.26666666666665</v>
      </c>
      <c r="I282" s="36">
        <v>886.13333333333321</v>
      </c>
      <c r="J282" s="36">
        <v>903.76666666666665</v>
      </c>
      <c r="K282" s="31">
        <v>868.5</v>
      </c>
      <c r="L282" s="31">
        <v>840</v>
      </c>
      <c r="M282" s="31">
        <v>0.78220000000000001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4246.2</v>
      </c>
      <c r="D283" s="36">
        <v>4263.2833333333328</v>
      </c>
      <c r="E283" s="36">
        <v>4202.9166666666661</v>
      </c>
      <c r="F283" s="36">
        <v>4159.6333333333332</v>
      </c>
      <c r="G283" s="36">
        <v>4099.2666666666664</v>
      </c>
      <c r="H283" s="36">
        <v>4306.5666666666657</v>
      </c>
      <c r="I283" s="36">
        <v>4366.9333333333325</v>
      </c>
      <c r="J283" s="36">
        <v>4410.2166666666653</v>
      </c>
      <c r="K283" s="31">
        <v>4323.6499999999996</v>
      </c>
      <c r="L283" s="31">
        <v>4220</v>
      </c>
      <c r="M283" s="31">
        <v>1.0758799999999999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388.4</v>
      </c>
      <c r="D284" s="36">
        <v>386.56666666666666</v>
      </c>
      <c r="E284" s="36">
        <v>380.83333333333331</v>
      </c>
      <c r="F284" s="36">
        <v>373.26666666666665</v>
      </c>
      <c r="G284" s="36">
        <v>367.5333333333333</v>
      </c>
      <c r="H284" s="36">
        <v>394.13333333333333</v>
      </c>
      <c r="I284" s="36">
        <v>399.86666666666667</v>
      </c>
      <c r="J284" s="36">
        <v>407.43333333333334</v>
      </c>
      <c r="K284" s="31">
        <v>392.3</v>
      </c>
      <c r="L284" s="31">
        <v>379</v>
      </c>
      <c r="M284" s="31">
        <v>14.382389999999999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1823.95</v>
      </c>
      <c r="D285" s="36">
        <v>1833.1166666666668</v>
      </c>
      <c r="E285" s="36">
        <v>1791.2833333333335</v>
      </c>
      <c r="F285" s="36">
        <v>1758.6166666666668</v>
      </c>
      <c r="G285" s="36">
        <v>1716.7833333333335</v>
      </c>
      <c r="H285" s="36">
        <v>1865.7833333333335</v>
      </c>
      <c r="I285" s="36">
        <v>1907.6166666666666</v>
      </c>
      <c r="J285" s="36">
        <v>1940.2833333333335</v>
      </c>
      <c r="K285" s="31">
        <v>1874.95</v>
      </c>
      <c r="L285" s="31">
        <v>1800.45</v>
      </c>
      <c r="M285" s="31">
        <v>7.0048000000000004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294.3</v>
      </c>
      <c r="D286" s="36">
        <v>294.26666666666665</v>
      </c>
      <c r="E286" s="36">
        <v>289.08333333333331</v>
      </c>
      <c r="F286" s="36">
        <v>283.86666666666667</v>
      </c>
      <c r="G286" s="36">
        <v>278.68333333333334</v>
      </c>
      <c r="H286" s="36">
        <v>299.48333333333329</v>
      </c>
      <c r="I286" s="36">
        <v>304.66666666666669</v>
      </c>
      <c r="J286" s="36">
        <v>309.88333333333327</v>
      </c>
      <c r="K286" s="31">
        <v>299.45</v>
      </c>
      <c r="L286" s="31">
        <v>289.05</v>
      </c>
      <c r="M286" s="31">
        <v>10.31307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947.6</v>
      </c>
      <c r="D287" s="36">
        <v>956.5333333333333</v>
      </c>
      <c r="E287" s="36">
        <v>935.06666666666661</v>
      </c>
      <c r="F287" s="36">
        <v>922.5333333333333</v>
      </c>
      <c r="G287" s="36">
        <v>901.06666666666661</v>
      </c>
      <c r="H287" s="36">
        <v>969.06666666666661</v>
      </c>
      <c r="I287" s="36">
        <v>990.5333333333333</v>
      </c>
      <c r="J287" s="36">
        <v>1003.0666666666666</v>
      </c>
      <c r="K287" s="31">
        <v>978</v>
      </c>
      <c r="L287" s="31">
        <v>944</v>
      </c>
      <c r="M287" s="31">
        <v>1.3606199999999999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1460.6</v>
      </c>
      <c r="D288" s="36">
        <v>1462.0166666666664</v>
      </c>
      <c r="E288" s="36">
        <v>1449.7333333333329</v>
      </c>
      <c r="F288" s="36">
        <v>1438.8666666666666</v>
      </c>
      <c r="G288" s="36">
        <v>1426.583333333333</v>
      </c>
      <c r="H288" s="36">
        <v>1472.8833333333328</v>
      </c>
      <c r="I288" s="36">
        <v>1485.1666666666665</v>
      </c>
      <c r="J288" s="36">
        <v>1496.0333333333326</v>
      </c>
      <c r="K288" s="31">
        <v>1474.3</v>
      </c>
      <c r="L288" s="31">
        <v>1451.15</v>
      </c>
      <c r="M288" s="31">
        <v>0.62787999999999999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1350.95</v>
      </c>
      <c r="D289" s="36">
        <v>1345.3333333333333</v>
      </c>
      <c r="E289" s="36">
        <v>1330.6666666666665</v>
      </c>
      <c r="F289" s="36">
        <v>1310.3833333333332</v>
      </c>
      <c r="G289" s="36">
        <v>1295.7166666666665</v>
      </c>
      <c r="H289" s="36">
        <v>1365.6166666666666</v>
      </c>
      <c r="I289" s="36">
        <v>1380.2833333333331</v>
      </c>
      <c r="J289" s="36">
        <v>1400.5666666666666</v>
      </c>
      <c r="K289" s="31">
        <v>1360</v>
      </c>
      <c r="L289" s="31">
        <v>1325.05</v>
      </c>
      <c r="M289" s="31">
        <v>2.0562100000000001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559.75</v>
      </c>
      <c r="D290" s="36">
        <v>564.4666666666667</v>
      </c>
      <c r="E290" s="36">
        <v>546.28333333333342</v>
      </c>
      <c r="F290" s="36">
        <v>532.81666666666672</v>
      </c>
      <c r="G290" s="36">
        <v>514.63333333333344</v>
      </c>
      <c r="H290" s="36">
        <v>577.93333333333339</v>
      </c>
      <c r="I290" s="36">
        <v>596.11666666666679</v>
      </c>
      <c r="J290" s="36">
        <v>609.58333333333337</v>
      </c>
      <c r="K290" s="31">
        <v>582.65</v>
      </c>
      <c r="L290" s="31">
        <v>551</v>
      </c>
      <c r="M290" s="31">
        <v>27.334060000000001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302.60000000000002</v>
      </c>
      <c r="D291" s="36">
        <v>302.83333333333331</v>
      </c>
      <c r="E291" s="36">
        <v>298.41666666666663</v>
      </c>
      <c r="F291" s="36">
        <v>294.23333333333329</v>
      </c>
      <c r="G291" s="36">
        <v>289.81666666666661</v>
      </c>
      <c r="H291" s="36">
        <v>307.01666666666665</v>
      </c>
      <c r="I291" s="36">
        <v>311.43333333333328</v>
      </c>
      <c r="J291" s="36">
        <v>315.61666666666667</v>
      </c>
      <c r="K291" s="31">
        <v>307.25</v>
      </c>
      <c r="L291" s="31">
        <v>298.64999999999998</v>
      </c>
      <c r="M291" s="31">
        <v>9.3177099999999999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219.27</v>
      </c>
      <c r="D292" s="36">
        <v>220.37333333333333</v>
      </c>
      <c r="E292" s="36">
        <v>216.74666666666667</v>
      </c>
      <c r="F292" s="36">
        <v>214.22333333333333</v>
      </c>
      <c r="G292" s="36">
        <v>210.59666666666666</v>
      </c>
      <c r="H292" s="36">
        <v>222.89666666666668</v>
      </c>
      <c r="I292" s="36">
        <v>226.52333333333334</v>
      </c>
      <c r="J292" s="36">
        <v>229.04666666666668</v>
      </c>
      <c r="K292" s="31">
        <v>224</v>
      </c>
      <c r="L292" s="31">
        <v>217.85</v>
      </c>
      <c r="M292" s="31">
        <v>14.35866</v>
      </c>
      <c r="N292" s="1"/>
      <c r="O292" s="1"/>
    </row>
    <row r="293" spans="1:15" ht="12.75" customHeight="1">
      <c r="A293" s="33">
        <v>283</v>
      </c>
      <c r="B293" s="53" t="s">
        <v>830</v>
      </c>
      <c r="C293" s="31">
        <v>4353.3999999999996</v>
      </c>
      <c r="D293" s="36">
        <v>4325.916666666667</v>
      </c>
      <c r="E293" s="36">
        <v>4252.8333333333339</v>
      </c>
      <c r="F293" s="36">
        <v>4152.2666666666673</v>
      </c>
      <c r="G293" s="36">
        <v>4079.1833333333343</v>
      </c>
      <c r="H293" s="36">
        <v>4426.4833333333336</v>
      </c>
      <c r="I293" s="36">
        <v>4499.5666666666675</v>
      </c>
      <c r="J293" s="36">
        <v>4600.1333333333332</v>
      </c>
      <c r="K293" s="31">
        <v>4399</v>
      </c>
      <c r="L293" s="31">
        <v>4225.3500000000004</v>
      </c>
      <c r="M293" s="31">
        <v>1.5287299999999999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882.3</v>
      </c>
      <c r="D294" s="36">
        <v>886.9</v>
      </c>
      <c r="E294" s="36">
        <v>873.8</v>
      </c>
      <c r="F294" s="36">
        <v>865.3</v>
      </c>
      <c r="G294" s="36">
        <v>852.19999999999993</v>
      </c>
      <c r="H294" s="36">
        <v>895.4</v>
      </c>
      <c r="I294" s="36">
        <v>908.50000000000011</v>
      </c>
      <c r="J294" s="36">
        <v>917</v>
      </c>
      <c r="K294" s="31">
        <v>900</v>
      </c>
      <c r="L294" s="31">
        <v>878.4</v>
      </c>
      <c r="M294" s="31">
        <v>2.6460300000000001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858.05</v>
      </c>
      <c r="D295" s="36">
        <v>865.95000000000016</v>
      </c>
      <c r="E295" s="36">
        <v>847.3000000000003</v>
      </c>
      <c r="F295" s="36">
        <v>836.55000000000018</v>
      </c>
      <c r="G295" s="36">
        <v>817.90000000000032</v>
      </c>
      <c r="H295" s="36">
        <v>876.70000000000027</v>
      </c>
      <c r="I295" s="36">
        <v>895.35000000000014</v>
      </c>
      <c r="J295" s="36">
        <v>906.10000000000025</v>
      </c>
      <c r="K295" s="31">
        <v>884.6</v>
      </c>
      <c r="L295" s="31">
        <v>855.2</v>
      </c>
      <c r="M295" s="31">
        <v>7.1304800000000004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1803.45</v>
      </c>
      <c r="D296" s="36">
        <v>1796.1499999999999</v>
      </c>
      <c r="E296" s="36">
        <v>1782.2999999999997</v>
      </c>
      <c r="F296" s="36">
        <v>1761.1499999999999</v>
      </c>
      <c r="G296" s="36">
        <v>1747.2999999999997</v>
      </c>
      <c r="H296" s="36">
        <v>1817.2999999999997</v>
      </c>
      <c r="I296" s="36">
        <v>1831.1499999999996</v>
      </c>
      <c r="J296" s="36">
        <v>1852.2999999999997</v>
      </c>
      <c r="K296" s="31">
        <v>1810</v>
      </c>
      <c r="L296" s="31">
        <v>1775</v>
      </c>
      <c r="M296" s="31">
        <v>32.425890000000003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2125.85</v>
      </c>
      <c r="D297" s="36">
        <v>2123.6333333333337</v>
      </c>
      <c r="E297" s="36">
        <v>2102.2666666666673</v>
      </c>
      <c r="F297" s="36">
        <v>2078.6833333333338</v>
      </c>
      <c r="G297" s="36">
        <v>2057.3166666666675</v>
      </c>
      <c r="H297" s="36">
        <v>2147.2166666666672</v>
      </c>
      <c r="I297" s="36">
        <v>2168.583333333333</v>
      </c>
      <c r="J297" s="36">
        <v>2192.166666666667</v>
      </c>
      <c r="K297" s="31">
        <v>2145</v>
      </c>
      <c r="L297" s="31">
        <v>2100.0500000000002</v>
      </c>
      <c r="M297" s="31">
        <v>0.13219</v>
      </c>
      <c r="N297" s="1"/>
      <c r="O297" s="1"/>
    </row>
    <row r="298" spans="1:15" ht="12.75" customHeight="1">
      <c r="A298" s="33">
        <v>288</v>
      </c>
      <c r="B298" s="53" t="s">
        <v>841</v>
      </c>
      <c r="C298" s="31">
        <v>177.13</v>
      </c>
      <c r="D298" s="36">
        <v>176.13</v>
      </c>
      <c r="E298" s="36">
        <v>173.16</v>
      </c>
      <c r="F298" s="36">
        <v>169.19</v>
      </c>
      <c r="G298" s="36">
        <v>166.22</v>
      </c>
      <c r="H298" s="36">
        <v>180.1</v>
      </c>
      <c r="I298" s="36">
        <v>183.07000000000002</v>
      </c>
      <c r="J298" s="36">
        <v>187.04</v>
      </c>
      <c r="K298" s="31">
        <v>179.1</v>
      </c>
      <c r="L298" s="31">
        <v>172.16</v>
      </c>
      <c r="M298" s="31">
        <v>90.044370000000001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5100.6000000000004</v>
      </c>
      <c r="D299" s="36">
        <v>5110.9666666666662</v>
      </c>
      <c r="E299" s="36">
        <v>5009.4833333333327</v>
      </c>
      <c r="F299" s="36">
        <v>4918.3666666666668</v>
      </c>
      <c r="G299" s="36">
        <v>4816.8833333333332</v>
      </c>
      <c r="H299" s="36">
        <v>5202.0833333333321</v>
      </c>
      <c r="I299" s="36">
        <v>5303.5666666666657</v>
      </c>
      <c r="J299" s="36">
        <v>5394.6833333333316</v>
      </c>
      <c r="K299" s="31">
        <v>5212.45</v>
      </c>
      <c r="L299" s="31">
        <v>5019.8500000000004</v>
      </c>
      <c r="M299" s="31">
        <v>1.2967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748.6</v>
      </c>
      <c r="D300" s="36">
        <v>750.16666666666663</v>
      </c>
      <c r="E300" s="36">
        <v>739.43333333333328</v>
      </c>
      <c r="F300" s="36">
        <v>730.26666666666665</v>
      </c>
      <c r="G300" s="36">
        <v>719.5333333333333</v>
      </c>
      <c r="H300" s="36">
        <v>759.33333333333326</v>
      </c>
      <c r="I300" s="36">
        <v>770.06666666666661</v>
      </c>
      <c r="J300" s="36">
        <v>779.23333333333323</v>
      </c>
      <c r="K300" s="31">
        <v>760.9</v>
      </c>
      <c r="L300" s="31">
        <v>741</v>
      </c>
      <c r="M300" s="31">
        <v>22.332170000000001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5509.9</v>
      </c>
      <c r="D301" s="36">
        <v>5552.6166666666659</v>
      </c>
      <c r="E301" s="36">
        <v>5437.2833333333319</v>
      </c>
      <c r="F301" s="36">
        <v>5364.6666666666661</v>
      </c>
      <c r="G301" s="36">
        <v>5249.3333333333321</v>
      </c>
      <c r="H301" s="36">
        <v>5625.2333333333318</v>
      </c>
      <c r="I301" s="36">
        <v>5740.5666666666657</v>
      </c>
      <c r="J301" s="36">
        <v>5813.1833333333316</v>
      </c>
      <c r="K301" s="31">
        <v>5667.95</v>
      </c>
      <c r="L301" s="31">
        <v>5480</v>
      </c>
      <c r="M301" s="31">
        <v>4.2516600000000002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3665.7</v>
      </c>
      <c r="D302" s="36">
        <v>3690.5666666666671</v>
      </c>
      <c r="E302" s="36">
        <v>3632.233333333334</v>
      </c>
      <c r="F302" s="36">
        <v>3598.7666666666669</v>
      </c>
      <c r="G302" s="36">
        <v>3540.4333333333338</v>
      </c>
      <c r="H302" s="36">
        <v>3724.0333333333342</v>
      </c>
      <c r="I302" s="36">
        <v>3782.3666666666672</v>
      </c>
      <c r="J302" s="36">
        <v>3815.8333333333344</v>
      </c>
      <c r="K302" s="31">
        <v>3748.9</v>
      </c>
      <c r="L302" s="31">
        <v>3657.1</v>
      </c>
      <c r="M302" s="31">
        <v>25.125250000000001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509.35</v>
      </c>
      <c r="D303" s="36">
        <v>508.48333333333341</v>
      </c>
      <c r="E303" s="36">
        <v>502.26666666666677</v>
      </c>
      <c r="F303" s="36">
        <v>495.18333333333334</v>
      </c>
      <c r="G303" s="36">
        <v>488.9666666666667</v>
      </c>
      <c r="H303" s="36">
        <v>515.56666666666683</v>
      </c>
      <c r="I303" s="36">
        <v>521.78333333333342</v>
      </c>
      <c r="J303" s="36">
        <v>528.8666666666669</v>
      </c>
      <c r="K303" s="31">
        <v>514.70000000000005</v>
      </c>
      <c r="L303" s="31">
        <v>501.4</v>
      </c>
      <c r="M303" s="31">
        <v>3.4426800000000002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447.1</v>
      </c>
      <c r="D304" s="36">
        <v>445.90000000000003</v>
      </c>
      <c r="E304" s="36">
        <v>438.20000000000005</v>
      </c>
      <c r="F304" s="36">
        <v>429.3</v>
      </c>
      <c r="G304" s="36">
        <v>421.6</v>
      </c>
      <c r="H304" s="36">
        <v>454.80000000000007</v>
      </c>
      <c r="I304" s="36">
        <v>462.5</v>
      </c>
      <c r="J304" s="36">
        <v>471.40000000000009</v>
      </c>
      <c r="K304" s="31">
        <v>453.6</v>
      </c>
      <c r="L304" s="31">
        <v>437</v>
      </c>
      <c r="M304" s="31">
        <v>21.135110000000001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252.4</v>
      </c>
      <c r="D305" s="36">
        <v>253.10000000000002</v>
      </c>
      <c r="E305" s="36">
        <v>250.40000000000003</v>
      </c>
      <c r="F305" s="36">
        <v>248.4</v>
      </c>
      <c r="G305" s="36">
        <v>245.70000000000002</v>
      </c>
      <c r="H305" s="36">
        <v>255.10000000000005</v>
      </c>
      <c r="I305" s="36">
        <v>257.80000000000007</v>
      </c>
      <c r="J305" s="36">
        <v>259.80000000000007</v>
      </c>
      <c r="K305" s="31">
        <v>255.8</v>
      </c>
      <c r="L305" s="31">
        <v>251.1</v>
      </c>
      <c r="M305" s="31">
        <v>4.7123900000000001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146.74</v>
      </c>
      <c r="D306" s="36">
        <v>146.79666666666665</v>
      </c>
      <c r="E306" s="36">
        <v>144.34333333333331</v>
      </c>
      <c r="F306" s="36">
        <v>141.94666666666666</v>
      </c>
      <c r="G306" s="36">
        <v>139.49333333333331</v>
      </c>
      <c r="H306" s="36">
        <v>149.1933333333333</v>
      </c>
      <c r="I306" s="36">
        <v>151.64666666666662</v>
      </c>
      <c r="J306" s="36">
        <v>154.04333333333329</v>
      </c>
      <c r="K306" s="31">
        <v>149.25</v>
      </c>
      <c r="L306" s="31">
        <v>144.4</v>
      </c>
      <c r="M306" s="31">
        <v>23.790790000000001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1179.55</v>
      </c>
      <c r="D307" s="36">
        <v>1176.8500000000001</v>
      </c>
      <c r="E307" s="36">
        <v>1162.7000000000003</v>
      </c>
      <c r="F307" s="36">
        <v>1145.8500000000001</v>
      </c>
      <c r="G307" s="36">
        <v>1131.7000000000003</v>
      </c>
      <c r="H307" s="36">
        <v>1193.7000000000003</v>
      </c>
      <c r="I307" s="36">
        <v>1207.8500000000004</v>
      </c>
      <c r="J307" s="36">
        <v>1224.7000000000003</v>
      </c>
      <c r="K307" s="31">
        <v>1191</v>
      </c>
      <c r="L307" s="31">
        <v>1160</v>
      </c>
      <c r="M307" s="31">
        <v>30.575859999999999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8066.1</v>
      </c>
      <c r="D308" s="36">
        <v>8088.5666666666666</v>
      </c>
      <c r="E308" s="36">
        <v>8007.5333333333328</v>
      </c>
      <c r="F308" s="36">
        <v>7948.9666666666662</v>
      </c>
      <c r="G308" s="36">
        <v>7867.9333333333325</v>
      </c>
      <c r="H308" s="36">
        <v>8147.1333333333332</v>
      </c>
      <c r="I308" s="36">
        <v>8228.1666666666679</v>
      </c>
      <c r="J308" s="36">
        <v>8286.7333333333336</v>
      </c>
      <c r="K308" s="31">
        <v>8169.6</v>
      </c>
      <c r="L308" s="31">
        <v>8030</v>
      </c>
      <c r="M308" s="31">
        <v>0.55122000000000004</v>
      </c>
      <c r="N308" s="1"/>
      <c r="O308" s="1"/>
    </row>
    <row r="309" spans="1:15" ht="12.75" customHeight="1">
      <c r="A309" s="33">
        <v>299</v>
      </c>
      <c r="B309" s="53" t="s">
        <v>868</v>
      </c>
      <c r="C309" s="31">
        <v>781.55</v>
      </c>
      <c r="D309" s="36">
        <v>780.18333333333339</v>
      </c>
      <c r="E309" s="36">
        <v>763.36666666666679</v>
      </c>
      <c r="F309" s="36">
        <v>745.18333333333339</v>
      </c>
      <c r="G309" s="36">
        <v>728.36666666666679</v>
      </c>
      <c r="H309" s="36">
        <v>798.36666666666679</v>
      </c>
      <c r="I309" s="36">
        <v>815.18333333333339</v>
      </c>
      <c r="J309" s="36">
        <v>833.36666666666679</v>
      </c>
      <c r="K309" s="31">
        <v>797</v>
      </c>
      <c r="L309" s="31">
        <v>762</v>
      </c>
      <c r="M309" s="31">
        <v>12.971500000000001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1961.5</v>
      </c>
      <c r="D310" s="36">
        <v>1960.1666666666667</v>
      </c>
      <c r="E310" s="36">
        <v>1936.3333333333335</v>
      </c>
      <c r="F310" s="36">
        <v>1911.1666666666667</v>
      </c>
      <c r="G310" s="36">
        <v>1887.3333333333335</v>
      </c>
      <c r="H310" s="36">
        <v>1985.3333333333335</v>
      </c>
      <c r="I310" s="36">
        <v>2009.166666666667</v>
      </c>
      <c r="J310" s="36">
        <v>2034.3333333333335</v>
      </c>
      <c r="K310" s="31">
        <v>1984</v>
      </c>
      <c r="L310" s="31">
        <v>1935</v>
      </c>
      <c r="M310" s="31">
        <v>20.189050000000002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107.23</v>
      </c>
      <c r="D311" s="36">
        <v>106.64666666666666</v>
      </c>
      <c r="E311" s="36">
        <v>104.89333333333332</v>
      </c>
      <c r="F311" s="36">
        <v>102.55666666666666</v>
      </c>
      <c r="G311" s="36">
        <v>100.80333333333331</v>
      </c>
      <c r="H311" s="36">
        <v>108.98333333333332</v>
      </c>
      <c r="I311" s="36">
        <v>110.73666666666668</v>
      </c>
      <c r="J311" s="36">
        <v>113.07333333333332</v>
      </c>
      <c r="K311" s="31">
        <v>108.4</v>
      </c>
      <c r="L311" s="31">
        <v>104.31</v>
      </c>
      <c r="M311" s="31">
        <v>111.95465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138360.35</v>
      </c>
      <c r="D312" s="36">
        <v>139003.78333333333</v>
      </c>
      <c r="E312" s="36">
        <v>137357.56666666665</v>
      </c>
      <c r="F312" s="36">
        <v>136354.78333333333</v>
      </c>
      <c r="G312" s="36">
        <v>134708.56666666665</v>
      </c>
      <c r="H312" s="36">
        <v>140006.56666666665</v>
      </c>
      <c r="I312" s="36">
        <v>141652.78333333333</v>
      </c>
      <c r="J312" s="36">
        <v>142655.56666666665</v>
      </c>
      <c r="K312" s="31">
        <v>140650</v>
      </c>
      <c r="L312" s="31">
        <v>138001</v>
      </c>
      <c r="M312" s="31">
        <v>6.2670000000000003E-2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1864.2</v>
      </c>
      <c r="D313" s="36">
        <v>1865.1666666666667</v>
      </c>
      <c r="E313" s="36">
        <v>1849.0333333333335</v>
      </c>
      <c r="F313" s="36">
        <v>1833.8666666666668</v>
      </c>
      <c r="G313" s="36">
        <v>1817.7333333333336</v>
      </c>
      <c r="H313" s="36">
        <v>1880.3333333333335</v>
      </c>
      <c r="I313" s="36">
        <v>1896.4666666666667</v>
      </c>
      <c r="J313" s="36">
        <v>1911.6333333333334</v>
      </c>
      <c r="K313" s="31">
        <v>1881.3</v>
      </c>
      <c r="L313" s="31">
        <v>1850</v>
      </c>
      <c r="M313" s="31">
        <v>1.0046600000000001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1231.1500000000001</v>
      </c>
      <c r="D314" s="36">
        <v>1241.7333333333333</v>
      </c>
      <c r="E314" s="36">
        <v>1206.9166666666667</v>
      </c>
      <c r="F314" s="36">
        <v>1182.6833333333334</v>
      </c>
      <c r="G314" s="36">
        <v>1147.8666666666668</v>
      </c>
      <c r="H314" s="36">
        <v>1265.9666666666667</v>
      </c>
      <c r="I314" s="36">
        <v>1300.7833333333333</v>
      </c>
      <c r="J314" s="36">
        <v>1325.0166666666667</v>
      </c>
      <c r="K314" s="31">
        <v>1276.55</v>
      </c>
      <c r="L314" s="31">
        <v>1217.5</v>
      </c>
      <c r="M314" s="31">
        <v>17.784559999999999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1845.85</v>
      </c>
      <c r="D315" s="36">
        <v>1837.5833333333333</v>
      </c>
      <c r="E315" s="36">
        <v>1813.2666666666664</v>
      </c>
      <c r="F315" s="36">
        <v>1780.6833333333332</v>
      </c>
      <c r="G315" s="36">
        <v>1756.3666666666663</v>
      </c>
      <c r="H315" s="36">
        <v>1870.1666666666665</v>
      </c>
      <c r="I315" s="36">
        <v>1894.4833333333336</v>
      </c>
      <c r="J315" s="36">
        <v>1927.0666666666666</v>
      </c>
      <c r="K315" s="31">
        <v>1861.9</v>
      </c>
      <c r="L315" s="31">
        <v>1805</v>
      </c>
      <c r="M315" s="31">
        <v>5.28477</v>
      </c>
      <c r="N315" s="1"/>
      <c r="O315" s="1"/>
    </row>
    <row r="316" spans="1:15" ht="12.75" customHeight="1">
      <c r="A316" s="33">
        <v>306</v>
      </c>
      <c r="B316" s="53" t="s">
        <v>869</v>
      </c>
      <c r="C316" s="31">
        <v>639.20000000000005</v>
      </c>
      <c r="D316" s="36">
        <v>640.38333333333333</v>
      </c>
      <c r="E316" s="36">
        <v>631.81666666666661</v>
      </c>
      <c r="F316" s="36">
        <v>624.43333333333328</v>
      </c>
      <c r="G316" s="36">
        <v>615.86666666666656</v>
      </c>
      <c r="H316" s="36">
        <v>647.76666666666665</v>
      </c>
      <c r="I316" s="36">
        <v>656.33333333333348</v>
      </c>
      <c r="J316" s="36">
        <v>663.7166666666667</v>
      </c>
      <c r="K316" s="31">
        <v>648.95000000000005</v>
      </c>
      <c r="L316" s="31">
        <v>633</v>
      </c>
      <c r="M316" s="31">
        <v>4.3416600000000001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305.45</v>
      </c>
      <c r="D317" s="36">
        <v>304.63333333333327</v>
      </c>
      <c r="E317" s="36">
        <v>301.36666666666656</v>
      </c>
      <c r="F317" s="36">
        <v>297.2833333333333</v>
      </c>
      <c r="G317" s="36">
        <v>294.01666666666659</v>
      </c>
      <c r="H317" s="36">
        <v>308.71666666666653</v>
      </c>
      <c r="I317" s="36">
        <v>311.98333333333329</v>
      </c>
      <c r="J317" s="36">
        <v>316.06666666666649</v>
      </c>
      <c r="K317" s="31">
        <v>307.89999999999998</v>
      </c>
      <c r="L317" s="31">
        <v>300.55</v>
      </c>
      <c r="M317" s="31">
        <v>15.31887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2749.65</v>
      </c>
      <c r="D318" s="36">
        <v>2764.6000000000004</v>
      </c>
      <c r="E318" s="36">
        <v>2718.9000000000005</v>
      </c>
      <c r="F318" s="36">
        <v>2688.15</v>
      </c>
      <c r="G318" s="36">
        <v>2642.4500000000003</v>
      </c>
      <c r="H318" s="36">
        <v>2795.3500000000008</v>
      </c>
      <c r="I318" s="36">
        <v>2841.0500000000006</v>
      </c>
      <c r="J318" s="36">
        <v>2871.8000000000011</v>
      </c>
      <c r="K318" s="31">
        <v>2810.3</v>
      </c>
      <c r="L318" s="31">
        <v>2733.85</v>
      </c>
      <c r="M318" s="31">
        <v>30.415130000000001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446.95</v>
      </c>
      <c r="D319" s="36">
        <v>447.7833333333333</v>
      </c>
      <c r="E319" s="36">
        <v>441.16666666666663</v>
      </c>
      <c r="F319" s="36">
        <v>435.38333333333333</v>
      </c>
      <c r="G319" s="36">
        <v>428.76666666666665</v>
      </c>
      <c r="H319" s="36">
        <v>453.56666666666661</v>
      </c>
      <c r="I319" s="36">
        <v>460.18333333333328</v>
      </c>
      <c r="J319" s="36">
        <v>465.96666666666658</v>
      </c>
      <c r="K319" s="31">
        <v>454.4</v>
      </c>
      <c r="L319" s="31">
        <v>442</v>
      </c>
      <c r="M319" s="31">
        <v>1.80111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599</v>
      </c>
      <c r="D320" s="36">
        <v>601.58333333333337</v>
      </c>
      <c r="E320" s="36">
        <v>594.16666666666674</v>
      </c>
      <c r="F320" s="36">
        <v>589.33333333333337</v>
      </c>
      <c r="G320" s="36">
        <v>581.91666666666674</v>
      </c>
      <c r="H320" s="36">
        <v>606.41666666666674</v>
      </c>
      <c r="I320" s="36">
        <v>613.83333333333348</v>
      </c>
      <c r="J320" s="36">
        <v>618.66666666666674</v>
      </c>
      <c r="K320" s="31">
        <v>609</v>
      </c>
      <c r="L320" s="31">
        <v>596.75</v>
      </c>
      <c r="M320" s="31">
        <v>1.2718499999999999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209.7</v>
      </c>
      <c r="D321" s="36">
        <v>209.92666666666665</v>
      </c>
      <c r="E321" s="36">
        <v>206.77333333333328</v>
      </c>
      <c r="F321" s="36">
        <v>203.84666666666664</v>
      </c>
      <c r="G321" s="36">
        <v>200.69333333333327</v>
      </c>
      <c r="H321" s="36">
        <v>212.8533333333333</v>
      </c>
      <c r="I321" s="36">
        <v>216.00666666666666</v>
      </c>
      <c r="J321" s="36">
        <v>218.93333333333331</v>
      </c>
      <c r="K321" s="31">
        <v>213.08</v>
      </c>
      <c r="L321" s="31">
        <v>207</v>
      </c>
      <c r="M321" s="31">
        <v>43.573790000000002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217.97</v>
      </c>
      <c r="D322" s="36">
        <v>216.96</v>
      </c>
      <c r="E322" s="36">
        <v>214.21</v>
      </c>
      <c r="F322" s="36">
        <v>210.45</v>
      </c>
      <c r="G322" s="36">
        <v>207.7</v>
      </c>
      <c r="H322" s="36">
        <v>220.72000000000003</v>
      </c>
      <c r="I322" s="36">
        <v>223.47000000000003</v>
      </c>
      <c r="J322" s="36">
        <v>227.23000000000005</v>
      </c>
      <c r="K322" s="31">
        <v>219.71</v>
      </c>
      <c r="L322" s="31">
        <v>213.2</v>
      </c>
      <c r="M322" s="31">
        <v>30.433920000000001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2000.05</v>
      </c>
      <c r="D323" s="36">
        <v>1989.6166666666668</v>
      </c>
      <c r="E323" s="36">
        <v>1970.6833333333336</v>
      </c>
      <c r="F323" s="36">
        <v>1941.3166666666668</v>
      </c>
      <c r="G323" s="36">
        <v>1922.3833333333337</v>
      </c>
      <c r="H323" s="36">
        <v>2018.9833333333336</v>
      </c>
      <c r="I323" s="36">
        <v>2037.916666666667</v>
      </c>
      <c r="J323" s="36">
        <v>2067.2833333333338</v>
      </c>
      <c r="K323" s="31">
        <v>2008.55</v>
      </c>
      <c r="L323" s="31">
        <v>1960.25</v>
      </c>
      <c r="M323" s="31">
        <v>5.7899900000000004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662.4</v>
      </c>
      <c r="D324" s="36">
        <v>666.58333333333337</v>
      </c>
      <c r="E324" s="36">
        <v>655.41666666666674</v>
      </c>
      <c r="F324" s="36">
        <v>648.43333333333339</v>
      </c>
      <c r="G324" s="36">
        <v>637.26666666666677</v>
      </c>
      <c r="H324" s="36">
        <v>673.56666666666672</v>
      </c>
      <c r="I324" s="36">
        <v>684.73333333333346</v>
      </c>
      <c r="J324" s="36">
        <v>691.7166666666667</v>
      </c>
      <c r="K324" s="31">
        <v>677.75</v>
      </c>
      <c r="L324" s="31">
        <v>659.6</v>
      </c>
      <c r="M324" s="31">
        <v>9.59145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12726.4</v>
      </c>
      <c r="D325" s="36">
        <v>12858.116666666667</v>
      </c>
      <c r="E325" s="36">
        <v>12541.333333333334</v>
      </c>
      <c r="F325" s="36">
        <v>12356.266666666666</v>
      </c>
      <c r="G325" s="36">
        <v>12039.483333333334</v>
      </c>
      <c r="H325" s="36">
        <v>13043.183333333334</v>
      </c>
      <c r="I325" s="36">
        <v>13359.966666666667</v>
      </c>
      <c r="J325" s="36">
        <v>13545.033333333335</v>
      </c>
      <c r="K325" s="31">
        <v>13174.9</v>
      </c>
      <c r="L325" s="31">
        <v>12673.05</v>
      </c>
      <c r="M325" s="31">
        <v>13.333550000000001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2874.3</v>
      </c>
      <c r="D326" s="36">
        <v>2853.6166666666668</v>
      </c>
      <c r="E326" s="36">
        <v>2827.2333333333336</v>
      </c>
      <c r="F326" s="36">
        <v>2780.166666666667</v>
      </c>
      <c r="G326" s="36">
        <v>2753.7833333333338</v>
      </c>
      <c r="H326" s="36">
        <v>2900.6833333333334</v>
      </c>
      <c r="I326" s="36">
        <v>2927.0666666666666</v>
      </c>
      <c r="J326" s="36">
        <v>2974.1333333333332</v>
      </c>
      <c r="K326" s="31">
        <v>2880</v>
      </c>
      <c r="L326" s="31">
        <v>2806.55</v>
      </c>
      <c r="M326" s="31">
        <v>1.1542300000000001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1105.0999999999999</v>
      </c>
      <c r="D327" s="36">
        <v>1099.4833333333333</v>
      </c>
      <c r="E327" s="36">
        <v>1087.3666666666668</v>
      </c>
      <c r="F327" s="36">
        <v>1069.6333333333334</v>
      </c>
      <c r="G327" s="36">
        <v>1057.5166666666669</v>
      </c>
      <c r="H327" s="36">
        <v>1117.2166666666667</v>
      </c>
      <c r="I327" s="36">
        <v>1129.333333333333</v>
      </c>
      <c r="J327" s="36">
        <v>1147.0666666666666</v>
      </c>
      <c r="K327" s="31">
        <v>1111.5999999999999</v>
      </c>
      <c r="L327" s="31">
        <v>1081.75</v>
      </c>
      <c r="M327" s="31">
        <v>3.3637100000000002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916.3</v>
      </c>
      <c r="D328" s="36">
        <v>913.61666666666667</v>
      </c>
      <c r="E328" s="36">
        <v>906.23333333333335</v>
      </c>
      <c r="F328" s="36">
        <v>896.16666666666663</v>
      </c>
      <c r="G328" s="36">
        <v>888.7833333333333</v>
      </c>
      <c r="H328" s="36">
        <v>923.68333333333339</v>
      </c>
      <c r="I328" s="36">
        <v>931.06666666666683</v>
      </c>
      <c r="J328" s="36">
        <v>941.13333333333344</v>
      </c>
      <c r="K328" s="31">
        <v>921</v>
      </c>
      <c r="L328" s="31">
        <v>903.55</v>
      </c>
      <c r="M328" s="31">
        <v>8.1331399999999991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5095.6000000000004</v>
      </c>
      <c r="D329" s="36">
        <v>5091.8666666666668</v>
      </c>
      <c r="E329" s="36">
        <v>4993.7333333333336</v>
      </c>
      <c r="F329" s="36">
        <v>4891.8666666666668</v>
      </c>
      <c r="G329" s="36">
        <v>4793.7333333333336</v>
      </c>
      <c r="H329" s="36">
        <v>5193.7333333333336</v>
      </c>
      <c r="I329" s="36">
        <v>5291.8666666666668</v>
      </c>
      <c r="J329" s="36">
        <v>5393.7333333333336</v>
      </c>
      <c r="K329" s="31">
        <v>5190</v>
      </c>
      <c r="L329" s="31">
        <v>4990</v>
      </c>
      <c r="M329" s="31">
        <v>11.46391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673.4</v>
      </c>
      <c r="D330" s="36">
        <v>675.66666666666663</v>
      </c>
      <c r="E330" s="36">
        <v>668.73333333333323</v>
      </c>
      <c r="F330" s="36">
        <v>664.06666666666661</v>
      </c>
      <c r="G330" s="36">
        <v>657.13333333333321</v>
      </c>
      <c r="H330" s="36">
        <v>680.33333333333326</v>
      </c>
      <c r="I330" s="36">
        <v>687.26666666666665</v>
      </c>
      <c r="J330" s="36">
        <v>691.93333333333328</v>
      </c>
      <c r="K330" s="31">
        <v>682.6</v>
      </c>
      <c r="L330" s="31">
        <v>671</v>
      </c>
      <c r="M330" s="31">
        <v>0.37054999999999999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1349.7</v>
      </c>
      <c r="D331" s="36">
        <v>1356.6</v>
      </c>
      <c r="E331" s="36">
        <v>1319.1999999999998</v>
      </c>
      <c r="F331" s="36">
        <v>1288.6999999999998</v>
      </c>
      <c r="G331" s="36">
        <v>1251.2999999999997</v>
      </c>
      <c r="H331" s="36">
        <v>1387.1</v>
      </c>
      <c r="I331" s="36">
        <v>1424.5</v>
      </c>
      <c r="J331" s="36">
        <v>1455</v>
      </c>
      <c r="K331" s="31">
        <v>1394</v>
      </c>
      <c r="L331" s="31">
        <v>1326.1</v>
      </c>
      <c r="M331" s="31">
        <v>1.57073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2083.85</v>
      </c>
      <c r="D332" s="36">
        <v>2082.6166666666668</v>
      </c>
      <c r="E332" s="36">
        <v>2055.2333333333336</v>
      </c>
      <c r="F332" s="36">
        <v>2026.6166666666668</v>
      </c>
      <c r="G332" s="36">
        <v>1999.2333333333336</v>
      </c>
      <c r="H332" s="36">
        <v>2111.2333333333336</v>
      </c>
      <c r="I332" s="36">
        <v>2138.6166666666668</v>
      </c>
      <c r="J332" s="36">
        <v>2167.2333333333336</v>
      </c>
      <c r="K332" s="31">
        <v>2110</v>
      </c>
      <c r="L332" s="31">
        <v>2054</v>
      </c>
      <c r="M332" s="31">
        <v>0.73745000000000005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522.95000000000005</v>
      </c>
      <c r="D333" s="36">
        <v>518.70000000000005</v>
      </c>
      <c r="E333" s="36">
        <v>510.70000000000005</v>
      </c>
      <c r="F333" s="36">
        <v>498.45</v>
      </c>
      <c r="G333" s="36">
        <v>490.45</v>
      </c>
      <c r="H333" s="36">
        <v>530.95000000000005</v>
      </c>
      <c r="I333" s="36">
        <v>538.95000000000005</v>
      </c>
      <c r="J333" s="36">
        <v>551.20000000000016</v>
      </c>
      <c r="K333" s="31">
        <v>526.70000000000005</v>
      </c>
      <c r="L333" s="31">
        <v>506.45</v>
      </c>
      <c r="M333" s="31">
        <v>9.8613599999999995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73.02</v>
      </c>
      <c r="D334" s="36">
        <v>73.186666666666667</v>
      </c>
      <c r="E334" s="36">
        <v>71.923333333333332</v>
      </c>
      <c r="F334" s="36">
        <v>70.826666666666668</v>
      </c>
      <c r="G334" s="36">
        <v>69.563333333333333</v>
      </c>
      <c r="H334" s="36">
        <v>74.283333333333331</v>
      </c>
      <c r="I334" s="36">
        <v>75.546666666666653</v>
      </c>
      <c r="J334" s="36">
        <v>76.643333333333331</v>
      </c>
      <c r="K334" s="31">
        <v>74.45</v>
      </c>
      <c r="L334" s="31">
        <v>72.09</v>
      </c>
      <c r="M334" s="31">
        <v>59.471299999999999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657.35</v>
      </c>
      <c r="D335" s="36">
        <v>653.86666666666667</v>
      </c>
      <c r="E335" s="36">
        <v>639.88333333333333</v>
      </c>
      <c r="F335" s="36">
        <v>622.41666666666663</v>
      </c>
      <c r="G335" s="36">
        <v>608.43333333333328</v>
      </c>
      <c r="H335" s="36">
        <v>671.33333333333337</v>
      </c>
      <c r="I335" s="36">
        <v>685.31666666666672</v>
      </c>
      <c r="J335" s="36">
        <v>702.78333333333342</v>
      </c>
      <c r="K335" s="31">
        <v>667.85</v>
      </c>
      <c r="L335" s="31">
        <v>636.4</v>
      </c>
      <c r="M335" s="31">
        <v>9.0097900000000006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2775.3</v>
      </c>
      <c r="D336" s="36">
        <v>2799.7666666666664</v>
      </c>
      <c r="E336" s="36">
        <v>2744.5333333333328</v>
      </c>
      <c r="F336" s="36">
        <v>2713.7666666666664</v>
      </c>
      <c r="G336" s="36">
        <v>2658.5333333333328</v>
      </c>
      <c r="H336" s="36">
        <v>2830.5333333333328</v>
      </c>
      <c r="I336" s="36">
        <v>2885.7666666666664</v>
      </c>
      <c r="J336" s="36">
        <v>2916.5333333333328</v>
      </c>
      <c r="K336" s="31">
        <v>2855</v>
      </c>
      <c r="L336" s="31">
        <v>2769</v>
      </c>
      <c r="M336" s="31">
        <v>4.57613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4330.3999999999996</v>
      </c>
      <c r="D337" s="36">
        <v>4314.2166666666662</v>
      </c>
      <c r="E337" s="36">
        <v>4248.4833333333327</v>
      </c>
      <c r="F337" s="36">
        <v>4166.5666666666666</v>
      </c>
      <c r="G337" s="36">
        <v>4100.833333333333</v>
      </c>
      <c r="H337" s="36">
        <v>4396.1333333333323</v>
      </c>
      <c r="I337" s="36">
        <v>4461.8666666666659</v>
      </c>
      <c r="J337" s="36">
        <v>4543.7833333333319</v>
      </c>
      <c r="K337" s="31">
        <v>4379.95</v>
      </c>
      <c r="L337" s="31">
        <v>4232.3</v>
      </c>
      <c r="M337" s="31">
        <v>5.3709600000000002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1877.65</v>
      </c>
      <c r="D338" s="36">
        <v>1871.7666666666667</v>
      </c>
      <c r="E338" s="36">
        <v>1848.5333333333333</v>
      </c>
      <c r="F338" s="36">
        <v>1819.4166666666667</v>
      </c>
      <c r="G338" s="36">
        <v>1796.1833333333334</v>
      </c>
      <c r="H338" s="36">
        <v>1900.8833333333332</v>
      </c>
      <c r="I338" s="36">
        <v>1924.1166666666663</v>
      </c>
      <c r="J338" s="36">
        <v>1953.2333333333331</v>
      </c>
      <c r="K338" s="31">
        <v>1895</v>
      </c>
      <c r="L338" s="31">
        <v>1842.65</v>
      </c>
      <c r="M338" s="31">
        <v>6.8611000000000004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1367.65</v>
      </c>
      <c r="D339" s="36">
        <v>1357.3666666666668</v>
      </c>
      <c r="E339" s="36">
        <v>1342.2833333333335</v>
      </c>
      <c r="F339" s="36">
        <v>1316.9166666666667</v>
      </c>
      <c r="G339" s="36">
        <v>1301.8333333333335</v>
      </c>
      <c r="H339" s="36">
        <v>1382.7333333333336</v>
      </c>
      <c r="I339" s="36">
        <v>1397.8166666666666</v>
      </c>
      <c r="J339" s="36">
        <v>1423.1833333333336</v>
      </c>
      <c r="K339" s="31">
        <v>1372.45</v>
      </c>
      <c r="L339" s="31">
        <v>1332</v>
      </c>
      <c r="M339" s="31">
        <v>5.9116799999999996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181.8</v>
      </c>
      <c r="D340" s="36">
        <v>179.87</v>
      </c>
      <c r="E340" s="36">
        <v>176.24</v>
      </c>
      <c r="F340" s="36">
        <v>170.68</v>
      </c>
      <c r="G340" s="36">
        <v>167.05</v>
      </c>
      <c r="H340" s="36">
        <v>185.43</v>
      </c>
      <c r="I340" s="36">
        <v>189.06</v>
      </c>
      <c r="J340" s="36">
        <v>194.62</v>
      </c>
      <c r="K340" s="31">
        <v>183.5</v>
      </c>
      <c r="L340" s="31">
        <v>174.31</v>
      </c>
      <c r="M340" s="31">
        <v>200.80297999999999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344.15</v>
      </c>
      <c r="D341" s="36">
        <v>343.06666666666666</v>
      </c>
      <c r="E341" s="36">
        <v>335.13333333333333</v>
      </c>
      <c r="F341" s="36">
        <v>326.11666666666667</v>
      </c>
      <c r="G341" s="36">
        <v>318.18333333333334</v>
      </c>
      <c r="H341" s="36">
        <v>352.08333333333331</v>
      </c>
      <c r="I341" s="36">
        <v>360.01666666666659</v>
      </c>
      <c r="J341" s="36">
        <v>369.0333333333333</v>
      </c>
      <c r="K341" s="31">
        <v>351</v>
      </c>
      <c r="L341" s="31">
        <v>334.05</v>
      </c>
      <c r="M341" s="31">
        <v>63.916519999999998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103.31</v>
      </c>
      <c r="D342" s="36">
        <v>103.20666666666666</v>
      </c>
      <c r="E342" s="36">
        <v>102.46333333333332</v>
      </c>
      <c r="F342" s="36">
        <v>101.61666666666666</v>
      </c>
      <c r="G342" s="36">
        <v>100.87333333333332</v>
      </c>
      <c r="H342" s="36">
        <v>104.05333333333333</v>
      </c>
      <c r="I342" s="36">
        <v>104.79666666666667</v>
      </c>
      <c r="J342" s="36">
        <v>105.64333333333333</v>
      </c>
      <c r="K342" s="31">
        <v>103.95</v>
      </c>
      <c r="L342" s="31">
        <v>102.36</v>
      </c>
      <c r="M342" s="31">
        <v>248.54216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278.89999999999998</v>
      </c>
      <c r="D343" s="36">
        <v>278.59999999999997</v>
      </c>
      <c r="E343" s="36">
        <v>275.54999999999995</v>
      </c>
      <c r="F343" s="36">
        <v>272.2</v>
      </c>
      <c r="G343" s="36">
        <v>269.14999999999998</v>
      </c>
      <c r="H343" s="36">
        <v>281.94999999999993</v>
      </c>
      <c r="I343" s="36">
        <v>285</v>
      </c>
      <c r="J343" s="36">
        <v>288.34999999999991</v>
      </c>
      <c r="K343" s="31">
        <v>281.64999999999998</v>
      </c>
      <c r="L343" s="31">
        <v>275.25</v>
      </c>
      <c r="M343" s="31">
        <v>33.300150000000002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235.91</v>
      </c>
      <c r="D344" s="36">
        <v>236.90333333333334</v>
      </c>
      <c r="E344" s="36">
        <v>233.55666666666667</v>
      </c>
      <c r="F344" s="36">
        <v>231.20333333333335</v>
      </c>
      <c r="G344" s="36">
        <v>227.85666666666668</v>
      </c>
      <c r="H344" s="36">
        <v>239.25666666666666</v>
      </c>
      <c r="I344" s="36">
        <v>242.6033333333333</v>
      </c>
      <c r="J344" s="36">
        <v>244.95666666666665</v>
      </c>
      <c r="K344" s="31">
        <v>240.25</v>
      </c>
      <c r="L344" s="31">
        <v>234.55</v>
      </c>
      <c r="M344" s="31">
        <v>56.172809999999998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57.01</v>
      </c>
      <c r="D345" s="36">
        <v>56.846666666666664</v>
      </c>
      <c r="E345" s="36">
        <v>56.383333333333326</v>
      </c>
      <c r="F345" s="36">
        <v>55.756666666666661</v>
      </c>
      <c r="G345" s="36">
        <v>55.293333333333322</v>
      </c>
      <c r="H345" s="36">
        <v>57.473333333333329</v>
      </c>
      <c r="I345" s="36">
        <v>57.936666666666667</v>
      </c>
      <c r="J345" s="36">
        <v>58.563333333333333</v>
      </c>
      <c r="K345" s="31">
        <v>57.31</v>
      </c>
      <c r="L345" s="31">
        <v>56.22</v>
      </c>
      <c r="M345" s="31">
        <v>43.139110000000002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419.7</v>
      </c>
      <c r="D346" s="36">
        <v>419.7833333333333</v>
      </c>
      <c r="E346" s="36">
        <v>413.26666666666659</v>
      </c>
      <c r="F346" s="36">
        <v>406.83333333333331</v>
      </c>
      <c r="G346" s="36">
        <v>400.31666666666661</v>
      </c>
      <c r="H346" s="36">
        <v>426.21666666666658</v>
      </c>
      <c r="I346" s="36">
        <v>432.73333333333323</v>
      </c>
      <c r="J346" s="36">
        <v>439.16666666666657</v>
      </c>
      <c r="K346" s="31">
        <v>426.3</v>
      </c>
      <c r="L346" s="31">
        <v>413.35</v>
      </c>
      <c r="M346" s="31">
        <v>242.33262999999999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1230.8</v>
      </c>
      <c r="D347" s="36">
        <v>1236.9166666666667</v>
      </c>
      <c r="E347" s="36">
        <v>1221.0833333333335</v>
      </c>
      <c r="F347" s="36">
        <v>1211.3666666666668</v>
      </c>
      <c r="G347" s="36">
        <v>1195.5333333333335</v>
      </c>
      <c r="H347" s="36">
        <v>1246.6333333333334</v>
      </c>
      <c r="I347" s="36">
        <v>1262.4666666666669</v>
      </c>
      <c r="J347" s="36">
        <v>1272.1833333333334</v>
      </c>
      <c r="K347" s="31">
        <v>1252.75</v>
      </c>
      <c r="L347" s="31">
        <v>1227.2</v>
      </c>
      <c r="M347" s="31">
        <v>2.2271299999999998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185.21</v>
      </c>
      <c r="D348" s="36">
        <v>186.31333333333336</v>
      </c>
      <c r="E348" s="36">
        <v>183.19666666666672</v>
      </c>
      <c r="F348" s="36">
        <v>181.18333333333337</v>
      </c>
      <c r="G348" s="36">
        <v>178.06666666666672</v>
      </c>
      <c r="H348" s="36">
        <v>188.32666666666671</v>
      </c>
      <c r="I348" s="36">
        <v>191.44333333333333</v>
      </c>
      <c r="J348" s="36">
        <v>193.45666666666671</v>
      </c>
      <c r="K348" s="31">
        <v>189.43</v>
      </c>
      <c r="L348" s="31">
        <v>184.3</v>
      </c>
      <c r="M348" s="31">
        <v>174.01938999999999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3606.2</v>
      </c>
      <c r="D349" s="36">
        <v>3631.0666666666671</v>
      </c>
      <c r="E349" s="36">
        <v>3563.1333333333341</v>
      </c>
      <c r="F349" s="36">
        <v>3520.0666666666671</v>
      </c>
      <c r="G349" s="36">
        <v>3452.1333333333341</v>
      </c>
      <c r="H349" s="36">
        <v>3674.1333333333341</v>
      </c>
      <c r="I349" s="36">
        <v>3742.0666666666675</v>
      </c>
      <c r="J349" s="36">
        <v>3785.1333333333341</v>
      </c>
      <c r="K349" s="31">
        <v>3699</v>
      </c>
      <c r="L349" s="31">
        <v>3588</v>
      </c>
      <c r="M349" s="31">
        <v>2.6657700000000002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2495.1</v>
      </c>
      <c r="D350" s="36">
        <v>2491.3666666666668</v>
      </c>
      <c r="E350" s="36">
        <v>2468.7333333333336</v>
      </c>
      <c r="F350" s="36">
        <v>2442.3666666666668</v>
      </c>
      <c r="G350" s="36">
        <v>2419.7333333333336</v>
      </c>
      <c r="H350" s="36">
        <v>2517.7333333333336</v>
      </c>
      <c r="I350" s="36">
        <v>2540.3666666666668</v>
      </c>
      <c r="J350" s="36">
        <v>2566.7333333333336</v>
      </c>
      <c r="K350" s="31">
        <v>2514</v>
      </c>
      <c r="L350" s="31">
        <v>2465</v>
      </c>
      <c r="M350" s="31">
        <v>11.554740000000001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93.28</v>
      </c>
      <c r="D351" s="36">
        <v>93.373333333333335</v>
      </c>
      <c r="E351" s="36">
        <v>90.866666666666674</v>
      </c>
      <c r="F351" s="36">
        <v>88.453333333333333</v>
      </c>
      <c r="G351" s="36">
        <v>85.946666666666673</v>
      </c>
      <c r="H351" s="36">
        <v>95.786666666666676</v>
      </c>
      <c r="I351" s="36">
        <v>98.293333333333337</v>
      </c>
      <c r="J351" s="36">
        <v>100.70666666666668</v>
      </c>
      <c r="K351" s="31">
        <v>95.88</v>
      </c>
      <c r="L351" s="31">
        <v>90.96</v>
      </c>
      <c r="M351" s="31">
        <v>39.080170000000003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640.35</v>
      </c>
      <c r="D352" s="36">
        <v>648.06666666666672</v>
      </c>
      <c r="E352" s="36">
        <v>630.48333333333346</v>
      </c>
      <c r="F352" s="36">
        <v>620.61666666666679</v>
      </c>
      <c r="G352" s="36">
        <v>603.03333333333353</v>
      </c>
      <c r="H352" s="36">
        <v>657.93333333333339</v>
      </c>
      <c r="I352" s="36">
        <v>675.51666666666665</v>
      </c>
      <c r="J352" s="36">
        <v>685.38333333333333</v>
      </c>
      <c r="K352" s="31">
        <v>665.65</v>
      </c>
      <c r="L352" s="31">
        <v>638.20000000000005</v>
      </c>
      <c r="M352" s="31">
        <v>5.9931700000000001</v>
      </c>
      <c r="N352" s="1"/>
      <c r="O352" s="1"/>
    </row>
    <row r="353" spans="1:15" ht="12.75" customHeight="1">
      <c r="A353" s="33">
        <v>343</v>
      </c>
      <c r="B353" s="53" t="s">
        <v>870</v>
      </c>
      <c r="C353" s="31">
        <v>6414.4</v>
      </c>
      <c r="D353" s="36">
        <v>6483.1333333333341</v>
      </c>
      <c r="E353" s="36">
        <v>6331.2666666666682</v>
      </c>
      <c r="F353" s="36">
        <v>6248.1333333333341</v>
      </c>
      <c r="G353" s="36">
        <v>6096.2666666666682</v>
      </c>
      <c r="H353" s="36">
        <v>6566.2666666666682</v>
      </c>
      <c r="I353" s="36">
        <v>6718.133333333335</v>
      </c>
      <c r="J353" s="36">
        <v>6801.2666666666682</v>
      </c>
      <c r="K353" s="31">
        <v>6635</v>
      </c>
      <c r="L353" s="31">
        <v>6400</v>
      </c>
      <c r="M353" s="31">
        <v>0.78791999999999995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338</v>
      </c>
      <c r="D354" s="36">
        <v>339.63333333333333</v>
      </c>
      <c r="E354" s="36">
        <v>334.96666666666664</v>
      </c>
      <c r="F354" s="36">
        <v>331.93333333333334</v>
      </c>
      <c r="G354" s="36">
        <v>327.26666666666665</v>
      </c>
      <c r="H354" s="36">
        <v>342.66666666666663</v>
      </c>
      <c r="I354" s="36">
        <v>347.33333333333337</v>
      </c>
      <c r="J354" s="36">
        <v>350.36666666666662</v>
      </c>
      <c r="K354" s="31">
        <v>344.3</v>
      </c>
      <c r="L354" s="31">
        <v>336.6</v>
      </c>
      <c r="M354" s="31">
        <v>3.68004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1779.35</v>
      </c>
      <c r="D355" s="36">
        <v>1792.4833333333333</v>
      </c>
      <c r="E355" s="36">
        <v>1760.1666666666667</v>
      </c>
      <c r="F355" s="36">
        <v>1740.9833333333333</v>
      </c>
      <c r="G355" s="36">
        <v>1708.6666666666667</v>
      </c>
      <c r="H355" s="36">
        <v>1811.6666666666667</v>
      </c>
      <c r="I355" s="36">
        <v>1843.9833333333333</v>
      </c>
      <c r="J355" s="36">
        <v>1863.1666666666667</v>
      </c>
      <c r="K355" s="31">
        <v>1824.8</v>
      </c>
      <c r="L355" s="31">
        <v>1773.3</v>
      </c>
      <c r="M355" s="31">
        <v>5.4340700000000002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330.1</v>
      </c>
      <c r="D356" s="36">
        <v>332.25</v>
      </c>
      <c r="E356" s="36">
        <v>326.5</v>
      </c>
      <c r="F356" s="36">
        <v>322.89999999999998</v>
      </c>
      <c r="G356" s="36">
        <v>317.14999999999998</v>
      </c>
      <c r="H356" s="36">
        <v>335.85</v>
      </c>
      <c r="I356" s="36">
        <v>341.6</v>
      </c>
      <c r="J356" s="36">
        <v>345.20000000000005</v>
      </c>
      <c r="K356" s="31">
        <v>338</v>
      </c>
      <c r="L356" s="31">
        <v>328.65</v>
      </c>
      <c r="M356" s="31">
        <v>229.39376999999999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606</v>
      </c>
      <c r="D357" s="36">
        <v>603.63333333333333</v>
      </c>
      <c r="E357" s="36">
        <v>592.36666666666667</v>
      </c>
      <c r="F357" s="36">
        <v>578.73333333333335</v>
      </c>
      <c r="G357" s="36">
        <v>567.4666666666667</v>
      </c>
      <c r="H357" s="36">
        <v>617.26666666666665</v>
      </c>
      <c r="I357" s="36">
        <v>628.5333333333333</v>
      </c>
      <c r="J357" s="36">
        <v>642.16666666666663</v>
      </c>
      <c r="K357" s="31">
        <v>614.9</v>
      </c>
      <c r="L357" s="31">
        <v>590</v>
      </c>
      <c r="M357" s="31">
        <v>100.32774000000001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1677.55</v>
      </c>
      <c r="D358" s="36">
        <v>1674.8833333333332</v>
      </c>
      <c r="E358" s="36">
        <v>1660.0666666666664</v>
      </c>
      <c r="F358" s="36">
        <v>1642.5833333333333</v>
      </c>
      <c r="G358" s="36">
        <v>1627.7666666666664</v>
      </c>
      <c r="H358" s="36">
        <v>1692.3666666666663</v>
      </c>
      <c r="I358" s="36">
        <v>1707.1833333333329</v>
      </c>
      <c r="J358" s="36">
        <v>1724.6666666666663</v>
      </c>
      <c r="K358" s="31">
        <v>1689.7</v>
      </c>
      <c r="L358" s="31">
        <v>1657.4</v>
      </c>
      <c r="M358" s="31">
        <v>3.5650499999999998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527</v>
      </c>
      <c r="D359" s="36">
        <v>520.63333333333333</v>
      </c>
      <c r="E359" s="36">
        <v>498.66666666666663</v>
      </c>
      <c r="F359" s="36">
        <v>470.33333333333331</v>
      </c>
      <c r="G359" s="36">
        <v>448.36666666666662</v>
      </c>
      <c r="H359" s="36">
        <v>548.9666666666667</v>
      </c>
      <c r="I359" s="36">
        <v>570.93333333333339</v>
      </c>
      <c r="J359" s="36">
        <v>599.26666666666665</v>
      </c>
      <c r="K359" s="31">
        <v>542.6</v>
      </c>
      <c r="L359" s="31">
        <v>492.3</v>
      </c>
      <c r="M359" s="31">
        <v>136.02638999999999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10389.6</v>
      </c>
      <c r="D360" s="36">
        <v>10522.166666666666</v>
      </c>
      <c r="E360" s="36">
        <v>10195.733333333332</v>
      </c>
      <c r="F360" s="36">
        <v>10001.866666666665</v>
      </c>
      <c r="G360" s="36">
        <v>9675.4333333333307</v>
      </c>
      <c r="H360" s="36">
        <v>10716.033333333333</v>
      </c>
      <c r="I360" s="36">
        <v>11042.466666666667</v>
      </c>
      <c r="J360" s="36">
        <v>11236.333333333334</v>
      </c>
      <c r="K360" s="31">
        <v>10848.6</v>
      </c>
      <c r="L360" s="31">
        <v>10328.299999999999</v>
      </c>
      <c r="M360" s="31">
        <v>2.4553799999999999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1500.8</v>
      </c>
      <c r="D361" s="36">
        <v>1480.3</v>
      </c>
      <c r="E361" s="36">
        <v>1450.6</v>
      </c>
      <c r="F361" s="36">
        <v>1400.3999999999999</v>
      </c>
      <c r="G361" s="36">
        <v>1370.6999999999998</v>
      </c>
      <c r="H361" s="36">
        <v>1530.5</v>
      </c>
      <c r="I361" s="36">
        <v>1560.2000000000003</v>
      </c>
      <c r="J361" s="36">
        <v>1610.4</v>
      </c>
      <c r="K361" s="31">
        <v>1510</v>
      </c>
      <c r="L361" s="31">
        <v>1430.1</v>
      </c>
      <c r="M361" s="31">
        <v>10.01534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376.9</v>
      </c>
      <c r="D362" s="36">
        <v>365.73333333333335</v>
      </c>
      <c r="E362" s="36">
        <v>351.4666666666667</v>
      </c>
      <c r="F362" s="36">
        <v>326.03333333333336</v>
      </c>
      <c r="G362" s="36">
        <v>311.76666666666671</v>
      </c>
      <c r="H362" s="36">
        <v>391.16666666666669</v>
      </c>
      <c r="I362" s="36">
        <v>405.43333333333334</v>
      </c>
      <c r="J362" s="36">
        <v>430.86666666666667</v>
      </c>
      <c r="K362" s="31">
        <v>380</v>
      </c>
      <c r="L362" s="31">
        <v>340.3</v>
      </c>
      <c r="M362" s="31">
        <v>351.28581000000003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4278.8999999999996</v>
      </c>
      <c r="D363" s="36">
        <v>4312.0666666666666</v>
      </c>
      <c r="E363" s="36">
        <v>4218.2833333333328</v>
      </c>
      <c r="F363" s="36">
        <v>4157.6666666666661</v>
      </c>
      <c r="G363" s="36">
        <v>4063.8833333333323</v>
      </c>
      <c r="H363" s="36">
        <v>4372.6833333333334</v>
      </c>
      <c r="I363" s="36">
        <v>4466.4666666666681</v>
      </c>
      <c r="J363" s="36">
        <v>4527.0833333333339</v>
      </c>
      <c r="K363" s="31">
        <v>4405.8500000000004</v>
      </c>
      <c r="L363" s="31">
        <v>4251.45</v>
      </c>
      <c r="M363" s="31">
        <v>2.7412399999999999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810.55</v>
      </c>
      <c r="D364" s="36">
        <v>808.51666666666677</v>
      </c>
      <c r="E364" s="36">
        <v>794.18333333333351</v>
      </c>
      <c r="F364" s="36">
        <v>777.81666666666672</v>
      </c>
      <c r="G364" s="36">
        <v>763.48333333333346</v>
      </c>
      <c r="H364" s="36">
        <v>824.88333333333355</v>
      </c>
      <c r="I364" s="36">
        <v>839.21666666666681</v>
      </c>
      <c r="J364" s="36">
        <v>855.5833333333336</v>
      </c>
      <c r="K364" s="31">
        <v>822.85</v>
      </c>
      <c r="L364" s="31">
        <v>792.15</v>
      </c>
      <c r="M364" s="31">
        <v>18.028860000000002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484.75</v>
      </c>
      <c r="D365" s="36">
        <v>486.7166666666667</v>
      </c>
      <c r="E365" s="36">
        <v>479.03333333333342</v>
      </c>
      <c r="F365" s="36">
        <v>473.31666666666672</v>
      </c>
      <c r="G365" s="36">
        <v>465.63333333333344</v>
      </c>
      <c r="H365" s="36">
        <v>492.43333333333339</v>
      </c>
      <c r="I365" s="36">
        <v>500.11666666666667</v>
      </c>
      <c r="J365" s="36">
        <v>505.83333333333337</v>
      </c>
      <c r="K365" s="31">
        <v>494.4</v>
      </c>
      <c r="L365" s="31">
        <v>481</v>
      </c>
      <c r="M365" s="31">
        <v>3.8040600000000002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1470.85</v>
      </c>
      <c r="D366" s="36">
        <v>1477.2666666666664</v>
      </c>
      <c r="E366" s="36">
        <v>1459.6833333333329</v>
      </c>
      <c r="F366" s="36">
        <v>1448.5166666666664</v>
      </c>
      <c r="G366" s="36">
        <v>1430.9333333333329</v>
      </c>
      <c r="H366" s="36">
        <v>1488.4333333333329</v>
      </c>
      <c r="I366" s="36">
        <v>1506.0166666666664</v>
      </c>
      <c r="J366" s="36">
        <v>1517.1833333333329</v>
      </c>
      <c r="K366" s="31">
        <v>1494.85</v>
      </c>
      <c r="L366" s="31">
        <v>1466.1</v>
      </c>
      <c r="M366" s="31">
        <v>2.06704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42802</v>
      </c>
      <c r="D367" s="36">
        <v>42436.283333333333</v>
      </c>
      <c r="E367" s="36">
        <v>41950.566666666666</v>
      </c>
      <c r="F367" s="36">
        <v>41099.133333333331</v>
      </c>
      <c r="G367" s="36">
        <v>40613.416666666664</v>
      </c>
      <c r="H367" s="36">
        <v>43287.716666666667</v>
      </c>
      <c r="I367" s="36">
        <v>43773.433333333327</v>
      </c>
      <c r="J367" s="36">
        <v>44624.866666666669</v>
      </c>
      <c r="K367" s="31">
        <v>42922</v>
      </c>
      <c r="L367" s="31">
        <v>41584.85</v>
      </c>
      <c r="M367" s="31">
        <v>0.18905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1705.65</v>
      </c>
      <c r="D368" s="36">
        <v>1702.3</v>
      </c>
      <c r="E368" s="36">
        <v>1689.6</v>
      </c>
      <c r="F368" s="36">
        <v>1673.55</v>
      </c>
      <c r="G368" s="36">
        <v>1660.85</v>
      </c>
      <c r="H368" s="36">
        <v>1718.35</v>
      </c>
      <c r="I368" s="36">
        <v>1731.0500000000002</v>
      </c>
      <c r="J368" s="36">
        <v>1747.1</v>
      </c>
      <c r="K368" s="31">
        <v>1715</v>
      </c>
      <c r="L368" s="31">
        <v>1686.25</v>
      </c>
      <c r="M368" s="31">
        <v>6.3216799999999997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4636.3500000000004</v>
      </c>
      <c r="D369" s="36">
        <v>4683.0666666666666</v>
      </c>
      <c r="E369" s="36">
        <v>4580.2333333333336</v>
      </c>
      <c r="F369" s="36">
        <v>4524.1166666666668</v>
      </c>
      <c r="G369" s="36">
        <v>4421.2833333333338</v>
      </c>
      <c r="H369" s="36">
        <v>4739.1833333333334</v>
      </c>
      <c r="I369" s="36">
        <v>4842.0166666666673</v>
      </c>
      <c r="J369" s="36">
        <v>4898.1333333333332</v>
      </c>
      <c r="K369" s="31">
        <v>4785.8999999999996</v>
      </c>
      <c r="L369" s="31">
        <v>4626.95</v>
      </c>
      <c r="M369" s="31">
        <v>3.5424600000000002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362.4</v>
      </c>
      <c r="D370" s="36">
        <v>363.08333333333331</v>
      </c>
      <c r="E370" s="36">
        <v>359.56666666666661</v>
      </c>
      <c r="F370" s="36">
        <v>356.73333333333329</v>
      </c>
      <c r="G370" s="36">
        <v>353.21666666666658</v>
      </c>
      <c r="H370" s="36">
        <v>365.91666666666663</v>
      </c>
      <c r="I370" s="36">
        <v>369.43333333333339</v>
      </c>
      <c r="J370" s="36">
        <v>372.26666666666665</v>
      </c>
      <c r="K370" s="31">
        <v>366.6</v>
      </c>
      <c r="L370" s="31">
        <v>360.25</v>
      </c>
      <c r="M370" s="31">
        <v>16.77139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3472.35</v>
      </c>
      <c r="D371" s="36">
        <v>3501.6666666666665</v>
      </c>
      <c r="E371" s="36">
        <v>3405.6833333333329</v>
      </c>
      <c r="F371" s="36">
        <v>3339.0166666666664</v>
      </c>
      <c r="G371" s="36">
        <v>3243.0333333333328</v>
      </c>
      <c r="H371" s="36">
        <v>3568.333333333333</v>
      </c>
      <c r="I371" s="36">
        <v>3664.3166666666666</v>
      </c>
      <c r="J371" s="36">
        <v>3730.9833333333331</v>
      </c>
      <c r="K371" s="31">
        <v>3597.65</v>
      </c>
      <c r="L371" s="31">
        <v>3435</v>
      </c>
      <c r="M371" s="31">
        <v>3.5968399999999998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3134.05</v>
      </c>
      <c r="D372" s="36">
        <v>3133.0166666666664</v>
      </c>
      <c r="E372" s="36">
        <v>3111.0333333333328</v>
      </c>
      <c r="F372" s="36">
        <v>3088.0166666666664</v>
      </c>
      <c r="G372" s="36">
        <v>3066.0333333333328</v>
      </c>
      <c r="H372" s="36">
        <v>3156.0333333333328</v>
      </c>
      <c r="I372" s="36">
        <v>3178.0166666666664</v>
      </c>
      <c r="J372" s="36">
        <v>3201.0333333333328</v>
      </c>
      <c r="K372" s="31">
        <v>3155</v>
      </c>
      <c r="L372" s="31">
        <v>3110</v>
      </c>
      <c r="M372" s="31">
        <v>1.56599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1037.6500000000001</v>
      </c>
      <c r="D373" s="36">
        <v>1034.55</v>
      </c>
      <c r="E373" s="36">
        <v>1005.0999999999999</v>
      </c>
      <c r="F373" s="36">
        <v>972.55</v>
      </c>
      <c r="G373" s="36">
        <v>943.09999999999991</v>
      </c>
      <c r="H373" s="36">
        <v>1067.0999999999999</v>
      </c>
      <c r="I373" s="36">
        <v>1096.5500000000002</v>
      </c>
      <c r="J373" s="36">
        <v>1129.0999999999999</v>
      </c>
      <c r="K373" s="31">
        <v>1064</v>
      </c>
      <c r="L373" s="31">
        <v>1002</v>
      </c>
      <c r="M373" s="31">
        <v>22.757200000000001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174.27</v>
      </c>
      <c r="D374" s="36">
        <v>173.90666666666667</v>
      </c>
      <c r="E374" s="36">
        <v>170.61333333333334</v>
      </c>
      <c r="F374" s="36">
        <v>166.95666666666668</v>
      </c>
      <c r="G374" s="36">
        <v>163.66333333333336</v>
      </c>
      <c r="H374" s="36">
        <v>177.56333333333333</v>
      </c>
      <c r="I374" s="36">
        <v>180.85666666666668</v>
      </c>
      <c r="J374" s="36">
        <v>184.51333333333332</v>
      </c>
      <c r="K374" s="31">
        <v>177.2</v>
      </c>
      <c r="L374" s="31">
        <v>170.25</v>
      </c>
      <c r="M374" s="31">
        <v>39.750369999999997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1848.9</v>
      </c>
      <c r="D375" s="36">
        <v>1846.05</v>
      </c>
      <c r="E375" s="36">
        <v>1824.1</v>
      </c>
      <c r="F375" s="36">
        <v>1799.3</v>
      </c>
      <c r="G375" s="36">
        <v>1777.35</v>
      </c>
      <c r="H375" s="36">
        <v>1870.85</v>
      </c>
      <c r="I375" s="36">
        <v>1892.8000000000002</v>
      </c>
      <c r="J375" s="36">
        <v>1917.6</v>
      </c>
      <c r="K375" s="31">
        <v>1868</v>
      </c>
      <c r="L375" s="31">
        <v>1821.25</v>
      </c>
      <c r="M375" s="31">
        <v>3.2389399999999999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6751.5</v>
      </c>
      <c r="D376" s="36">
        <v>6755.416666666667</v>
      </c>
      <c r="E376" s="36">
        <v>6670.8833333333341</v>
      </c>
      <c r="F376" s="36">
        <v>6590.2666666666673</v>
      </c>
      <c r="G376" s="36">
        <v>6505.7333333333345</v>
      </c>
      <c r="H376" s="36">
        <v>6836.0333333333338</v>
      </c>
      <c r="I376" s="36">
        <v>6920.5666666666666</v>
      </c>
      <c r="J376" s="36">
        <v>7001.1833333333334</v>
      </c>
      <c r="K376" s="31">
        <v>6839.95</v>
      </c>
      <c r="L376" s="31">
        <v>6674.8</v>
      </c>
      <c r="M376" s="31">
        <v>2.8557899999999998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362.5</v>
      </c>
      <c r="D377" s="36">
        <v>359.45</v>
      </c>
      <c r="E377" s="36">
        <v>354.04999999999995</v>
      </c>
      <c r="F377" s="36">
        <v>345.59999999999997</v>
      </c>
      <c r="G377" s="36">
        <v>340.19999999999993</v>
      </c>
      <c r="H377" s="36">
        <v>367.9</v>
      </c>
      <c r="I377" s="36">
        <v>373.29999999999995</v>
      </c>
      <c r="J377" s="36">
        <v>381.75</v>
      </c>
      <c r="K377" s="31">
        <v>364.85</v>
      </c>
      <c r="L377" s="31">
        <v>351</v>
      </c>
      <c r="M377" s="31">
        <v>29.522870000000001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526.29999999999995</v>
      </c>
      <c r="D378" s="36">
        <v>530.48333333333323</v>
      </c>
      <c r="E378" s="36">
        <v>521.16666666666652</v>
      </c>
      <c r="F378" s="36">
        <v>516.0333333333333</v>
      </c>
      <c r="G378" s="36">
        <v>506.71666666666658</v>
      </c>
      <c r="H378" s="36">
        <v>535.61666666666645</v>
      </c>
      <c r="I378" s="36">
        <v>544.93333333333328</v>
      </c>
      <c r="J378" s="36">
        <v>550.06666666666638</v>
      </c>
      <c r="K378" s="31">
        <v>539.79999999999995</v>
      </c>
      <c r="L378" s="31">
        <v>525.35</v>
      </c>
      <c r="M378" s="31">
        <v>115.84967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358.25</v>
      </c>
      <c r="D379" s="36">
        <v>357.76666666666665</v>
      </c>
      <c r="E379" s="36">
        <v>354.48333333333329</v>
      </c>
      <c r="F379" s="36">
        <v>350.71666666666664</v>
      </c>
      <c r="G379" s="36">
        <v>347.43333333333328</v>
      </c>
      <c r="H379" s="36">
        <v>361.5333333333333</v>
      </c>
      <c r="I379" s="36">
        <v>364.81666666666661</v>
      </c>
      <c r="J379" s="36">
        <v>368.58333333333331</v>
      </c>
      <c r="K379" s="31">
        <v>361.05</v>
      </c>
      <c r="L379" s="31">
        <v>354</v>
      </c>
      <c r="M379" s="31">
        <v>137.71469999999999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691.15</v>
      </c>
      <c r="D380" s="36">
        <v>689.7166666666667</v>
      </c>
      <c r="E380" s="36">
        <v>681.43333333333339</v>
      </c>
      <c r="F380" s="36">
        <v>671.7166666666667</v>
      </c>
      <c r="G380" s="36">
        <v>663.43333333333339</v>
      </c>
      <c r="H380" s="36">
        <v>699.43333333333339</v>
      </c>
      <c r="I380" s="36">
        <v>707.7166666666667</v>
      </c>
      <c r="J380" s="36">
        <v>717.43333333333339</v>
      </c>
      <c r="K380" s="31">
        <v>698</v>
      </c>
      <c r="L380" s="31">
        <v>680</v>
      </c>
      <c r="M380" s="31">
        <v>4.3083600000000004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1695.75</v>
      </c>
      <c r="D381" s="36">
        <v>1703.8833333333332</v>
      </c>
      <c r="E381" s="36">
        <v>1662.7666666666664</v>
      </c>
      <c r="F381" s="36">
        <v>1629.7833333333333</v>
      </c>
      <c r="G381" s="36">
        <v>1588.6666666666665</v>
      </c>
      <c r="H381" s="36">
        <v>1736.8666666666663</v>
      </c>
      <c r="I381" s="36">
        <v>1777.9833333333331</v>
      </c>
      <c r="J381" s="36">
        <v>1810.9666666666662</v>
      </c>
      <c r="K381" s="31">
        <v>1745</v>
      </c>
      <c r="L381" s="31">
        <v>1670.9</v>
      </c>
      <c r="M381" s="31">
        <v>19.1996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634.6</v>
      </c>
      <c r="D382" s="36">
        <v>639.35</v>
      </c>
      <c r="E382" s="36">
        <v>627.25</v>
      </c>
      <c r="F382" s="36">
        <v>619.9</v>
      </c>
      <c r="G382" s="36">
        <v>607.79999999999995</v>
      </c>
      <c r="H382" s="36">
        <v>646.70000000000005</v>
      </c>
      <c r="I382" s="36">
        <v>658.80000000000018</v>
      </c>
      <c r="J382" s="36">
        <v>666.15000000000009</v>
      </c>
      <c r="K382" s="31">
        <v>651.45000000000005</v>
      </c>
      <c r="L382" s="31">
        <v>632</v>
      </c>
      <c r="M382" s="31">
        <v>1.5969800000000001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163.97</v>
      </c>
      <c r="D383" s="36">
        <v>163.53666666666666</v>
      </c>
      <c r="E383" s="36">
        <v>160.43333333333334</v>
      </c>
      <c r="F383" s="36">
        <v>156.89666666666668</v>
      </c>
      <c r="G383" s="36">
        <v>153.79333333333335</v>
      </c>
      <c r="H383" s="36">
        <v>167.07333333333332</v>
      </c>
      <c r="I383" s="36">
        <v>170.17666666666662</v>
      </c>
      <c r="J383" s="36">
        <v>173.71333333333331</v>
      </c>
      <c r="K383" s="31">
        <v>166.64</v>
      </c>
      <c r="L383" s="31">
        <v>160</v>
      </c>
      <c r="M383" s="31">
        <v>2.0251600000000001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17159.3</v>
      </c>
      <c r="D384" s="36">
        <v>17088.100000000002</v>
      </c>
      <c r="E384" s="36">
        <v>16779.200000000004</v>
      </c>
      <c r="F384" s="36">
        <v>16399.100000000002</v>
      </c>
      <c r="G384" s="36">
        <v>16090.200000000004</v>
      </c>
      <c r="H384" s="36">
        <v>17468.200000000004</v>
      </c>
      <c r="I384" s="36">
        <v>17777.100000000006</v>
      </c>
      <c r="J384" s="36">
        <v>18157.200000000004</v>
      </c>
      <c r="K384" s="31">
        <v>17397</v>
      </c>
      <c r="L384" s="31">
        <v>16708</v>
      </c>
      <c r="M384" s="31">
        <v>9.5799999999999996E-2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120.26</v>
      </c>
      <c r="D385" s="36">
        <v>120.49000000000001</v>
      </c>
      <c r="E385" s="36">
        <v>119.33000000000001</v>
      </c>
      <c r="F385" s="36">
        <v>118.4</v>
      </c>
      <c r="G385" s="36">
        <v>117.24000000000001</v>
      </c>
      <c r="H385" s="36">
        <v>121.42000000000002</v>
      </c>
      <c r="I385" s="36">
        <v>122.58000000000001</v>
      </c>
      <c r="J385" s="36">
        <v>123.51000000000002</v>
      </c>
      <c r="K385" s="31">
        <v>121.65</v>
      </c>
      <c r="L385" s="31">
        <v>119.56</v>
      </c>
      <c r="M385" s="31">
        <v>292.41484000000003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692</v>
      </c>
      <c r="D386" s="36">
        <v>696.73333333333323</v>
      </c>
      <c r="E386" s="36">
        <v>683.46666666666647</v>
      </c>
      <c r="F386" s="36">
        <v>674.93333333333328</v>
      </c>
      <c r="G386" s="36">
        <v>661.66666666666652</v>
      </c>
      <c r="H386" s="36">
        <v>705.26666666666642</v>
      </c>
      <c r="I386" s="36">
        <v>718.53333333333308</v>
      </c>
      <c r="J386" s="36">
        <v>727.06666666666638</v>
      </c>
      <c r="K386" s="31">
        <v>710</v>
      </c>
      <c r="L386" s="31">
        <v>688.2</v>
      </c>
      <c r="M386" s="31">
        <v>2.2194799999999999</v>
      </c>
      <c r="N386" s="1"/>
      <c r="O386" s="1"/>
    </row>
    <row r="387" spans="1:15" ht="12.75" customHeight="1">
      <c r="A387" s="33">
        <v>377</v>
      </c>
      <c r="B387" s="53" t="s">
        <v>871</v>
      </c>
      <c r="C387" s="31">
        <v>1711.15</v>
      </c>
      <c r="D387" s="36">
        <v>1720.0166666666667</v>
      </c>
      <c r="E387" s="36">
        <v>1689.0833333333333</v>
      </c>
      <c r="F387" s="36">
        <v>1667.0166666666667</v>
      </c>
      <c r="G387" s="36">
        <v>1636.0833333333333</v>
      </c>
      <c r="H387" s="36">
        <v>1742.0833333333333</v>
      </c>
      <c r="I387" s="36">
        <v>1773.0166666666667</v>
      </c>
      <c r="J387" s="36">
        <v>1795.0833333333333</v>
      </c>
      <c r="K387" s="31">
        <v>1750.95</v>
      </c>
      <c r="L387" s="31">
        <v>1697.95</v>
      </c>
      <c r="M387" s="31">
        <v>1.80044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226.9</v>
      </c>
      <c r="D388" s="36">
        <v>227.35333333333332</v>
      </c>
      <c r="E388" s="36">
        <v>224.05666666666664</v>
      </c>
      <c r="F388" s="36">
        <v>221.21333333333331</v>
      </c>
      <c r="G388" s="36">
        <v>217.91666666666663</v>
      </c>
      <c r="H388" s="36">
        <v>230.19666666666666</v>
      </c>
      <c r="I388" s="36">
        <v>233.49333333333334</v>
      </c>
      <c r="J388" s="36">
        <v>236.33666666666667</v>
      </c>
      <c r="K388" s="31">
        <v>230.65</v>
      </c>
      <c r="L388" s="31">
        <v>224.51</v>
      </c>
      <c r="M388" s="31">
        <v>58.494280000000003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611.04999999999995</v>
      </c>
      <c r="D389" s="36">
        <v>614.41666666666663</v>
      </c>
      <c r="E389" s="36">
        <v>604.33333333333326</v>
      </c>
      <c r="F389" s="36">
        <v>597.61666666666667</v>
      </c>
      <c r="G389" s="36">
        <v>587.5333333333333</v>
      </c>
      <c r="H389" s="36">
        <v>621.13333333333321</v>
      </c>
      <c r="I389" s="36">
        <v>631.21666666666647</v>
      </c>
      <c r="J389" s="36">
        <v>637.93333333333317</v>
      </c>
      <c r="K389" s="31">
        <v>624.5</v>
      </c>
      <c r="L389" s="31">
        <v>607.70000000000005</v>
      </c>
      <c r="M389" s="31">
        <v>126.58405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599.1</v>
      </c>
      <c r="D390" s="36">
        <v>600.91666666666663</v>
      </c>
      <c r="E390" s="36">
        <v>592.83333333333326</v>
      </c>
      <c r="F390" s="36">
        <v>586.56666666666661</v>
      </c>
      <c r="G390" s="36">
        <v>578.48333333333323</v>
      </c>
      <c r="H390" s="36">
        <v>607.18333333333328</v>
      </c>
      <c r="I390" s="36">
        <v>615.26666666666654</v>
      </c>
      <c r="J390" s="36">
        <v>621.5333333333333</v>
      </c>
      <c r="K390" s="31">
        <v>609</v>
      </c>
      <c r="L390" s="31">
        <v>594.65</v>
      </c>
      <c r="M390" s="31">
        <v>2.4923999999999999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722.6</v>
      </c>
      <c r="D391" s="36">
        <v>718.43333333333339</v>
      </c>
      <c r="E391" s="36">
        <v>707.86666666666679</v>
      </c>
      <c r="F391" s="36">
        <v>693.13333333333344</v>
      </c>
      <c r="G391" s="36">
        <v>682.56666666666683</v>
      </c>
      <c r="H391" s="36">
        <v>733.16666666666674</v>
      </c>
      <c r="I391" s="36">
        <v>743.73333333333335</v>
      </c>
      <c r="J391" s="36">
        <v>758.4666666666667</v>
      </c>
      <c r="K391" s="31">
        <v>729</v>
      </c>
      <c r="L391" s="31">
        <v>703.7</v>
      </c>
      <c r="M391" s="31">
        <v>16.047740000000001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1706.05</v>
      </c>
      <c r="D392" s="36">
        <v>1703.3333333333333</v>
      </c>
      <c r="E392" s="36">
        <v>1677.6666666666665</v>
      </c>
      <c r="F392" s="36">
        <v>1649.2833333333333</v>
      </c>
      <c r="G392" s="36">
        <v>1623.6166666666666</v>
      </c>
      <c r="H392" s="36">
        <v>1731.7166666666665</v>
      </c>
      <c r="I392" s="36">
        <v>1757.383333333333</v>
      </c>
      <c r="J392" s="36">
        <v>1785.7666666666664</v>
      </c>
      <c r="K392" s="31">
        <v>1729</v>
      </c>
      <c r="L392" s="31">
        <v>1674.95</v>
      </c>
      <c r="M392" s="31">
        <v>1.0751200000000001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589.79999999999995</v>
      </c>
      <c r="D393" s="36">
        <v>587.51666666666665</v>
      </c>
      <c r="E393" s="36">
        <v>581.2833333333333</v>
      </c>
      <c r="F393" s="36">
        <v>572.76666666666665</v>
      </c>
      <c r="G393" s="36">
        <v>566.5333333333333</v>
      </c>
      <c r="H393" s="36">
        <v>596.0333333333333</v>
      </c>
      <c r="I393" s="36">
        <v>602.26666666666665</v>
      </c>
      <c r="J393" s="36">
        <v>610.7833333333333</v>
      </c>
      <c r="K393" s="31">
        <v>593.75</v>
      </c>
      <c r="L393" s="31">
        <v>579</v>
      </c>
      <c r="M393" s="31">
        <v>111.858</v>
      </c>
      <c r="N393" s="1"/>
      <c r="O393" s="1"/>
    </row>
    <row r="394" spans="1:15" ht="12.75" customHeight="1">
      <c r="A394" s="33">
        <v>384</v>
      </c>
      <c r="B394" s="53" t="s">
        <v>872</v>
      </c>
      <c r="C394" s="31">
        <v>501.6</v>
      </c>
      <c r="D394" s="36">
        <v>497.16666666666669</v>
      </c>
      <c r="E394" s="36">
        <v>485.53333333333336</v>
      </c>
      <c r="F394" s="36">
        <v>469.4666666666667</v>
      </c>
      <c r="G394" s="36">
        <v>457.83333333333337</v>
      </c>
      <c r="H394" s="36">
        <v>513.23333333333335</v>
      </c>
      <c r="I394" s="36">
        <v>524.86666666666667</v>
      </c>
      <c r="J394" s="36">
        <v>540.93333333333339</v>
      </c>
      <c r="K394" s="31">
        <v>508.8</v>
      </c>
      <c r="L394" s="31">
        <v>481.1</v>
      </c>
      <c r="M394" s="31">
        <v>56.757269999999998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1188.7</v>
      </c>
      <c r="D395" s="36">
        <v>1190.1833333333334</v>
      </c>
      <c r="E395" s="36">
        <v>1178.5166666666669</v>
      </c>
      <c r="F395" s="36">
        <v>1168.3333333333335</v>
      </c>
      <c r="G395" s="36">
        <v>1156.666666666667</v>
      </c>
      <c r="H395" s="36">
        <v>1200.3666666666668</v>
      </c>
      <c r="I395" s="36">
        <v>1212.0333333333333</v>
      </c>
      <c r="J395" s="36">
        <v>1222.2166666666667</v>
      </c>
      <c r="K395" s="31">
        <v>1201.8499999999999</v>
      </c>
      <c r="L395" s="31">
        <v>1180</v>
      </c>
      <c r="M395" s="31">
        <v>0.89403999999999995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304.7</v>
      </c>
      <c r="D396" s="36">
        <v>305.2833333333333</v>
      </c>
      <c r="E396" s="36">
        <v>302.71666666666658</v>
      </c>
      <c r="F396" s="36">
        <v>300.73333333333329</v>
      </c>
      <c r="G396" s="36">
        <v>298.16666666666657</v>
      </c>
      <c r="H396" s="36">
        <v>307.26666666666659</v>
      </c>
      <c r="I396" s="36">
        <v>309.83333333333331</v>
      </c>
      <c r="J396" s="36">
        <v>311.81666666666661</v>
      </c>
      <c r="K396" s="31">
        <v>307.85000000000002</v>
      </c>
      <c r="L396" s="31">
        <v>303.3</v>
      </c>
      <c r="M396" s="31">
        <v>3.3153000000000001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887.2</v>
      </c>
      <c r="D397" s="36">
        <v>880.19999999999993</v>
      </c>
      <c r="E397" s="36">
        <v>841.99999999999989</v>
      </c>
      <c r="F397" s="36">
        <v>796.8</v>
      </c>
      <c r="G397" s="36">
        <v>758.59999999999991</v>
      </c>
      <c r="H397" s="36">
        <v>925.39999999999986</v>
      </c>
      <c r="I397" s="36">
        <v>963.59999999999991</v>
      </c>
      <c r="J397" s="36">
        <v>1008.7999999999998</v>
      </c>
      <c r="K397" s="31">
        <v>918.4</v>
      </c>
      <c r="L397" s="31">
        <v>835</v>
      </c>
      <c r="M397" s="31">
        <v>52.005429999999997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211.84</v>
      </c>
      <c r="D398" s="36">
        <v>212.31666666666669</v>
      </c>
      <c r="E398" s="36">
        <v>209.73333333333338</v>
      </c>
      <c r="F398" s="36">
        <v>207.62666666666669</v>
      </c>
      <c r="G398" s="36">
        <v>205.04333333333338</v>
      </c>
      <c r="H398" s="36">
        <v>214.42333333333337</v>
      </c>
      <c r="I398" s="36">
        <v>217.00666666666669</v>
      </c>
      <c r="J398" s="36">
        <v>219.11333333333337</v>
      </c>
      <c r="K398" s="31">
        <v>214.9</v>
      </c>
      <c r="L398" s="31">
        <v>210.21</v>
      </c>
      <c r="M398" s="31">
        <v>47.004739999999998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3603.35</v>
      </c>
      <c r="D399" s="36">
        <v>3591.1166666666668</v>
      </c>
      <c r="E399" s="36">
        <v>3562.2333333333336</v>
      </c>
      <c r="F399" s="36">
        <v>3521.1166666666668</v>
      </c>
      <c r="G399" s="36">
        <v>3492.2333333333336</v>
      </c>
      <c r="H399" s="36">
        <v>3632.2333333333336</v>
      </c>
      <c r="I399" s="36">
        <v>3661.1166666666668</v>
      </c>
      <c r="J399" s="36">
        <v>3702.2333333333336</v>
      </c>
      <c r="K399" s="31">
        <v>3620</v>
      </c>
      <c r="L399" s="31">
        <v>3550</v>
      </c>
      <c r="M399" s="31">
        <v>0.20091999999999999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76.92</v>
      </c>
      <c r="D400" s="36">
        <v>76.926666666666662</v>
      </c>
      <c r="E400" s="36">
        <v>75.903333333333322</v>
      </c>
      <c r="F400" s="36">
        <v>74.886666666666656</v>
      </c>
      <c r="G400" s="36">
        <v>73.863333333333316</v>
      </c>
      <c r="H400" s="36">
        <v>77.943333333333328</v>
      </c>
      <c r="I400" s="36">
        <v>78.966666666666669</v>
      </c>
      <c r="J400" s="36">
        <v>79.983333333333334</v>
      </c>
      <c r="K400" s="31">
        <v>77.95</v>
      </c>
      <c r="L400" s="31">
        <v>75.91</v>
      </c>
      <c r="M400" s="31">
        <v>19.086320000000001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1979.9</v>
      </c>
      <c r="D401" s="36">
        <v>1978.3999999999999</v>
      </c>
      <c r="E401" s="36">
        <v>1962.4999999999998</v>
      </c>
      <c r="F401" s="36">
        <v>1945.1</v>
      </c>
      <c r="G401" s="36">
        <v>1929.1999999999998</v>
      </c>
      <c r="H401" s="36">
        <v>1995.7999999999997</v>
      </c>
      <c r="I401" s="36">
        <v>2011.6999999999998</v>
      </c>
      <c r="J401" s="36">
        <v>2029.0999999999997</v>
      </c>
      <c r="K401" s="31">
        <v>1994.3</v>
      </c>
      <c r="L401" s="31">
        <v>1961</v>
      </c>
      <c r="M401" s="31">
        <v>4.2863100000000003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202.53</v>
      </c>
      <c r="D402" s="36">
        <v>203.57333333333335</v>
      </c>
      <c r="E402" s="36">
        <v>200.95666666666671</v>
      </c>
      <c r="F402" s="36">
        <v>199.38333333333335</v>
      </c>
      <c r="G402" s="36">
        <v>196.76666666666671</v>
      </c>
      <c r="H402" s="36">
        <v>205.1466666666667</v>
      </c>
      <c r="I402" s="36">
        <v>207.76333333333332</v>
      </c>
      <c r="J402" s="36">
        <v>209.3366666666667</v>
      </c>
      <c r="K402" s="31">
        <v>206.19</v>
      </c>
      <c r="L402" s="31">
        <v>202</v>
      </c>
      <c r="M402" s="31">
        <v>8.7838999999999992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2998.65</v>
      </c>
      <c r="D403" s="36">
        <v>3001.2833333333333</v>
      </c>
      <c r="E403" s="36">
        <v>2983.9166666666665</v>
      </c>
      <c r="F403" s="36">
        <v>2969.1833333333334</v>
      </c>
      <c r="G403" s="36">
        <v>2951.8166666666666</v>
      </c>
      <c r="H403" s="36">
        <v>3016.0166666666664</v>
      </c>
      <c r="I403" s="36">
        <v>3033.3833333333332</v>
      </c>
      <c r="J403" s="36">
        <v>3048.1166666666663</v>
      </c>
      <c r="K403" s="31">
        <v>3018.65</v>
      </c>
      <c r="L403" s="31">
        <v>2986.55</v>
      </c>
      <c r="M403" s="31">
        <v>51.341239999999999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111.6</v>
      </c>
      <c r="D404" s="36">
        <v>111.99000000000001</v>
      </c>
      <c r="E404" s="36">
        <v>109.98000000000002</v>
      </c>
      <c r="F404" s="36">
        <v>108.36000000000001</v>
      </c>
      <c r="G404" s="36">
        <v>106.35000000000002</v>
      </c>
      <c r="H404" s="36">
        <v>113.61000000000001</v>
      </c>
      <c r="I404" s="36">
        <v>115.62</v>
      </c>
      <c r="J404" s="36">
        <v>117.24000000000001</v>
      </c>
      <c r="K404" s="31">
        <v>114</v>
      </c>
      <c r="L404" s="31">
        <v>110.37</v>
      </c>
      <c r="M404" s="31">
        <v>54.970179999999999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1605.7</v>
      </c>
      <c r="D405" s="36">
        <v>1614.1333333333332</v>
      </c>
      <c r="E405" s="36">
        <v>1593.6666666666665</v>
      </c>
      <c r="F405" s="36">
        <v>1581.6333333333332</v>
      </c>
      <c r="G405" s="36">
        <v>1561.1666666666665</v>
      </c>
      <c r="H405" s="36">
        <v>1626.1666666666665</v>
      </c>
      <c r="I405" s="36">
        <v>1646.6333333333332</v>
      </c>
      <c r="J405" s="36">
        <v>1658.6666666666665</v>
      </c>
      <c r="K405" s="31">
        <v>1634.6</v>
      </c>
      <c r="L405" s="31">
        <v>1602.1</v>
      </c>
      <c r="M405" s="31">
        <v>0.67852999999999997</v>
      </c>
      <c r="N405" s="1"/>
      <c r="O405" s="1"/>
    </row>
    <row r="406" spans="1:15" ht="12.75" customHeight="1">
      <c r="A406" s="33">
        <v>396</v>
      </c>
      <c r="B406" s="53" t="s">
        <v>873</v>
      </c>
      <c r="C406" s="31">
        <v>82.6</v>
      </c>
      <c r="D406" s="36">
        <v>82.649999999999991</v>
      </c>
      <c r="E406" s="36">
        <v>81.309999999999988</v>
      </c>
      <c r="F406" s="36">
        <v>80.02</v>
      </c>
      <c r="G406" s="36">
        <v>78.679999999999993</v>
      </c>
      <c r="H406" s="36">
        <v>83.939999999999984</v>
      </c>
      <c r="I406" s="36">
        <v>85.279999999999987</v>
      </c>
      <c r="J406" s="36">
        <v>86.569999999999979</v>
      </c>
      <c r="K406" s="31">
        <v>83.99</v>
      </c>
      <c r="L406" s="31">
        <v>81.36</v>
      </c>
      <c r="M406" s="31">
        <v>13.987360000000001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714.55</v>
      </c>
      <c r="D407" s="36">
        <v>716.0333333333333</v>
      </c>
      <c r="E407" s="36">
        <v>711.51666666666665</v>
      </c>
      <c r="F407" s="36">
        <v>708.48333333333335</v>
      </c>
      <c r="G407" s="36">
        <v>703.9666666666667</v>
      </c>
      <c r="H407" s="36">
        <v>719.06666666666661</v>
      </c>
      <c r="I407" s="36">
        <v>723.58333333333326</v>
      </c>
      <c r="J407" s="36">
        <v>726.61666666666656</v>
      </c>
      <c r="K407" s="31">
        <v>720.55</v>
      </c>
      <c r="L407" s="31">
        <v>713</v>
      </c>
      <c r="M407" s="31">
        <v>12.67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1744.9</v>
      </c>
      <c r="D408" s="36">
        <v>1748.2666666666667</v>
      </c>
      <c r="E408" s="36">
        <v>1727.6333333333332</v>
      </c>
      <c r="F408" s="36">
        <v>1710.3666666666666</v>
      </c>
      <c r="G408" s="36">
        <v>1689.7333333333331</v>
      </c>
      <c r="H408" s="36">
        <v>1765.5333333333333</v>
      </c>
      <c r="I408" s="36">
        <v>1786.166666666667</v>
      </c>
      <c r="J408" s="36">
        <v>1803.4333333333334</v>
      </c>
      <c r="K408" s="31">
        <v>1768.9</v>
      </c>
      <c r="L408" s="31">
        <v>1731</v>
      </c>
      <c r="M408" s="31">
        <v>5.9451700000000001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143.81</v>
      </c>
      <c r="D409" s="36">
        <v>143.67333333333332</v>
      </c>
      <c r="E409" s="36">
        <v>142.39666666666665</v>
      </c>
      <c r="F409" s="36">
        <v>140.98333333333332</v>
      </c>
      <c r="G409" s="36">
        <v>139.70666666666665</v>
      </c>
      <c r="H409" s="36">
        <v>145.08666666666664</v>
      </c>
      <c r="I409" s="36">
        <v>146.36333333333334</v>
      </c>
      <c r="J409" s="36">
        <v>147.77666666666664</v>
      </c>
      <c r="K409" s="31">
        <v>144.94999999999999</v>
      </c>
      <c r="L409" s="31">
        <v>142.26</v>
      </c>
      <c r="M409" s="31">
        <v>118.1264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5566.65</v>
      </c>
      <c r="D410" s="36">
        <v>5605.55</v>
      </c>
      <c r="E410" s="36">
        <v>5516.1</v>
      </c>
      <c r="F410" s="36">
        <v>5465.55</v>
      </c>
      <c r="G410" s="36">
        <v>5376.1</v>
      </c>
      <c r="H410" s="36">
        <v>5656.1</v>
      </c>
      <c r="I410" s="36">
        <v>5745.5499999999993</v>
      </c>
      <c r="J410" s="36">
        <v>5796.1</v>
      </c>
      <c r="K410" s="31">
        <v>5695</v>
      </c>
      <c r="L410" s="31">
        <v>5555</v>
      </c>
      <c r="M410" s="31">
        <v>0.22464999999999999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2522.8000000000002</v>
      </c>
      <c r="D411" s="36">
        <v>2551.8666666666668</v>
      </c>
      <c r="E411" s="36">
        <v>2485.0833333333335</v>
      </c>
      <c r="F411" s="36">
        <v>2447.3666666666668</v>
      </c>
      <c r="G411" s="36">
        <v>2380.5833333333335</v>
      </c>
      <c r="H411" s="36">
        <v>2589.5833333333335</v>
      </c>
      <c r="I411" s="36">
        <v>2656.3666666666663</v>
      </c>
      <c r="J411" s="36">
        <v>2694.0833333333335</v>
      </c>
      <c r="K411" s="31">
        <v>2618.65</v>
      </c>
      <c r="L411" s="31">
        <v>2514.15</v>
      </c>
      <c r="M411" s="31">
        <v>4.6061899999999998</v>
      </c>
      <c r="N411" s="1"/>
      <c r="O411" s="1"/>
    </row>
    <row r="412" spans="1:15" ht="12.75" customHeight="1">
      <c r="A412" s="33">
        <v>402</v>
      </c>
      <c r="B412" s="53" t="s">
        <v>831</v>
      </c>
      <c r="C412" s="31">
        <v>2147.4499999999998</v>
      </c>
      <c r="D412" s="36">
        <v>2161.9500000000003</v>
      </c>
      <c r="E412" s="36">
        <v>2085.5000000000005</v>
      </c>
      <c r="F412" s="36">
        <v>2023.5500000000002</v>
      </c>
      <c r="G412" s="36">
        <v>1947.1000000000004</v>
      </c>
      <c r="H412" s="36">
        <v>2223.9000000000005</v>
      </c>
      <c r="I412" s="36">
        <v>2300.3500000000004</v>
      </c>
      <c r="J412" s="36">
        <v>2362.3000000000006</v>
      </c>
      <c r="K412" s="31">
        <v>2238.4</v>
      </c>
      <c r="L412" s="31">
        <v>2100</v>
      </c>
      <c r="M412" s="31">
        <v>3.1667700000000001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193.25</v>
      </c>
      <c r="D413" s="36">
        <v>194.33333333333334</v>
      </c>
      <c r="E413" s="36">
        <v>191.50666666666669</v>
      </c>
      <c r="F413" s="36">
        <v>189.76333333333335</v>
      </c>
      <c r="G413" s="36">
        <v>186.9366666666667</v>
      </c>
      <c r="H413" s="36">
        <v>196.07666666666668</v>
      </c>
      <c r="I413" s="36">
        <v>198.90333333333334</v>
      </c>
      <c r="J413" s="36">
        <v>200.64666666666668</v>
      </c>
      <c r="K413" s="31">
        <v>197.16</v>
      </c>
      <c r="L413" s="31">
        <v>192.59</v>
      </c>
      <c r="M413" s="31">
        <v>117.12560000000001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6567</v>
      </c>
      <c r="D414" s="36">
        <v>6585.3</v>
      </c>
      <c r="E414" s="36">
        <v>6526.7000000000007</v>
      </c>
      <c r="F414" s="36">
        <v>6486.4000000000005</v>
      </c>
      <c r="G414" s="36">
        <v>6427.8000000000011</v>
      </c>
      <c r="H414" s="36">
        <v>6625.6</v>
      </c>
      <c r="I414" s="36">
        <v>6684.2000000000007</v>
      </c>
      <c r="J414" s="36">
        <v>6724.5</v>
      </c>
      <c r="K414" s="31">
        <v>6643.9</v>
      </c>
      <c r="L414" s="31">
        <v>6545</v>
      </c>
      <c r="M414" s="31">
        <v>6.6360000000000002E-2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1678.15</v>
      </c>
      <c r="D415" s="36">
        <v>1680.8333333333333</v>
      </c>
      <c r="E415" s="36">
        <v>1663.6666666666665</v>
      </c>
      <c r="F415" s="36">
        <v>1649.1833333333332</v>
      </c>
      <c r="G415" s="36">
        <v>1632.0166666666664</v>
      </c>
      <c r="H415" s="36">
        <v>1695.3166666666666</v>
      </c>
      <c r="I415" s="36">
        <v>1712.4833333333331</v>
      </c>
      <c r="J415" s="36">
        <v>1726.9666666666667</v>
      </c>
      <c r="K415" s="31">
        <v>1698</v>
      </c>
      <c r="L415" s="31">
        <v>1666.35</v>
      </c>
      <c r="M415" s="31">
        <v>0.92942000000000002</v>
      </c>
      <c r="N415" s="1"/>
      <c r="O415" s="1"/>
    </row>
    <row r="416" spans="1:15" ht="12.75" customHeight="1">
      <c r="A416" s="33">
        <v>406</v>
      </c>
      <c r="B416" s="53" t="s">
        <v>832</v>
      </c>
      <c r="C416" s="31">
        <v>520.45000000000005</v>
      </c>
      <c r="D416" s="36">
        <v>533.7833333333333</v>
      </c>
      <c r="E416" s="36">
        <v>502.01666666666665</v>
      </c>
      <c r="F416" s="36">
        <v>483.58333333333337</v>
      </c>
      <c r="G416" s="36">
        <v>451.81666666666672</v>
      </c>
      <c r="H416" s="36">
        <v>552.21666666666658</v>
      </c>
      <c r="I416" s="36">
        <v>583.98333333333323</v>
      </c>
      <c r="J416" s="36">
        <v>602.41666666666652</v>
      </c>
      <c r="K416" s="31">
        <v>565.54999999999995</v>
      </c>
      <c r="L416" s="31">
        <v>515.35</v>
      </c>
      <c r="M416" s="31">
        <v>10.71133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4044.4</v>
      </c>
      <c r="D417" s="36">
        <v>4067.5833333333335</v>
      </c>
      <c r="E417" s="36">
        <v>4006.8166666666666</v>
      </c>
      <c r="F417" s="36">
        <v>3969.2333333333331</v>
      </c>
      <c r="G417" s="36">
        <v>3908.4666666666662</v>
      </c>
      <c r="H417" s="36">
        <v>4105.166666666667</v>
      </c>
      <c r="I417" s="36">
        <v>4165.9333333333343</v>
      </c>
      <c r="J417" s="36">
        <v>4203.5166666666673</v>
      </c>
      <c r="K417" s="31">
        <v>4128.3500000000004</v>
      </c>
      <c r="L417" s="31">
        <v>4030</v>
      </c>
      <c r="M417" s="31">
        <v>1.7838099999999999</v>
      </c>
      <c r="N417" s="1"/>
      <c r="O417" s="1"/>
    </row>
    <row r="418" spans="1:15" ht="12.75" customHeight="1">
      <c r="A418" s="33">
        <v>408</v>
      </c>
      <c r="B418" s="53" t="s">
        <v>874</v>
      </c>
      <c r="C418" s="31">
        <v>804.75</v>
      </c>
      <c r="D418" s="36">
        <v>801.1</v>
      </c>
      <c r="E418" s="36">
        <v>786.2</v>
      </c>
      <c r="F418" s="36">
        <v>767.65</v>
      </c>
      <c r="G418" s="36">
        <v>752.75</v>
      </c>
      <c r="H418" s="36">
        <v>819.65000000000009</v>
      </c>
      <c r="I418" s="36">
        <v>834.55</v>
      </c>
      <c r="J418" s="36">
        <v>853.10000000000014</v>
      </c>
      <c r="K418" s="31">
        <v>816</v>
      </c>
      <c r="L418" s="31">
        <v>782.55</v>
      </c>
      <c r="M418" s="31">
        <v>3.9285199999999998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27295.35</v>
      </c>
      <c r="D419" s="36">
        <v>27381.316666666666</v>
      </c>
      <c r="E419" s="36">
        <v>26966.633333333331</v>
      </c>
      <c r="F419" s="36">
        <v>26637.916666666664</v>
      </c>
      <c r="G419" s="36">
        <v>26223.23333333333</v>
      </c>
      <c r="H419" s="36">
        <v>27710.033333333333</v>
      </c>
      <c r="I419" s="36">
        <v>28124.716666666667</v>
      </c>
      <c r="J419" s="36">
        <v>28453.433333333334</v>
      </c>
      <c r="K419" s="31">
        <v>27796</v>
      </c>
      <c r="L419" s="31">
        <v>27052.6</v>
      </c>
      <c r="M419" s="31">
        <v>0.39745999999999998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48.64</v>
      </c>
      <c r="D420" s="36">
        <v>48.493333333333339</v>
      </c>
      <c r="E420" s="36">
        <v>47.786666666666676</v>
      </c>
      <c r="F420" s="36">
        <v>46.933333333333337</v>
      </c>
      <c r="G420" s="36">
        <v>46.226666666666674</v>
      </c>
      <c r="H420" s="36">
        <v>49.346666666666678</v>
      </c>
      <c r="I420" s="36">
        <v>50.053333333333342</v>
      </c>
      <c r="J420" s="36">
        <v>50.90666666666668</v>
      </c>
      <c r="K420" s="31">
        <v>49.2</v>
      </c>
      <c r="L420" s="31">
        <v>47.64</v>
      </c>
      <c r="M420" s="31">
        <v>149.81482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2992.1</v>
      </c>
      <c r="D421" s="36">
        <v>2978.3333333333335</v>
      </c>
      <c r="E421" s="36">
        <v>2933.7666666666669</v>
      </c>
      <c r="F421" s="36">
        <v>2875.4333333333334</v>
      </c>
      <c r="G421" s="36">
        <v>2830.8666666666668</v>
      </c>
      <c r="H421" s="36">
        <v>3036.666666666667</v>
      </c>
      <c r="I421" s="36">
        <v>3081.2333333333336</v>
      </c>
      <c r="J421" s="36">
        <v>3139.5666666666671</v>
      </c>
      <c r="K421" s="31">
        <v>3022.9</v>
      </c>
      <c r="L421" s="31">
        <v>2920</v>
      </c>
      <c r="M421" s="31">
        <v>17.810410000000001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726.9</v>
      </c>
      <c r="D422" s="36">
        <v>728.43333333333339</v>
      </c>
      <c r="E422" s="36">
        <v>718.46666666666681</v>
      </c>
      <c r="F422" s="36">
        <v>710.03333333333342</v>
      </c>
      <c r="G422" s="36">
        <v>700.06666666666683</v>
      </c>
      <c r="H422" s="36">
        <v>736.86666666666679</v>
      </c>
      <c r="I422" s="36">
        <v>746.83333333333348</v>
      </c>
      <c r="J422" s="36">
        <v>755.26666666666677</v>
      </c>
      <c r="K422" s="31">
        <v>738.4</v>
      </c>
      <c r="L422" s="31">
        <v>720</v>
      </c>
      <c r="M422" s="31">
        <v>5.0000799999999996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6876.5</v>
      </c>
      <c r="D423" s="36">
        <v>6886.5</v>
      </c>
      <c r="E423" s="36">
        <v>6790.05</v>
      </c>
      <c r="F423" s="36">
        <v>6703.6</v>
      </c>
      <c r="G423" s="36">
        <v>6607.1500000000005</v>
      </c>
      <c r="H423" s="36">
        <v>6972.95</v>
      </c>
      <c r="I423" s="36">
        <v>7069.4000000000005</v>
      </c>
      <c r="J423" s="36">
        <v>7155.8499999999995</v>
      </c>
      <c r="K423" s="31">
        <v>6982.95</v>
      </c>
      <c r="L423" s="31">
        <v>6800.05</v>
      </c>
      <c r="M423" s="31">
        <v>4.4385399999999997</v>
      </c>
      <c r="N423" s="1"/>
      <c r="O423" s="1"/>
    </row>
    <row r="424" spans="1:15" ht="12.75" customHeight="1">
      <c r="A424" s="33">
        <v>414</v>
      </c>
      <c r="B424" s="53" t="s">
        <v>875</v>
      </c>
      <c r="C424" s="31">
        <v>1431.95</v>
      </c>
      <c r="D424" s="36">
        <v>1432.6499999999999</v>
      </c>
      <c r="E424" s="36">
        <v>1409.2999999999997</v>
      </c>
      <c r="F424" s="36">
        <v>1386.6499999999999</v>
      </c>
      <c r="G424" s="36">
        <v>1363.2999999999997</v>
      </c>
      <c r="H424" s="36">
        <v>1455.2999999999997</v>
      </c>
      <c r="I424" s="36">
        <v>1478.6499999999996</v>
      </c>
      <c r="J424" s="36">
        <v>1501.2999999999997</v>
      </c>
      <c r="K424" s="31">
        <v>1456</v>
      </c>
      <c r="L424" s="31">
        <v>1410</v>
      </c>
      <c r="M424" s="31">
        <v>4.8244800000000003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1731.7</v>
      </c>
      <c r="D425" s="36">
        <v>1740.9333333333332</v>
      </c>
      <c r="E425" s="36">
        <v>1701.8666666666663</v>
      </c>
      <c r="F425" s="36">
        <v>1672.0333333333331</v>
      </c>
      <c r="G425" s="36">
        <v>1632.9666666666662</v>
      </c>
      <c r="H425" s="36">
        <v>1770.7666666666664</v>
      </c>
      <c r="I425" s="36">
        <v>1809.8333333333335</v>
      </c>
      <c r="J425" s="36">
        <v>1839.6666666666665</v>
      </c>
      <c r="K425" s="31">
        <v>1780</v>
      </c>
      <c r="L425" s="31">
        <v>1711.1</v>
      </c>
      <c r="M425" s="31">
        <v>3.5461999999999998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10636.35</v>
      </c>
      <c r="D426" s="36">
        <v>10719.183333333334</v>
      </c>
      <c r="E426" s="36">
        <v>10518.416666666668</v>
      </c>
      <c r="F426" s="36">
        <v>10400.483333333334</v>
      </c>
      <c r="G426" s="36">
        <v>10199.716666666667</v>
      </c>
      <c r="H426" s="36">
        <v>10837.116666666669</v>
      </c>
      <c r="I426" s="36">
        <v>11037.883333333335</v>
      </c>
      <c r="J426" s="36">
        <v>11155.816666666669</v>
      </c>
      <c r="K426" s="31">
        <v>10919.95</v>
      </c>
      <c r="L426" s="31">
        <v>10601.25</v>
      </c>
      <c r="M426" s="31">
        <v>0.55081000000000002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689.2</v>
      </c>
      <c r="D427" s="36">
        <v>681.86666666666667</v>
      </c>
      <c r="E427" s="36">
        <v>670.73333333333335</v>
      </c>
      <c r="F427" s="36">
        <v>652.26666666666665</v>
      </c>
      <c r="G427" s="36">
        <v>641.13333333333333</v>
      </c>
      <c r="H427" s="36">
        <v>700.33333333333337</v>
      </c>
      <c r="I427" s="36">
        <v>711.46666666666681</v>
      </c>
      <c r="J427" s="36">
        <v>729.93333333333339</v>
      </c>
      <c r="K427" s="31">
        <v>693</v>
      </c>
      <c r="L427" s="31">
        <v>663.4</v>
      </c>
      <c r="M427" s="31">
        <v>12.17493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657.35</v>
      </c>
      <c r="D428" s="36">
        <v>658.36666666666667</v>
      </c>
      <c r="E428" s="36">
        <v>642.08333333333337</v>
      </c>
      <c r="F428" s="36">
        <v>626.81666666666672</v>
      </c>
      <c r="G428" s="36">
        <v>610.53333333333342</v>
      </c>
      <c r="H428" s="36">
        <v>673.63333333333333</v>
      </c>
      <c r="I428" s="36">
        <v>689.91666666666663</v>
      </c>
      <c r="J428" s="36">
        <v>705.18333333333328</v>
      </c>
      <c r="K428" s="31">
        <v>674.65</v>
      </c>
      <c r="L428" s="31">
        <v>643.1</v>
      </c>
      <c r="M428" s="31">
        <v>17.203900000000001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591.25</v>
      </c>
      <c r="D429" s="36">
        <v>593.41666666666663</v>
      </c>
      <c r="E429" s="36">
        <v>587.88333333333321</v>
      </c>
      <c r="F429" s="36">
        <v>584.51666666666654</v>
      </c>
      <c r="G429" s="36">
        <v>578.98333333333312</v>
      </c>
      <c r="H429" s="36">
        <v>596.7833333333333</v>
      </c>
      <c r="I429" s="36">
        <v>602.31666666666683</v>
      </c>
      <c r="J429" s="36">
        <v>605.68333333333339</v>
      </c>
      <c r="K429" s="31">
        <v>598.95000000000005</v>
      </c>
      <c r="L429" s="31">
        <v>590.04999999999995</v>
      </c>
      <c r="M429" s="31">
        <v>3.1187299999999998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847.85</v>
      </c>
      <c r="D430" s="36">
        <v>850.76666666666677</v>
      </c>
      <c r="E430" s="36">
        <v>843.23333333333358</v>
      </c>
      <c r="F430" s="36">
        <v>838.61666666666679</v>
      </c>
      <c r="G430" s="36">
        <v>831.0833333333336</v>
      </c>
      <c r="H430" s="36">
        <v>855.38333333333355</v>
      </c>
      <c r="I430" s="36">
        <v>862.91666666666663</v>
      </c>
      <c r="J430" s="36">
        <v>867.53333333333353</v>
      </c>
      <c r="K430" s="31">
        <v>858.3</v>
      </c>
      <c r="L430" s="31">
        <v>846.15</v>
      </c>
      <c r="M430" s="31">
        <v>126.09331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146.22999999999999</v>
      </c>
      <c r="D431" s="36">
        <v>146.50333333333333</v>
      </c>
      <c r="E431" s="36">
        <v>144.82666666666665</v>
      </c>
      <c r="F431" s="36">
        <v>143.42333333333332</v>
      </c>
      <c r="G431" s="36">
        <v>141.74666666666664</v>
      </c>
      <c r="H431" s="36">
        <v>147.90666666666667</v>
      </c>
      <c r="I431" s="36">
        <v>149.58333333333334</v>
      </c>
      <c r="J431" s="36">
        <v>150.98666666666668</v>
      </c>
      <c r="K431" s="31">
        <v>148.18</v>
      </c>
      <c r="L431" s="31">
        <v>145.1</v>
      </c>
      <c r="M431" s="31">
        <v>296.60329000000002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658.6</v>
      </c>
      <c r="D432" s="36">
        <v>662.86666666666667</v>
      </c>
      <c r="E432" s="36">
        <v>651.73333333333335</v>
      </c>
      <c r="F432" s="36">
        <v>644.86666666666667</v>
      </c>
      <c r="G432" s="36">
        <v>633.73333333333335</v>
      </c>
      <c r="H432" s="36">
        <v>669.73333333333335</v>
      </c>
      <c r="I432" s="36">
        <v>680.86666666666679</v>
      </c>
      <c r="J432" s="36">
        <v>687.73333333333335</v>
      </c>
      <c r="K432" s="31">
        <v>674</v>
      </c>
      <c r="L432" s="31">
        <v>656</v>
      </c>
      <c r="M432" s="31">
        <v>7.30037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137.94</v>
      </c>
      <c r="D433" s="36">
        <v>137.33000000000001</v>
      </c>
      <c r="E433" s="36">
        <v>134.96000000000004</v>
      </c>
      <c r="F433" s="36">
        <v>131.98000000000002</v>
      </c>
      <c r="G433" s="36">
        <v>129.61000000000004</v>
      </c>
      <c r="H433" s="36">
        <v>140.31000000000003</v>
      </c>
      <c r="I433" s="36">
        <v>142.67999999999998</v>
      </c>
      <c r="J433" s="36">
        <v>145.66000000000003</v>
      </c>
      <c r="K433" s="31">
        <v>139.69999999999999</v>
      </c>
      <c r="L433" s="31">
        <v>134.35</v>
      </c>
      <c r="M433" s="31">
        <v>36.99391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510.65</v>
      </c>
      <c r="D434" s="36">
        <v>511.51666666666665</v>
      </c>
      <c r="E434" s="36">
        <v>505.88333333333333</v>
      </c>
      <c r="F434" s="36">
        <v>501.11666666666667</v>
      </c>
      <c r="G434" s="36">
        <v>495.48333333333335</v>
      </c>
      <c r="H434" s="36">
        <v>516.2833333333333</v>
      </c>
      <c r="I434" s="36">
        <v>521.91666666666652</v>
      </c>
      <c r="J434" s="36">
        <v>526.68333333333328</v>
      </c>
      <c r="K434" s="31">
        <v>517.15</v>
      </c>
      <c r="L434" s="31">
        <v>506.75</v>
      </c>
      <c r="M434" s="31">
        <v>9.1032299999999999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226.24</v>
      </c>
      <c r="D435" s="36">
        <v>226.83333333333334</v>
      </c>
      <c r="E435" s="36">
        <v>222.37666666666669</v>
      </c>
      <c r="F435" s="36">
        <v>218.51333333333335</v>
      </c>
      <c r="G435" s="36">
        <v>214.0566666666667</v>
      </c>
      <c r="H435" s="36">
        <v>230.69666666666669</v>
      </c>
      <c r="I435" s="36">
        <v>235.15333333333334</v>
      </c>
      <c r="J435" s="36">
        <v>239.01666666666668</v>
      </c>
      <c r="K435" s="31">
        <v>231.29</v>
      </c>
      <c r="L435" s="31">
        <v>222.97</v>
      </c>
      <c r="M435" s="31">
        <v>4.9063299999999996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1731.65</v>
      </c>
      <c r="D436" s="36">
        <v>1719.0999999999997</v>
      </c>
      <c r="E436" s="36">
        <v>1696.3999999999994</v>
      </c>
      <c r="F436" s="36">
        <v>1661.1499999999996</v>
      </c>
      <c r="G436" s="36">
        <v>1638.4499999999994</v>
      </c>
      <c r="H436" s="36">
        <v>1754.3499999999995</v>
      </c>
      <c r="I436" s="36">
        <v>1777.0499999999997</v>
      </c>
      <c r="J436" s="36">
        <v>1812.2999999999995</v>
      </c>
      <c r="K436" s="31">
        <v>1741.8</v>
      </c>
      <c r="L436" s="31">
        <v>1683.85</v>
      </c>
      <c r="M436" s="31">
        <v>29.924060000000001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892.5</v>
      </c>
      <c r="D437" s="36">
        <v>891.93333333333339</v>
      </c>
      <c r="E437" s="36">
        <v>879.66666666666674</v>
      </c>
      <c r="F437" s="36">
        <v>866.83333333333337</v>
      </c>
      <c r="G437" s="36">
        <v>854.56666666666672</v>
      </c>
      <c r="H437" s="36">
        <v>904.76666666666677</v>
      </c>
      <c r="I437" s="36">
        <v>917.03333333333342</v>
      </c>
      <c r="J437" s="36">
        <v>929.86666666666679</v>
      </c>
      <c r="K437" s="31">
        <v>904.2</v>
      </c>
      <c r="L437" s="31">
        <v>879.1</v>
      </c>
      <c r="M437" s="31">
        <v>9.2150099999999995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4223.7</v>
      </c>
      <c r="D438" s="36">
        <v>4276.2666666666664</v>
      </c>
      <c r="E438" s="36">
        <v>4147.4333333333325</v>
      </c>
      <c r="F438" s="36">
        <v>4071.1666666666661</v>
      </c>
      <c r="G438" s="36">
        <v>3942.3333333333321</v>
      </c>
      <c r="H438" s="36">
        <v>4352.5333333333328</v>
      </c>
      <c r="I438" s="36">
        <v>4481.3666666666668</v>
      </c>
      <c r="J438" s="36">
        <v>4557.6333333333332</v>
      </c>
      <c r="K438" s="31">
        <v>4405.1000000000004</v>
      </c>
      <c r="L438" s="31">
        <v>4200</v>
      </c>
      <c r="M438" s="31">
        <v>1.0176400000000001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1396.05</v>
      </c>
      <c r="D439" s="36">
        <v>1398.1499999999999</v>
      </c>
      <c r="E439" s="36">
        <v>1378.1999999999998</v>
      </c>
      <c r="F439" s="36">
        <v>1360.35</v>
      </c>
      <c r="G439" s="36">
        <v>1340.3999999999999</v>
      </c>
      <c r="H439" s="36">
        <v>1415.9999999999998</v>
      </c>
      <c r="I439" s="36">
        <v>1435.95</v>
      </c>
      <c r="J439" s="36">
        <v>1453.7999999999997</v>
      </c>
      <c r="K439" s="31">
        <v>1418.1</v>
      </c>
      <c r="L439" s="31">
        <v>1380.3</v>
      </c>
      <c r="M439" s="31">
        <v>0.56833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582.95000000000005</v>
      </c>
      <c r="D440" s="36">
        <v>584.33333333333337</v>
      </c>
      <c r="E440" s="36">
        <v>578.66666666666674</v>
      </c>
      <c r="F440" s="36">
        <v>574.38333333333333</v>
      </c>
      <c r="G440" s="36">
        <v>568.7166666666667</v>
      </c>
      <c r="H440" s="36">
        <v>588.61666666666679</v>
      </c>
      <c r="I440" s="36">
        <v>594.28333333333353</v>
      </c>
      <c r="J440" s="36">
        <v>598.56666666666683</v>
      </c>
      <c r="K440" s="31">
        <v>590</v>
      </c>
      <c r="L440" s="31">
        <v>580.04999999999995</v>
      </c>
      <c r="M440" s="31">
        <v>2.2125300000000001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5163</v>
      </c>
      <c r="D441" s="36">
        <v>5198.7166666666672</v>
      </c>
      <c r="E441" s="36">
        <v>5114.3333333333339</v>
      </c>
      <c r="F441" s="36">
        <v>5065.666666666667</v>
      </c>
      <c r="G441" s="36">
        <v>4981.2833333333338</v>
      </c>
      <c r="H441" s="36">
        <v>5247.3833333333341</v>
      </c>
      <c r="I441" s="36">
        <v>5331.7666666666673</v>
      </c>
      <c r="J441" s="36">
        <v>5380.4333333333343</v>
      </c>
      <c r="K441" s="31">
        <v>5283.1</v>
      </c>
      <c r="L441" s="31">
        <v>5150.05</v>
      </c>
      <c r="M441" s="31">
        <v>0.79847000000000001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1000.65</v>
      </c>
      <c r="D442" s="36">
        <v>998.30000000000007</v>
      </c>
      <c r="E442" s="36">
        <v>982.00000000000011</v>
      </c>
      <c r="F442" s="36">
        <v>963.35</v>
      </c>
      <c r="G442" s="36">
        <v>947.05000000000007</v>
      </c>
      <c r="H442" s="36">
        <v>1016.9500000000002</v>
      </c>
      <c r="I442" s="36">
        <v>1033.25</v>
      </c>
      <c r="J442" s="36">
        <v>1051.9000000000001</v>
      </c>
      <c r="K442" s="31">
        <v>1014.6</v>
      </c>
      <c r="L442" s="31">
        <v>979.65</v>
      </c>
      <c r="M442" s="31">
        <v>16.38185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71.349999999999994</v>
      </c>
      <c r="D443" s="36">
        <v>69.923333333333332</v>
      </c>
      <c r="E443" s="36">
        <v>68.476666666666659</v>
      </c>
      <c r="F443" s="36">
        <v>65.603333333333325</v>
      </c>
      <c r="G443" s="36">
        <v>64.156666666666652</v>
      </c>
      <c r="H443" s="36">
        <v>72.796666666666667</v>
      </c>
      <c r="I443" s="36">
        <v>74.243333333333354</v>
      </c>
      <c r="J443" s="36">
        <v>77.116666666666674</v>
      </c>
      <c r="K443" s="31">
        <v>71.37</v>
      </c>
      <c r="L443" s="31">
        <v>67.05</v>
      </c>
      <c r="M443" s="31">
        <v>1310.9603300000001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720.2</v>
      </c>
      <c r="D444" s="36">
        <v>722.75</v>
      </c>
      <c r="E444" s="36">
        <v>705.5</v>
      </c>
      <c r="F444" s="36">
        <v>690.8</v>
      </c>
      <c r="G444" s="36">
        <v>673.55</v>
      </c>
      <c r="H444" s="36">
        <v>737.45</v>
      </c>
      <c r="I444" s="36">
        <v>754.7</v>
      </c>
      <c r="J444" s="36">
        <v>769.40000000000009</v>
      </c>
      <c r="K444" s="31">
        <v>740</v>
      </c>
      <c r="L444" s="31">
        <v>708.05</v>
      </c>
      <c r="M444" s="31">
        <v>17.003139999999998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820.75</v>
      </c>
      <c r="D445" s="36">
        <v>822.11666666666667</v>
      </c>
      <c r="E445" s="36">
        <v>816.23333333333335</v>
      </c>
      <c r="F445" s="36">
        <v>811.7166666666667</v>
      </c>
      <c r="G445" s="36">
        <v>805.83333333333337</v>
      </c>
      <c r="H445" s="36">
        <v>826.63333333333333</v>
      </c>
      <c r="I445" s="36">
        <v>832.51666666666677</v>
      </c>
      <c r="J445" s="36">
        <v>837.0333333333333</v>
      </c>
      <c r="K445" s="31">
        <v>828</v>
      </c>
      <c r="L445" s="31">
        <v>817.6</v>
      </c>
      <c r="M445" s="31">
        <v>3.6085799999999999</v>
      </c>
      <c r="N445" s="1"/>
      <c r="O445" s="1"/>
    </row>
    <row r="446" spans="1:15" ht="12.75" customHeight="1">
      <c r="A446" s="33">
        <v>436</v>
      </c>
      <c r="B446" s="53" t="s">
        <v>833</v>
      </c>
      <c r="C446" s="31">
        <v>491.5</v>
      </c>
      <c r="D446" s="36">
        <v>493.23333333333335</v>
      </c>
      <c r="E446" s="36">
        <v>484.56666666666672</v>
      </c>
      <c r="F446" s="36">
        <v>477.63333333333338</v>
      </c>
      <c r="G446" s="36">
        <v>468.96666666666675</v>
      </c>
      <c r="H446" s="36">
        <v>500.16666666666669</v>
      </c>
      <c r="I446" s="36">
        <v>508.83333333333331</v>
      </c>
      <c r="J446" s="36">
        <v>515.76666666666665</v>
      </c>
      <c r="K446" s="31">
        <v>501.9</v>
      </c>
      <c r="L446" s="31">
        <v>486.3</v>
      </c>
      <c r="M446" s="31">
        <v>9.2986299999999993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45.58</v>
      </c>
      <c r="D447" s="36">
        <v>45.923333333333325</v>
      </c>
      <c r="E447" s="36">
        <v>44.656666666666652</v>
      </c>
      <c r="F447" s="36">
        <v>43.733333333333327</v>
      </c>
      <c r="G447" s="36">
        <v>42.466666666666654</v>
      </c>
      <c r="H447" s="36">
        <v>46.84666666666665</v>
      </c>
      <c r="I447" s="36">
        <v>48.113333333333316</v>
      </c>
      <c r="J447" s="36">
        <v>49.036666666666648</v>
      </c>
      <c r="K447" s="31">
        <v>47.19</v>
      </c>
      <c r="L447" s="31">
        <v>45</v>
      </c>
      <c r="M447" s="31">
        <v>89.772739999999999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2569.4</v>
      </c>
      <c r="D448" s="36">
        <v>2559.7666666666669</v>
      </c>
      <c r="E448" s="36">
        <v>2534.6333333333337</v>
      </c>
      <c r="F448" s="36">
        <v>2499.8666666666668</v>
      </c>
      <c r="G448" s="36">
        <v>2474.7333333333336</v>
      </c>
      <c r="H448" s="36">
        <v>2594.5333333333338</v>
      </c>
      <c r="I448" s="36">
        <v>2619.666666666667</v>
      </c>
      <c r="J448" s="36">
        <v>2654.4333333333338</v>
      </c>
      <c r="K448" s="31">
        <v>2584.9</v>
      </c>
      <c r="L448" s="31">
        <v>2525</v>
      </c>
      <c r="M448" s="31">
        <v>9.0774100000000004</v>
      </c>
      <c r="N448" s="1"/>
      <c r="O448" s="1"/>
    </row>
    <row r="449" spans="1:15" ht="12.75" customHeight="1">
      <c r="A449" s="33">
        <v>439</v>
      </c>
      <c r="B449" s="53" t="s">
        <v>876</v>
      </c>
      <c r="C449" s="31">
        <v>188.71</v>
      </c>
      <c r="D449" s="36">
        <v>189.56333333333336</v>
      </c>
      <c r="E449" s="36">
        <v>187.14666666666673</v>
      </c>
      <c r="F449" s="36">
        <v>185.58333333333337</v>
      </c>
      <c r="G449" s="36">
        <v>183.16666666666674</v>
      </c>
      <c r="H449" s="36">
        <v>191.12666666666672</v>
      </c>
      <c r="I449" s="36">
        <v>193.54333333333335</v>
      </c>
      <c r="J449" s="36">
        <v>195.10666666666671</v>
      </c>
      <c r="K449" s="31">
        <v>191.98</v>
      </c>
      <c r="L449" s="31">
        <v>188</v>
      </c>
      <c r="M449" s="31">
        <v>8.6147100000000005</v>
      </c>
      <c r="N449" s="1"/>
      <c r="O449" s="1"/>
    </row>
    <row r="450" spans="1:15" ht="12.75" customHeight="1">
      <c r="A450" s="33">
        <v>440</v>
      </c>
      <c r="B450" s="53" t="s">
        <v>877</v>
      </c>
      <c r="C450" s="31">
        <v>450.9</v>
      </c>
      <c r="D450" s="36">
        <v>452.73333333333329</v>
      </c>
      <c r="E450" s="36">
        <v>446.26666666666659</v>
      </c>
      <c r="F450" s="36">
        <v>441.63333333333333</v>
      </c>
      <c r="G450" s="36">
        <v>435.16666666666663</v>
      </c>
      <c r="H450" s="36">
        <v>457.36666666666656</v>
      </c>
      <c r="I450" s="36">
        <v>463.83333333333326</v>
      </c>
      <c r="J450" s="36">
        <v>468.46666666666653</v>
      </c>
      <c r="K450" s="31">
        <v>459.2</v>
      </c>
      <c r="L450" s="31">
        <v>448.1</v>
      </c>
      <c r="M450" s="31">
        <v>1.5897399999999999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980.4</v>
      </c>
      <c r="D451" s="36">
        <v>977.68333333333339</v>
      </c>
      <c r="E451" s="36">
        <v>959.36666666666679</v>
      </c>
      <c r="F451" s="36">
        <v>938.33333333333337</v>
      </c>
      <c r="G451" s="36">
        <v>920.01666666666677</v>
      </c>
      <c r="H451" s="36">
        <v>998.71666666666681</v>
      </c>
      <c r="I451" s="36">
        <v>1017.0333333333334</v>
      </c>
      <c r="J451" s="36">
        <v>1038.0666666666668</v>
      </c>
      <c r="K451" s="31">
        <v>996</v>
      </c>
      <c r="L451" s="31">
        <v>956.65</v>
      </c>
      <c r="M451" s="31">
        <v>8.4288500000000006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1087</v>
      </c>
      <c r="D452" s="36">
        <v>1088.5999999999999</v>
      </c>
      <c r="E452" s="36">
        <v>1076.9999999999998</v>
      </c>
      <c r="F452" s="36">
        <v>1066.9999999999998</v>
      </c>
      <c r="G452" s="36">
        <v>1055.3999999999996</v>
      </c>
      <c r="H452" s="36">
        <v>1098.5999999999999</v>
      </c>
      <c r="I452" s="36">
        <v>1110.2000000000003</v>
      </c>
      <c r="J452" s="36">
        <v>1120.2</v>
      </c>
      <c r="K452" s="31">
        <v>1100.2</v>
      </c>
      <c r="L452" s="31">
        <v>1078.5999999999999</v>
      </c>
      <c r="M452" s="31">
        <v>9.4470899999999993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1951.35</v>
      </c>
      <c r="D453" s="36">
        <v>1956.9833333333336</v>
      </c>
      <c r="E453" s="36">
        <v>1924.0166666666671</v>
      </c>
      <c r="F453" s="36">
        <v>1896.6833333333336</v>
      </c>
      <c r="G453" s="36">
        <v>1863.7166666666672</v>
      </c>
      <c r="H453" s="36">
        <v>1984.3166666666671</v>
      </c>
      <c r="I453" s="36">
        <v>2017.2833333333333</v>
      </c>
      <c r="J453" s="36">
        <v>2044.616666666667</v>
      </c>
      <c r="K453" s="31">
        <v>1989.95</v>
      </c>
      <c r="L453" s="31">
        <v>1929.65</v>
      </c>
      <c r="M453" s="31">
        <v>4.7619300000000004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4283.05</v>
      </c>
      <c r="D454" s="36">
        <v>4317.0166666666664</v>
      </c>
      <c r="E454" s="36">
        <v>4236.0333333333328</v>
      </c>
      <c r="F454" s="36">
        <v>4189.0166666666664</v>
      </c>
      <c r="G454" s="36">
        <v>4108.0333333333328</v>
      </c>
      <c r="H454" s="36">
        <v>4364.0333333333328</v>
      </c>
      <c r="I454" s="36">
        <v>4445.0166666666664</v>
      </c>
      <c r="J454" s="36">
        <v>4492.0333333333328</v>
      </c>
      <c r="K454" s="31">
        <v>4398</v>
      </c>
      <c r="L454" s="31">
        <v>4270</v>
      </c>
      <c r="M454" s="31">
        <v>28.112819999999999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1193.6500000000001</v>
      </c>
      <c r="D455" s="36">
        <v>1201.2166666666667</v>
      </c>
      <c r="E455" s="36">
        <v>1182.4333333333334</v>
      </c>
      <c r="F455" s="36">
        <v>1171.2166666666667</v>
      </c>
      <c r="G455" s="36">
        <v>1152.4333333333334</v>
      </c>
      <c r="H455" s="36">
        <v>1212.4333333333334</v>
      </c>
      <c r="I455" s="36">
        <v>1231.2166666666667</v>
      </c>
      <c r="J455" s="36">
        <v>1242.4333333333334</v>
      </c>
      <c r="K455" s="31">
        <v>1220</v>
      </c>
      <c r="L455" s="31">
        <v>1190</v>
      </c>
      <c r="M455" s="31">
        <v>12.621499999999999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6911.05</v>
      </c>
      <c r="D456" s="36">
        <v>6913.7</v>
      </c>
      <c r="E456" s="36">
        <v>6887.4</v>
      </c>
      <c r="F456" s="36">
        <v>6863.75</v>
      </c>
      <c r="G456" s="36">
        <v>6837.45</v>
      </c>
      <c r="H456" s="36">
        <v>6937.3499999999995</v>
      </c>
      <c r="I456" s="36">
        <v>6963.6500000000005</v>
      </c>
      <c r="J456" s="36">
        <v>6987.2999999999993</v>
      </c>
      <c r="K456" s="31">
        <v>6940</v>
      </c>
      <c r="L456" s="31">
        <v>6890.05</v>
      </c>
      <c r="M456" s="31">
        <v>0.51480000000000004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6215.8</v>
      </c>
      <c r="D457" s="36">
        <v>6228.3666666666659</v>
      </c>
      <c r="E457" s="36">
        <v>6188.4833333333318</v>
      </c>
      <c r="F457" s="36">
        <v>6161.1666666666661</v>
      </c>
      <c r="G457" s="36">
        <v>6121.2833333333319</v>
      </c>
      <c r="H457" s="36">
        <v>6255.6833333333316</v>
      </c>
      <c r="I457" s="36">
        <v>6295.5666666666648</v>
      </c>
      <c r="J457" s="36">
        <v>6322.8833333333314</v>
      </c>
      <c r="K457" s="31">
        <v>6268.25</v>
      </c>
      <c r="L457" s="31">
        <v>6201.05</v>
      </c>
      <c r="M457" s="31">
        <v>0.1545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747.15</v>
      </c>
      <c r="D458" s="36">
        <v>752.83333333333337</v>
      </c>
      <c r="E458" s="36">
        <v>735.66666666666674</v>
      </c>
      <c r="F458" s="36">
        <v>724.18333333333339</v>
      </c>
      <c r="G458" s="36">
        <v>707.01666666666677</v>
      </c>
      <c r="H458" s="36">
        <v>764.31666666666672</v>
      </c>
      <c r="I458" s="36">
        <v>781.48333333333346</v>
      </c>
      <c r="J458" s="36">
        <v>792.9666666666667</v>
      </c>
      <c r="K458" s="31">
        <v>770</v>
      </c>
      <c r="L458" s="31">
        <v>741.35</v>
      </c>
      <c r="M458" s="31">
        <v>42.76587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1096.6500000000001</v>
      </c>
      <c r="D459" s="36">
        <v>1102.2333333333333</v>
      </c>
      <c r="E459" s="36">
        <v>1084.4666666666667</v>
      </c>
      <c r="F459" s="36">
        <v>1072.2833333333333</v>
      </c>
      <c r="G459" s="36">
        <v>1054.5166666666667</v>
      </c>
      <c r="H459" s="36">
        <v>1114.4166666666667</v>
      </c>
      <c r="I459" s="36">
        <v>1132.1833333333336</v>
      </c>
      <c r="J459" s="36">
        <v>1144.3666666666668</v>
      </c>
      <c r="K459" s="31">
        <v>1120</v>
      </c>
      <c r="L459" s="31">
        <v>1090.05</v>
      </c>
      <c r="M459" s="31">
        <v>219.67812000000001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460.35</v>
      </c>
      <c r="D460" s="36">
        <v>461.23333333333335</v>
      </c>
      <c r="E460" s="36">
        <v>451.4666666666667</v>
      </c>
      <c r="F460" s="36">
        <v>442.58333333333337</v>
      </c>
      <c r="G460" s="36">
        <v>432.81666666666672</v>
      </c>
      <c r="H460" s="36">
        <v>470.11666666666667</v>
      </c>
      <c r="I460" s="36">
        <v>479.88333333333333</v>
      </c>
      <c r="J460" s="36">
        <v>488.76666666666665</v>
      </c>
      <c r="K460" s="31">
        <v>471</v>
      </c>
      <c r="L460" s="31">
        <v>452.35</v>
      </c>
      <c r="M460" s="31">
        <v>275.34298999999999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158.22</v>
      </c>
      <c r="D461" s="36">
        <v>158.04333333333332</v>
      </c>
      <c r="E461" s="36">
        <v>154.89666666666665</v>
      </c>
      <c r="F461" s="36">
        <v>151.57333333333332</v>
      </c>
      <c r="G461" s="36">
        <v>148.42666666666665</v>
      </c>
      <c r="H461" s="36">
        <v>161.36666666666665</v>
      </c>
      <c r="I461" s="36">
        <v>164.51333333333335</v>
      </c>
      <c r="J461" s="36">
        <v>167.83666666666664</v>
      </c>
      <c r="K461" s="31">
        <v>161.19</v>
      </c>
      <c r="L461" s="31">
        <v>154.72</v>
      </c>
      <c r="M461" s="31">
        <v>724.27529000000004</v>
      </c>
      <c r="N461" s="1"/>
      <c r="O461" s="1"/>
    </row>
    <row r="462" spans="1:15" ht="12.75" customHeight="1">
      <c r="A462" s="33">
        <v>452</v>
      </c>
      <c r="B462" s="53" t="s">
        <v>878</v>
      </c>
      <c r="C462" s="31">
        <v>992</v>
      </c>
      <c r="D462" s="36">
        <v>993.33333333333337</v>
      </c>
      <c r="E462" s="36">
        <v>989.4666666666667</v>
      </c>
      <c r="F462" s="36">
        <v>986.93333333333328</v>
      </c>
      <c r="G462" s="36">
        <v>983.06666666666661</v>
      </c>
      <c r="H462" s="36">
        <v>995.86666666666679</v>
      </c>
      <c r="I462" s="36">
        <v>999.73333333333335</v>
      </c>
      <c r="J462" s="36">
        <v>1002.2666666666669</v>
      </c>
      <c r="K462" s="31">
        <v>997.2</v>
      </c>
      <c r="L462" s="31">
        <v>990.8</v>
      </c>
      <c r="M462" s="31">
        <v>3.55341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97.99</v>
      </c>
      <c r="D463" s="36">
        <v>96.280000000000015</v>
      </c>
      <c r="E463" s="36">
        <v>92.610000000000028</v>
      </c>
      <c r="F463" s="36">
        <v>87.230000000000018</v>
      </c>
      <c r="G463" s="36">
        <v>83.560000000000031</v>
      </c>
      <c r="H463" s="36">
        <v>101.66000000000003</v>
      </c>
      <c r="I463" s="36">
        <v>105.33000000000001</v>
      </c>
      <c r="J463" s="36">
        <v>110.71000000000002</v>
      </c>
      <c r="K463" s="31">
        <v>99.95</v>
      </c>
      <c r="L463" s="31">
        <v>90.9</v>
      </c>
      <c r="M463" s="31">
        <v>317.94637999999998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1507.7</v>
      </c>
      <c r="D464" s="36">
        <v>1514.5166666666667</v>
      </c>
      <c r="E464" s="36">
        <v>1495.4833333333333</v>
      </c>
      <c r="F464" s="36">
        <v>1483.2666666666667</v>
      </c>
      <c r="G464" s="36">
        <v>1464.2333333333333</v>
      </c>
      <c r="H464" s="36">
        <v>1526.7333333333333</v>
      </c>
      <c r="I464" s="36">
        <v>1545.7666666666667</v>
      </c>
      <c r="J464" s="36">
        <v>1557.9833333333333</v>
      </c>
      <c r="K464" s="31">
        <v>1533.55</v>
      </c>
      <c r="L464" s="31">
        <v>1502.3</v>
      </c>
      <c r="M464" s="31">
        <v>28.949490000000001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1202.95</v>
      </c>
      <c r="D465" s="36">
        <v>1207.5333333333335</v>
      </c>
      <c r="E465" s="36">
        <v>1188.7166666666672</v>
      </c>
      <c r="F465" s="36">
        <v>1174.4833333333336</v>
      </c>
      <c r="G465" s="36">
        <v>1155.6666666666672</v>
      </c>
      <c r="H465" s="36">
        <v>1221.7666666666671</v>
      </c>
      <c r="I465" s="36">
        <v>1240.5833333333333</v>
      </c>
      <c r="J465" s="36">
        <v>1254.8166666666671</v>
      </c>
      <c r="K465" s="31">
        <v>1226.3499999999999</v>
      </c>
      <c r="L465" s="31">
        <v>1193.3</v>
      </c>
      <c r="M465" s="31">
        <v>3.6434000000000002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278.95</v>
      </c>
      <c r="D466" s="36">
        <v>278.01666666666665</v>
      </c>
      <c r="E466" s="36">
        <v>273.18333333333328</v>
      </c>
      <c r="F466" s="36">
        <v>267.41666666666663</v>
      </c>
      <c r="G466" s="36">
        <v>262.58333333333326</v>
      </c>
      <c r="H466" s="36">
        <v>283.7833333333333</v>
      </c>
      <c r="I466" s="36">
        <v>288.61666666666667</v>
      </c>
      <c r="J466" s="36">
        <v>294.38333333333333</v>
      </c>
      <c r="K466" s="31">
        <v>282.85000000000002</v>
      </c>
      <c r="L466" s="31">
        <v>272.25</v>
      </c>
      <c r="M466" s="31">
        <v>34.40484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827.75</v>
      </c>
      <c r="D467" s="36">
        <v>826.35</v>
      </c>
      <c r="E467" s="36">
        <v>811.80000000000007</v>
      </c>
      <c r="F467" s="36">
        <v>795.85</v>
      </c>
      <c r="G467" s="36">
        <v>781.30000000000007</v>
      </c>
      <c r="H467" s="36">
        <v>842.30000000000007</v>
      </c>
      <c r="I467" s="36">
        <v>856.85</v>
      </c>
      <c r="J467" s="36">
        <v>872.80000000000007</v>
      </c>
      <c r="K467" s="31">
        <v>840.9</v>
      </c>
      <c r="L467" s="31">
        <v>810.4</v>
      </c>
      <c r="M467" s="31">
        <v>17.55087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4984.3</v>
      </c>
      <c r="D468" s="36">
        <v>5043.4000000000005</v>
      </c>
      <c r="E468" s="36">
        <v>4890.9000000000015</v>
      </c>
      <c r="F468" s="36">
        <v>4797.5000000000009</v>
      </c>
      <c r="G468" s="36">
        <v>4645.0000000000018</v>
      </c>
      <c r="H468" s="36">
        <v>5136.8000000000011</v>
      </c>
      <c r="I468" s="36">
        <v>5289.2999999999993</v>
      </c>
      <c r="J468" s="36">
        <v>5382.7000000000007</v>
      </c>
      <c r="K468" s="31">
        <v>5195.8999999999996</v>
      </c>
      <c r="L468" s="31">
        <v>4950</v>
      </c>
      <c r="M468" s="31">
        <v>2.80016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4272.25</v>
      </c>
      <c r="D469" s="36">
        <v>4293.4333333333334</v>
      </c>
      <c r="E469" s="36">
        <v>4148.8666666666668</v>
      </c>
      <c r="F469" s="36">
        <v>4025.4833333333336</v>
      </c>
      <c r="G469" s="36">
        <v>3880.916666666667</v>
      </c>
      <c r="H469" s="36">
        <v>4416.8166666666666</v>
      </c>
      <c r="I469" s="36">
        <v>4561.3833333333341</v>
      </c>
      <c r="J469" s="36">
        <v>4684.7666666666664</v>
      </c>
      <c r="K469" s="31">
        <v>4438</v>
      </c>
      <c r="L469" s="31">
        <v>4170.05</v>
      </c>
      <c r="M469" s="31">
        <v>1.4665999999999999</v>
      </c>
      <c r="N469" s="1"/>
      <c r="O469" s="1"/>
    </row>
    <row r="470" spans="1:15" ht="12.75" customHeight="1">
      <c r="A470" s="33">
        <v>460</v>
      </c>
      <c r="B470" s="53" t="s">
        <v>879</v>
      </c>
      <c r="C470" s="31">
        <v>1498.35</v>
      </c>
      <c r="D470" s="36">
        <v>1519.7833333333335</v>
      </c>
      <c r="E470" s="36">
        <v>1472.5666666666671</v>
      </c>
      <c r="F470" s="36">
        <v>1446.7833333333335</v>
      </c>
      <c r="G470" s="36">
        <v>1399.5666666666671</v>
      </c>
      <c r="H470" s="36">
        <v>1545.5666666666671</v>
      </c>
      <c r="I470" s="36">
        <v>1592.7833333333338</v>
      </c>
      <c r="J470" s="36">
        <v>1618.5666666666671</v>
      </c>
      <c r="K470" s="31">
        <v>1567</v>
      </c>
      <c r="L470" s="31">
        <v>1494</v>
      </c>
      <c r="M470" s="31">
        <v>23.56879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3462.35</v>
      </c>
      <c r="D471" s="36">
        <v>3450.0833333333335</v>
      </c>
      <c r="E471" s="36">
        <v>3422.2666666666669</v>
      </c>
      <c r="F471" s="36">
        <v>3382.1833333333334</v>
      </c>
      <c r="G471" s="36">
        <v>3354.3666666666668</v>
      </c>
      <c r="H471" s="36">
        <v>3490.166666666667</v>
      </c>
      <c r="I471" s="36">
        <v>3517.9833333333336</v>
      </c>
      <c r="J471" s="36">
        <v>3558.0666666666671</v>
      </c>
      <c r="K471" s="31">
        <v>3477.9</v>
      </c>
      <c r="L471" s="31">
        <v>3410</v>
      </c>
      <c r="M471" s="31">
        <v>11.681950000000001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3228.1</v>
      </c>
      <c r="D472" s="36">
        <v>3227.6666666666665</v>
      </c>
      <c r="E472" s="36">
        <v>3179.833333333333</v>
      </c>
      <c r="F472" s="36">
        <v>3131.5666666666666</v>
      </c>
      <c r="G472" s="36">
        <v>3083.7333333333331</v>
      </c>
      <c r="H472" s="36">
        <v>3275.9333333333329</v>
      </c>
      <c r="I472" s="36">
        <v>3323.766666666666</v>
      </c>
      <c r="J472" s="36">
        <v>3372.0333333333328</v>
      </c>
      <c r="K472" s="31">
        <v>3275.5</v>
      </c>
      <c r="L472" s="31">
        <v>3179.4</v>
      </c>
      <c r="M472" s="31">
        <v>6.4702799999999998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1851.35</v>
      </c>
      <c r="D473" s="36">
        <v>1837.75</v>
      </c>
      <c r="E473" s="36">
        <v>1799.6</v>
      </c>
      <c r="F473" s="36">
        <v>1747.85</v>
      </c>
      <c r="G473" s="36">
        <v>1709.6999999999998</v>
      </c>
      <c r="H473" s="36">
        <v>1889.5</v>
      </c>
      <c r="I473" s="36">
        <v>1927.65</v>
      </c>
      <c r="J473" s="36">
        <v>1979.4</v>
      </c>
      <c r="K473" s="31">
        <v>1875.9</v>
      </c>
      <c r="L473" s="31">
        <v>1786</v>
      </c>
      <c r="M473" s="31">
        <v>18.294229999999999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5538.25</v>
      </c>
      <c r="D474" s="36">
        <v>5622.7</v>
      </c>
      <c r="E474" s="36">
        <v>5439.5499999999993</v>
      </c>
      <c r="F474" s="36">
        <v>5340.8499999999995</v>
      </c>
      <c r="G474" s="36">
        <v>5157.6999999999989</v>
      </c>
      <c r="H474" s="36">
        <v>5721.4</v>
      </c>
      <c r="I474" s="36">
        <v>5904.5499999999993</v>
      </c>
      <c r="J474" s="36">
        <v>6003.25</v>
      </c>
      <c r="K474" s="31">
        <v>5805.85</v>
      </c>
      <c r="L474" s="31">
        <v>5524</v>
      </c>
      <c r="M474" s="31">
        <v>5.60989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38.21</v>
      </c>
      <c r="D475" s="36">
        <v>38.103333333333332</v>
      </c>
      <c r="E475" s="36">
        <v>37.806666666666665</v>
      </c>
      <c r="F475" s="36">
        <v>37.403333333333336</v>
      </c>
      <c r="G475" s="36">
        <v>37.106666666666669</v>
      </c>
      <c r="H475" s="36">
        <v>38.506666666666661</v>
      </c>
      <c r="I475" s="36">
        <v>38.803333333333327</v>
      </c>
      <c r="J475" s="36">
        <v>39.206666666666656</v>
      </c>
      <c r="K475" s="31">
        <v>38.4</v>
      </c>
      <c r="L475" s="31">
        <v>37.700000000000003</v>
      </c>
      <c r="M475" s="31">
        <v>111.98818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397.9</v>
      </c>
      <c r="D476" s="36">
        <v>399.61666666666662</v>
      </c>
      <c r="E476" s="36">
        <v>391.28333333333325</v>
      </c>
      <c r="F476" s="36">
        <v>384.66666666666663</v>
      </c>
      <c r="G476" s="36">
        <v>376.33333333333326</v>
      </c>
      <c r="H476" s="36">
        <v>406.23333333333323</v>
      </c>
      <c r="I476" s="36">
        <v>414.56666666666661</v>
      </c>
      <c r="J476" s="36">
        <v>421.18333333333322</v>
      </c>
      <c r="K476" s="31">
        <v>407.95</v>
      </c>
      <c r="L476" s="31">
        <v>393</v>
      </c>
      <c r="M476" s="31">
        <v>10.421580000000001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607.70000000000005</v>
      </c>
      <c r="D477" s="36">
        <v>603.11666666666667</v>
      </c>
      <c r="E477" s="36">
        <v>596.23333333333335</v>
      </c>
      <c r="F477" s="36">
        <v>584.76666666666665</v>
      </c>
      <c r="G477" s="36">
        <v>577.88333333333333</v>
      </c>
      <c r="H477" s="36">
        <v>614.58333333333337</v>
      </c>
      <c r="I477" s="36">
        <v>621.46666666666681</v>
      </c>
      <c r="J477" s="31">
        <v>632.93333333333339</v>
      </c>
      <c r="K477" s="31">
        <v>610</v>
      </c>
      <c r="L477" s="31">
        <v>591.65</v>
      </c>
      <c r="M477" s="53">
        <v>3.75122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4050.2</v>
      </c>
      <c r="D478" s="36">
        <v>4060.7666666666664</v>
      </c>
      <c r="E478" s="36">
        <v>3990.5333333333328</v>
      </c>
      <c r="F478" s="36">
        <v>3930.8666666666663</v>
      </c>
      <c r="G478" s="36">
        <v>3860.6333333333328</v>
      </c>
      <c r="H478" s="36">
        <v>4120.4333333333325</v>
      </c>
      <c r="I478" s="36">
        <v>4190.6666666666661</v>
      </c>
      <c r="J478" s="31">
        <v>4250.333333333333</v>
      </c>
      <c r="K478" s="31">
        <v>4131</v>
      </c>
      <c r="L478" s="31">
        <v>4001.1</v>
      </c>
      <c r="M478" s="53">
        <v>1.15859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55.18</v>
      </c>
      <c r="D479" s="36">
        <v>55.216666666666669</v>
      </c>
      <c r="E479" s="36">
        <v>54.533333333333339</v>
      </c>
      <c r="F479" s="36">
        <v>53.88666666666667</v>
      </c>
      <c r="G479" s="36">
        <v>53.20333333333334</v>
      </c>
      <c r="H479" s="36">
        <v>55.863333333333337</v>
      </c>
      <c r="I479" s="36">
        <v>56.546666666666674</v>
      </c>
      <c r="J479" s="36">
        <v>57.193333333333335</v>
      </c>
      <c r="K479" s="31">
        <v>55.9</v>
      </c>
      <c r="L479" s="31">
        <v>54.57</v>
      </c>
      <c r="M479" s="31">
        <v>75.63458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1018.4</v>
      </c>
      <c r="D480" s="36">
        <v>1020.3166666666666</v>
      </c>
      <c r="E480" s="36">
        <v>1006.6833333333332</v>
      </c>
      <c r="F480" s="36">
        <v>994.96666666666658</v>
      </c>
      <c r="G480" s="36">
        <v>981.33333333333314</v>
      </c>
      <c r="H480" s="36">
        <v>1032.0333333333333</v>
      </c>
      <c r="I480" s="36">
        <v>1045.6666666666665</v>
      </c>
      <c r="J480" s="31">
        <v>1057.3833333333332</v>
      </c>
      <c r="K480" s="31">
        <v>1033.95</v>
      </c>
      <c r="L480" s="31">
        <v>1008.6</v>
      </c>
      <c r="M480" s="53">
        <v>5.0597000000000003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537.6</v>
      </c>
      <c r="D481" s="36">
        <v>544.33333333333337</v>
      </c>
      <c r="E481" s="36">
        <v>524.7166666666667</v>
      </c>
      <c r="F481" s="36">
        <v>511.83333333333337</v>
      </c>
      <c r="G481" s="36">
        <v>492.2166666666667</v>
      </c>
      <c r="H481" s="36">
        <v>557.2166666666667</v>
      </c>
      <c r="I481" s="36">
        <v>576.83333333333326</v>
      </c>
      <c r="J481" s="36">
        <v>589.7166666666667</v>
      </c>
      <c r="K481" s="31">
        <v>563.95000000000005</v>
      </c>
      <c r="L481" s="31">
        <v>531.45000000000005</v>
      </c>
      <c r="M481" s="31">
        <v>64.521270000000001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1035.55</v>
      </c>
      <c r="D482" s="36">
        <v>1035.1833333333334</v>
      </c>
      <c r="E482" s="36">
        <v>1020.3666666666668</v>
      </c>
      <c r="F482" s="36">
        <v>1005.1833333333334</v>
      </c>
      <c r="G482" s="36">
        <v>990.36666666666679</v>
      </c>
      <c r="H482" s="36">
        <v>1050.3666666666668</v>
      </c>
      <c r="I482" s="36">
        <v>1065.1833333333334</v>
      </c>
      <c r="J482" s="36">
        <v>1080.3666666666668</v>
      </c>
      <c r="K482" s="31">
        <v>1050</v>
      </c>
      <c r="L482" s="31">
        <v>1020</v>
      </c>
      <c r="M482" s="31">
        <v>1.5854999999999999</v>
      </c>
      <c r="N482" s="1"/>
      <c r="O482" s="1"/>
    </row>
    <row r="483" spans="1:15" ht="12.75" customHeight="1">
      <c r="A483" s="33">
        <v>473</v>
      </c>
      <c r="B483" s="31" t="s">
        <v>834</v>
      </c>
      <c r="C483" s="31">
        <v>44.78</v>
      </c>
      <c r="D483" s="36">
        <v>44.626666666666665</v>
      </c>
      <c r="E483" s="36">
        <v>44.36333333333333</v>
      </c>
      <c r="F483" s="36">
        <v>43.946666666666665</v>
      </c>
      <c r="G483" s="36">
        <v>43.68333333333333</v>
      </c>
      <c r="H483" s="36">
        <v>45.043333333333329</v>
      </c>
      <c r="I483" s="36">
        <v>45.306666666666665</v>
      </c>
      <c r="J483" s="36">
        <v>45.723333333333329</v>
      </c>
      <c r="K483" s="31">
        <v>44.89</v>
      </c>
      <c r="L483" s="31">
        <v>44.21</v>
      </c>
      <c r="M483" s="31">
        <v>96.008719999999997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11764.5</v>
      </c>
      <c r="D484" s="36">
        <v>11804.5</v>
      </c>
      <c r="E484" s="36">
        <v>11660</v>
      </c>
      <c r="F484" s="36">
        <v>11555.5</v>
      </c>
      <c r="G484" s="36">
        <v>11411</v>
      </c>
      <c r="H484" s="36">
        <v>11909</v>
      </c>
      <c r="I484" s="36">
        <v>12053.5</v>
      </c>
      <c r="J484" s="36">
        <v>12158</v>
      </c>
      <c r="K484" s="31">
        <v>11949</v>
      </c>
      <c r="L484" s="31">
        <v>11700</v>
      </c>
      <c r="M484" s="31">
        <v>2.7342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133.27000000000001</v>
      </c>
      <c r="D485" s="36">
        <v>133.15333333333334</v>
      </c>
      <c r="E485" s="36">
        <v>131.90666666666667</v>
      </c>
      <c r="F485" s="36">
        <v>130.54333333333332</v>
      </c>
      <c r="G485" s="36">
        <v>129.29666666666665</v>
      </c>
      <c r="H485" s="36">
        <v>134.51666666666668</v>
      </c>
      <c r="I485" s="36">
        <v>135.76333333333335</v>
      </c>
      <c r="J485" s="36">
        <v>137.12666666666669</v>
      </c>
      <c r="K485" s="31">
        <v>134.4</v>
      </c>
      <c r="L485" s="31">
        <v>131.79</v>
      </c>
      <c r="M485" s="31">
        <v>83.439589999999995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1997.65</v>
      </c>
      <c r="D486" s="36">
        <v>2003.9000000000003</v>
      </c>
      <c r="E486" s="36">
        <v>1975.1000000000006</v>
      </c>
      <c r="F486" s="36">
        <v>1952.5500000000002</v>
      </c>
      <c r="G486" s="36">
        <v>1923.7500000000005</v>
      </c>
      <c r="H486" s="36">
        <v>2026.4500000000007</v>
      </c>
      <c r="I486" s="36">
        <v>2055.2500000000005</v>
      </c>
      <c r="J486" s="36">
        <v>2077.8000000000011</v>
      </c>
      <c r="K486" s="31">
        <v>2032.7</v>
      </c>
      <c r="L486" s="31">
        <v>1981.35</v>
      </c>
      <c r="M486" s="31">
        <v>2.5863900000000002</v>
      </c>
      <c r="N486" s="1"/>
      <c r="O486" s="1"/>
    </row>
    <row r="487" spans="1:15" ht="12.75" customHeight="1">
      <c r="A487" s="33">
        <v>477</v>
      </c>
      <c r="B487" s="53" t="s">
        <v>884</v>
      </c>
      <c r="C487" s="31">
        <v>1421</v>
      </c>
      <c r="D487" s="36">
        <v>1415.3666666666668</v>
      </c>
      <c r="E487" s="36">
        <v>1399.7333333333336</v>
      </c>
      <c r="F487" s="36">
        <v>1378.4666666666667</v>
      </c>
      <c r="G487" s="36">
        <v>1362.8333333333335</v>
      </c>
      <c r="H487" s="36">
        <v>1436.6333333333337</v>
      </c>
      <c r="I487" s="36">
        <v>1452.2666666666669</v>
      </c>
      <c r="J487" s="36">
        <v>1473.5333333333338</v>
      </c>
      <c r="K487" s="31">
        <v>1431</v>
      </c>
      <c r="L487" s="31">
        <v>1394.1</v>
      </c>
      <c r="M487" s="31">
        <v>14.36552</v>
      </c>
      <c r="N487" s="1"/>
      <c r="O487" s="1"/>
    </row>
    <row r="488" spans="1:15" ht="12.75" customHeight="1">
      <c r="A488" s="33">
        <v>478</v>
      </c>
      <c r="B488" s="53" t="s">
        <v>835</v>
      </c>
      <c r="C488" s="36">
        <v>369.95</v>
      </c>
      <c r="D488" s="36">
        <v>372.45</v>
      </c>
      <c r="E488" s="36">
        <v>365.5</v>
      </c>
      <c r="F488" s="36">
        <v>361.05</v>
      </c>
      <c r="G488" s="36">
        <v>354.1</v>
      </c>
      <c r="H488" s="36">
        <v>376.9</v>
      </c>
      <c r="I488" s="36">
        <v>383.84999999999991</v>
      </c>
      <c r="J488" s="36">
        <v>388.29999999999995</v>
      </c>
      <c r="K488" s="31">
        <v>379.4</v>
      </c>
      <c r="L488" s="31">
        <v>368</v>
      </c>
      <c r="M488" s="31">
        <v>7.2144899999999996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460.2</v>
      </c>
      <c r="D489" s="36">
        <v>463.23333333333329</v>
      </c>
      <c r="E489" s="36">
        <v>453.56666666666661</v>
      </c>
      <c r="F489" s="36">
        <v>446.93333333333334</v>
      </c>
      <c r="G489" s="36">
        <v>437.26666666666665</v>
      </c>
      <c r="H489" s="36">
        <v>469.86666666666656</v>
      </c>
      <c r="I489" s="36">
        <v>479.53333333333319</v>
      </c>
      <c r="J489" s="36">
        <v>486.16666666666652</v>
      </c>
      <c r="K489" s="31">
        <v>472.9</v>
      </c>
      <c r="L489" s="31">
        <v>456.6</v>
      </c>
      <c r="M489" s="31">
        <v>5.0738099999999999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454.85</v>
      </c>
      <c r="D490" s="36">
        <v>458</v>
      </c>
      <c r="E490" s="36">
        <v>450.9</v>
      </c>
      <c r="F490" s="36">
        <v>446.95</v>
      </c>
      <c r="G490" s="36">
        <v>439.84999999999997</v>
      </c>
      <c r="H490" s="36">
        <v>461.95</v>
      </c>
      <c r="I490" s="36">
        <v>469.05</v>
      </c>
      <c r="J490" s="36">
        <v>473</v>
      </c>
      <c r="K490" s="31">
        <v>465.1</v>
      </c>
      <c r="L490" s="31">
        <v>454.05</v>
      </c>
      <c r="M490" s="31">
        <v>5.1949800000000002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326.2</v>
      </c>
      <c r="D491" s="36">
        <v>325.11666666666667</v>
      </c>
      <c r="E491" s="36">
        <v>319.43333333333334</v>
      </c>
      <c r="F491" s="36">
        <v>312.66666666666669</v>
      </c>
      <c r="G491" s="36">
        <v>306.98333333333335</v>
      </c>
      <c r="H491" s="36">
        <v>331.88333333333333</v>
      </c>
      <c r="I491" s="36">
        <v>337.56666666666672</v>
      </c>
      <c r="J491" s="36">
        <v>344.33333333333331</v>
      </c>
      <c r="K491" s="31">
        <v>330.8</v>
      </c>
      <c r="L491" s="31">
        <v>318.35000000000002</v>
      </c>
      <c r="M491" s="31">
        <v>10.43871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526.45000000000005</v>
      </c>
      <c r="D492" s="36">
        <v>529.88333333333333</v>
      </c>
      <c r="E492" s="36">
        <v>519.56666666666661</v>
      </c>
      <c r="F492" s="36">
        <v>512.68333333333328</v>
      </c>
      <c r="G492" s="36">
        <v>502.36666666666656</v>
      </c>
      <c r="H492" s="36">
        <v>536.76666666666665</v>
      </c>
      <c r="I492" s="36">
        <v>547.08333333333348</v>
      </c>
      <c r="J492" s="36">
        <v>553.9666666666667</v>
      </c>
      <c r="K492" s="31">
        <v>540.20000000000005</v>
      </c>
      <c r="L492" s="31">
        <v>523</v>
      </c>
      <c r="M492" s="31">
        <v>1.6297299999999999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634.79999999999995</v>
      </c>
      <c r="D493" s="36">
        <v>630.86666666666667</v>
      </c>
      <c r="E493" s="36">
        <v>621.93333333333339</v>
      </c>
      <c r="F493" s="36">
        <v>609.06666666666672</v>
      </c>
      <c r="G493" s="36">
        <v>600.13333333333344</v>
      </c>
      <c r="H493" s="36">
        <v>643.73333333333335</v>
      </c>
      <c r="I493" s="36">
        <v>652.66666666666652</v>
      </c>
      <c r="J493" s="36">
        <v>665.5333333333333</v>
      </c>
      <c r="K493" s="31">
        <v>639.79999999999995</v>
      </c>
      <c r="L493" s="31">
        <v>618</v>
      </c>
      <c r="M493" s="31">
        <v>1.26057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1572.35</v>
      </c>
      <c r="D494" s="36">
        <v>1568.4333333333334</v>
      </c>
      <c r="E494" s="36">
        <v>1556.3666666666668</v>
      </c>
      <c r="F494" s="36">
        <v>1540.3833333333334</v>
      </c>
      <c r="G494" s="36">
        <v>1528.3166666666668</v>
      </c>
      <c r="H494" s="36">
        <v>1584.4166666666667</v>
      </c>
      <c r="I494" s="36">
        <v>1596.4833333333333</v>
      </c>
      <c r="J494" s="36">
        <v>1612.4666666666667</v>
      </c>
      <c r="K494" s="31">
        <v>1580.5</v>
      </c>
      <c r="L494" s="31">
        <v>1552.45</v>
      </c>
      <c r="M494" s="31">
        <v>12.608169999999999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1138.25</v>
      </c>
      <c r="D495" s="36">
        <v>1139.4666666666665</v>
      </c>
      <c r="E495" s="36">
        <v>1123.333333333333</v>
      </c>
      <c r="F495" s="36">
        <v>1108.4166666666665</v>
      </c>
      <c r="G495" s="36">
        <v>1092.2833333333331</v>
      </c>
      <c r="H495" s="36">
        <v>1154.383333333333</v>
      </c>
      <c r="I495" s="36">
        <v>1170.5166666666667</v>
      </c>
      <c r="J495" s="36">
        <v>1185.4333333333329</v>
      </c>
      <c r="K495" s="31">
        <v>1155.5999999999999</v>
      </c>
      <c r="L495" s="31">
        <v>1124.55</v>
      </c>
      <c r="M495" s="31">
        <v>0.73521999999999998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434.2</v>
      </c>
      <c r="D496" s="36">
        <v>436.15000000000003</v>
      </c>
      <c r="E496" s="36">
        <v>430.35000000000008</v>
      </c>
      <c r="F496" s="36">
        <v>426.50000000000006</v>
      </c>
      <c r="G496" s="36">
        <v>420.7000000000001</v>
      </c>
      <c r="H496" s="36">
        <v>440.00000000000006</v>
      </c>
      <c r="I496" s="36">
        <v>445.8</v>
      </c>
      <c r="J496" s="36">
        <v>449.65000000000003</v>
      </c>
      <c r="K496" s="31">
        <v>441.95</v>
      </c>
      <c r="L496" s="31">
        <v>432.3</v>
      </c>
      <c r="M496" s="31">
        <v>130.93052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786.25</v>
      </c>
      <c r="D497" s="36">
        <v>787.73333333333323</v>
      </c>
      <c r="E497" s="36">
        <v>780.46666666666647</v>
      </c>
      <c r="F497" s="36">
        <v>774.68333333333328</v>
      </c>
      <c r="G497" s="36">
        <v>767.41666666666652</v>
      </c>
      <c r="H497" s="36">
        <v>793.51666666666642</v>
      </c>
      <c r="I497" s="36">
        <v>800.78333333333308</v>
      </c>
      <c r="J497" s="36">
        <v>806.56666666666638</v>
      </c>
      <c r="K497" s="31">
        <v>795</v>
      </c>
      <c r="L497" s="31">
        <v>781.95</v>
      </c>
      <c r="M497" s="31">
        <v>0.57992999999999995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16.12</v>
      </c>
      <c r="D498" s="36">
        <v>16.096666666666668</v>
      </c>
      <c r="E498" s="36">
        <v>15.773333333333333</v>
      </c>
      <c r="F498" s="36">
        <v>15.426666666666666</v>
      </c>
      <c r="G498" s="36">
        <v>15.103333333333332</v>
      </c>
      <c r="H498" s="36">
        <v>16.443333333333335</v>
      </c>
      <c r="I498" s="36">
        <v>16.766666666666666</v>
      </c>
      <c r="J498" s="36">
        <v>17.113333333333337</v>
      </c>
      <c r="K498" s="31">
        <v>16.420000000000002</v>
      </c>
      <c r="L498" s="31">
        <v>15.75</v>
      </c>
      <c r="M498" s="31">
        <v>4752.7960499999999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1490.75</v>
      </c>
      <c r="D499" s="36">
        <v>1501.3166666666666</v>
      </c>
      <c r="E499" s="36">
        <v>1471.3833333333332</v>
      </c>
      <c r="F499" s="36">
        <v>1452.0166666666667</v>
      </c>
      <c r="G499" s="36">
        <v>1422.0833333333333</v>
      </c>
      <c r="H499" s="36">
        <v>1520.6833333333332</v>
      </c>
      <c r="I499" s="36">
        <v>1550.6166666666666</v>
      </c>
      <c r="J499" s="31">
        <v>1569.9833333333331</v>
      </c>
      <c r="K499" s="31">
        <v>1531.25</v>
      </c>
      <c r="L499" s="31">
        <v>1481.95</v>
      </c>
      <c r="M499" s="53">
        <v>5.3221699999999998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652.5</v>
      </c>
      <c r="D500" s="36">
        <v>651.06666666666672</v>
      </c>
      <c r="E500" s="36">
        <v>634.13333333333344</v>
      </c>
      <c r="F500" s="36">
        <v>615.76666666666677</v>
      </c>
      <c r="G500" s="36">
        <v>598.83333333333348</v>
      </c>
      <c r="H500" s="36">
        <v>669.43333333333339</v>
      </c>
      <c r="I500" s="36">
        <v>686.36666666666656</v>
      </c>
      <c r="J500" s="31">
        <v>704.73333333333335</v>
      </c>
      <c r="K500" s="31">
        <v>668</v>
      </c>
      <c r="L500" s="31">
        <v>632.70000000000005</v>
      </c>
      <c r="M500" s="53">
        <v>8.3805700000000005</v>
      </c>
      <c r="N500" s="1"/>
      <c r="O500" s="1"/>
    </row>
    <row r="501" spans="1:15" ht="12.75" customHeight="1">
      <c r="A501" s="33">
        <v>491</v>
      </c>
      <c r="B501" s="53" t="s">
        <v>836</v>
      </c>
      <c r="C501" s="53">
        <v>185.07</v>
      </c>
      <c r="D501" s="36">
        <v>184.85666666666665</v>
      </c>
      <c r="E501" s="36">
        <v>182.71333333333331</v>
      </c>
      <c r="F501" s="36">
        <v>180.35666666666665</v>
      </c>
      <c r="G501" s="36">
        <v>178.21333333333331</v>
      </c>
      <c r="H501" s="36">
        <v>187.21333333333331</v>
      </c>
      <c r="I501" s="36">
        <v>189.35666666666668</v>
      </c>
      <c r="J501" s="36">
        <v>191.71333333333331</v>
      </c>
      <c r="K501" s="31">
        <v>187</v>
      </c>
      <c r="L501" s="31">
        <v>182.5</v>
      </c>
      <c r="M501" s="31">
        <v>30.123080000000002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810.35</v>
      </c>
      <c r="D502" s="36">
        <v>811.15</v>
      </c>
      <c r="E502" s="36">
        <v>801.15</v>
      </c>
      <c r="F502" s="36">
        <v>791.95</v>
      </c>
      <c r="G502" s="36">
        <v>781.95</v>
      </c>
      <c r="H502" s="36">
        <v>820.34999999999991</v>
      </c>
      <c r="I502" s="36">
        <v>830.34999999999991</v>
      </c>
      <c r="J502" s="36">
        <v>839.54999999999984</v>
      </c>
      <c r="K502" s="31">
        <v>821.15</v>
      </c>
      <c r="L502" s="31">
        <v>801.95</v>
      </c>
      <c r="M502" s="31">
        <v>0.99019000000000001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2131.15</v>
      </c>
      <c r="D503" s="36">
        <v>2119.3833333333332</v>
      </c>
      <c r="E503" s="36">
        <v>2094.7666666666664</v>
      </c>
      <c r="F503" s="36">
        <v>2058.3833333333332</v>
      </c>
      <c r="G503" s="36">
        <v>2033.7666666666664</v>
      </c>
      <c r="H503" s="36">
        <v>2155.7666666666664</v>
      </c>
      <c r="I503" s="36">
        <v>2180.3833333333332</v>
      </c>
      <c r="J503" s="31">
        <v>2216.7666666666664</v>
      </c>
      <c r="K503" s="31">
        <v>2144</v>
      </c>
      <c r="L503" s="31">
        <v>2083</v>
      </c>
      <c r="M503" s="53">
        <v>14.20318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502.15</v>
      </c>
      <c r="D504" s="36">
        <v>507.4666666666667</v>
      </c>
      <c r="E504" s="36">
        <v>495.68333333333339</v>
      </c>
      <c r="F504" s="36">
        <v>489.2166666666667</v>
      </c>
      <c r="G504" s="36">
        <v>477.43333333333339</v>
      </c>
      <c r="H504" s="36">
        <v>513.93333333333339</v>
      </c>
      <c r="I504" s="36">
        <v>525.7166666666667</v>
      </c>
      <c r="J504" s="36">
        <v>532.18333333333339</v>
      </c>
      <c r="K504" s="31">
        <v>519.25</v>
      </c>
      <c r="L504" s="31">
        <v>501</v>
      </c>
      <c r="M504" s="31">
        <v>78.261139999999997</v>
      </c>
      <c r="N504" s="1"/>
      <c r="O504" s="1"/>
    </row>
    <row r="505" spans="1:15" ht="12.75" customHeight="1">
      <c r="A505" s="33">
        <v>495</v>
      </c>
      <c r="B505" s="199" t="s">
        <v>299</v>
      </c>
      <c r="C505" s="199">
        <v>25.45</v>
      </c>
      <c r="D505" s="200">
        <v>25.606666666666666</v>
      </c>
      <c r="E505" s="200">
        <v>25.193333333333332</v>
      </c>
      <c r="F505" s="200">
        <v>24.936666666666667</v>
      </c>
      <c r="G505" s="200">
        <v>24.523333333333333</v>
      </c>
      <c r="H505" s="200">
        <v>25.86333333333333</v>
      </c>
      <c r="I505" s="200">
        <v>26.276666666666664</v>
      </c>
      <c r="J505" s="200">
        <v>26.533333333333328</v>
      </c>
      <c r="K505" s="201">
        <v>26.02</v>
      </c>
      <c r="L505" s="201">
        <v>25.35</v>
      </c>
      <c r="M505" s="201">
        <v>2101.7498500000002</v>
      </c>
      <c r="N505" s="1"/>
      <c r="O505" s="1"/>
    </row>
    <row r="506" spans="1:15" ht="12.75" customHeight="1">
      <c r="A506" s="33">
        <v>496</v>
      </c>
      <c r="B506" s="275" t="s">
        <v>515</v>
      </c>
      <c r="C506" s="275">
        <v>16294.25</v>
      </c>
      <c r="D506" s="276">
        <v>16091.016666666668</v>
      </c>
      <c r="E506" s="276">
        <v>15822.233333333337</v>
      </c>
      <c r="F506" s="276">
        <v>15350.216666666669</v>
      </c>
      <c r="G506" s="276">
        <v>15081.433333333338</v>
      </c>
      <c r="H506" s="276">
        <v>16563.033333333336</v>
      </c>
      <c r="I506" s="276">
        <v>16831.816666666666</v>
      </c>
      <c r="J506" s="276">
        <v>17303.833333333336</v>
      </c>
      <c r="K506" s="277">
        <v>16359.8</v>
      </c>
      <c r="L506" s="277">
        <v>15619</v>
      </c>
      <c r="M506" s="277">
        <v>0.13367999999999999</v>
      </c>
      <c r="N506" s="1"/>
      <c r="O506" s="1"/>
    </row>
    <row r="507" spans="1:15" ht="12.75" customHeight="1">
      <c r="A507" s="33">
        <v>497</v>
      </c>
      <c r="B507" s="214" t="s">
        <v>235</v>
      </c>
      <c r="C507" s="214">
        <v>142.66</v>
      </c>
      <c r="D507" s="215">
        <v>142.47666666666666</v>
      </c>
      <c r="E507" s="215">
        <v>139.48333333333332</v>
      </c>
      <c r="F507" s="215">
        <v>136.30666666666667</v>
      </c>
      <c r="G507" s="215">
        <v>133.31333333333333</v>
      </c>
      <c r="H507" s="215">
        <v>145.65333333333331</v>
      </c>
      <c r="I507" s="215">
        <v>148.64666666666665</v>
      </c>
      <c r="J507" s="215">
        <v>151.8233333333333</v>
      </c>
      <c r="K507" s="213">
        <v>145.47</v>
      </c>
      <c r="L507" s="213">
        <v>139.30000000000001</v>
      </c>
      <c r="M507" s="213">
        <v>133.96158</v>
      </c>
      <c r="N507" s="198"/>
      <c r="O507" s="198"/>
    </row>
    <row r="508" spans="1:15" ht="12.75" customHeight="1">
      <c r="A508" s="33">
        <v>498</v>
      </c>
      <c r="B508" s="278" t="s">
        <v>516</v>
      </c>
      <c r="C508" s="278">
        <v>762.4</v>
      </c>
      <c r="D508" s="278">
        <v>764.21666666666658</v>
      </c>
      <c r="E508" s="278">
        <v>748.73333333333312</v>
      </c>
      <c r="F508" s="278">
        <v>735.06666666666649</v>
      </c>
      <c r="G508" s="278">
        <v>719.58333333333303</v>
      </c>
      <c r="H508" s="278">
        <v>777.88333333333321</v>
      </c>
      <c r="I508" s="278">
        <v>793.36666666666656</v>
      </c>
      <c r="J508" s="278">
        <v>807.0333333333333</v>
      </c>
      <c r="K508" s="278">
        <v>779.7</v>
      </c>
      <c r="L508" s="278">
        <v>750.55</v>
      </c>
      <c r="M508" s="278">
        <v>13.521520000000001</v>
      </c>
      <c r="N508" s="198"/>
      <c r="O508" s="198"/>
    </row>
    <row r="509" spans="1:15" ht="12.75" customHeight="1">
      <c r="A509" s="274">
        <v>499</v>
      </c>
      <c r="B509" s="280" t="s">
        <v>300</v>
      </c>
      <c r="C509" s="280">
        <v>262.33999999999997</v>
      </c>
      <c r="D509" s="280">
        <v>261.34666666666664</v>
      </c>
      <c r="E509" s="280">
        <v>243.99333333333328</v>
      </c>
      <c r="F509" s="280">
        <v>225.64666666666665</v>
      </c>
      <c r="G509" s="280">
        <v>208.29333333333329</v>
      </c>
      <c r="H509" s="280">
        <v>279.69333333333327</v>
      </c>
      <c r="I509" s="280">
        <v>297.04666666666662</v>
      </c>
      <c r="J509" s="280">
        <v>315.39333333333326</v>
      </c>
      <c r="K509" s="280">
        <v>278.7</v>
      </c>
      <c r="L509" s="280">
        <v>243</v>
      </c>
      <c r="M509" s="280">
        <v>3890.6062000000002</v>
      </c>
      <c r="N509" s="198"/>
      <c r="O509" s="198"/>
    </row>
    <row r="510" spans="1:15" ht="12.75" customHeight="1">
      <c r="A510" s="213">
        <v>500</v>
      </c>
      <c r="B510" s="278" t="s">
        <v>236</v>
      </c>
      <c r="C510" s="278">
        <v>1249.9000000000001</v>
      </c>
      <c r="D510" s="278">
        <v>1245.7833333333335</v>
      </c>
      <c r="E510" s="278">
        <v>1231.8166666666671</v>
      </c>
      <c r="F510" s="278">
        <v>1213.7333333333336</v>
      </c>
      <c r="G510" s="278">
        <v>1199.7666666666671</v>
      </c>
      <c r="H510" s="278">
        <v>1263.866666666667</v>
      </c>
      <c r="I510" s="278">
        <v>1277.8333333333337</v>
      </c>
      <c r="J510" s="278">
        <v>1295.916666666667</v>
      </c>
      <c r="K510" s="278">
        <v>1259.75</v>
      </c>
      <c r="L510" s="278">
        <v>1227.7</v>
      </c>
      <c r="M510" s="278">
        <v>11.10657</v>
      </c>
      <c r="N510" s="198"/>
      <c r="O510" s="198"/>
    </row>
    <row r="511" spans="1:15" ht="12.75" customHeight="1">
      <c r="A511" s="213">
        <v>501</v>
      </c>
      <c r="B511" s="281" t="s">
        <v>880</v>
      </c>
      <c r="C511" s="281">
        <v>2439.9499999999998</v>
      </c>
      <c r="D511" s="281">
        <v>2433.6666666666665</v>
      </c>
      <c r="E511" s="281">
        <v>2416.2833333333328</v>
      </c>
      <c r="F511" s="281">
        <v>2392.6166666666663</v>
      </c>
      <c r="G511" s="281">
        <v>2375.2333333333327</v>
      </c>
      <c r="H511" s="281">
        <v>2457.333333333333</v>
      </c>
      <c r="I511" s="281">
        <v>2474.7166666666672</v>
      </c>
      <c r="J511" s="281">
        <v>2498.3833333333332</v>
      </c>
      <c r="K511" s="281">
        <v>2451.0500000000002</v>
      </c>
      <c r="L511" s="281">
        <v>2410</v>
      </c>
      <c r="M511" s="281">
        <v>0.32619999999999999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8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04"/>
      <c r="B5" s="305"/>
      <c r="C5" s="304"/>
      <c r="D5" s="305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518</v>
      </c>
      <c r="B7" s="306" t="s">
        <v>519</v>
      </c>
      <c r="C7" s="306"/>
      <c r="D7" s="7">
        <f>Main!B10</f>
        <v>45509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45506</v>
      </c>
      <c r="B10" s="32">
        <v>543377</v>
      </c>
      <c r="C10" s="31" t="s">
        <v>953</v>
      </c>
      <c r="D10" s="31" t="s">
        <v>988</v>
      </c>
      <c r="E10" s="31" t="s">
        <v>529</v>
      </c>
      <c r="F10" s="84">
        <v>30000</v>
      </c>
      <c r="G10" s="32">
        <v>11.94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45506</v>
      </c>
      <c r="B11" s="32">
        <v>538351</v>
      </c>
      <c r="C11" s="31" t="s">
        <v>921</v>
      </c>
      <c r="D11" s="31" t="s">
        <v>922</v>
      </c>
      <c r="E11" s="31" t="s">
        <v>529</v>
      </c>
      <c r="F11" s="84">
        <v>345286</v>
      </c>
      <c r="G11" s="32">
        <v>16.57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45506</v>
      </c>
      <c r="B12" s="32">
        <v>538351</v>
      </c>
      <c r="C12" s="31" t="s">
        <v>921</v>
      </c>
      <c r="D12" s="31" t="s">
        <v>922</v>
      </c>
      <c r="E12" s="31" t="s">
        <v>528</v>
      </c>
      <c r="F12" s="84">
        <v>44746</v>
      </c>
      <c r="G12" s="32">
        <v>16.559999999999999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45506</v>
      </c>
      <c r="B13" s="32">
        <v>539300</v>
      </c>
      <c r="C13" s="31" t="s">
        <v>989</v>
      </c>
      <c r="D13" s="31" t="s">
        <v>990</v>
      </c>
      <c r="E13" s="31" t="s">
        <v>529</v>
      </c>
      <c r="F13" s="84">
        <v>27443</v>
      </c>
      <c r="G13" s="32">
        <v>201.49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45506</v>
      </c>
      <c r="B14" s="32">
        <v>539300</v>
      </c>
      <c r="C14" s="31" t="s">
        <v>989</v>
      </c>
      <c r="D14" s="31" t="s">
        <v>990</v>
      </c>
      <c r="E14" s="31" t="s">
        <v>528</v>
      </c>
      <c r="F14" s="84">
        <v>2500</v>
      </c>
      <c r="G14" s="32">
        <v>199.95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45506</v>
      </c>
      <c r="B15" s="32">
        <v>539099</v>
      </c>
      <c r="C15" s="31" t="s">
        <v>991</v>
      </c>
      <c r="D15" s="31" t="s">
        <v>992</v>
      </c>
      <c r="E15" s="31" t="s">
        <v>528</v>
      </c>
      <c r="F15" s="84">
        <v>50000</v>
      </c>
      <c r="G15" s="32">
        <v>8.9600000000000009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45506</v>
      </c>
      <c r="B16" s="32">
        <v>508664</v>
      </c>
      <c r="C16" s="31" t="s">
        <v>993</v>
      </c>
      <c r="D16" s="31" t="s">
        <v>994</v>
      </c>
      <c r="E16" s="31" t="s">
        <v>529</v>
      </c>
      <c r="F16" s="84">
        <v>100000</v>
      </c>
      <c r="G16" s="32">
        <v>18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45506</v>
      </c>
      <c r="B17" s="32">
        <v>508664</v>
      </c>
      <c r="C17" s="31" t="s">
        <v>993</v>
      </c>
      <c r="D17" s="31" t="s">
        <v>995</v>
      </c>
      <c r="E17" s="31" t="s">
        <v>528</v>
      </c>
      <c r="F17" s="84">
        <v>100047</v>
      </c>
      <c r="G17" s="32">
        <v>18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45506</v>
      </c>
      <c r="B18" s="32">
        <v>538817</v>
      </c>
      <c r="C18" s="31" t="s">
        <v>996</v>
      </c>
      <c r="D18" s="31" t="s">
        <v>997</v>
      </c>
      <c r="E18" s="31" t="s">
        <v>529</v>
      </c>
      <c r="F18" s="84">
        <v>944563</v>
      </c>
      <c r="G18" s="32">
        <v>17.57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45506</v>
      </c>
      <c r="B19" s="32">
        <v>523232</v>
      </c>
      <c r="C19" s="31" t="s">
        <v>998</v>
      </c>
      <c r="D19" s="31" t="s">
        <v>999</v>
      </c>
      <c r="E19" s="31" t="s">
        <v>528</v>
      </c>
      <c r="F19" s="84">
        <v>42991</v>
      </c>
      <c r="G19" s="32">
        <v>91.72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45506</v>
      </c>
      <c r="B20" s="32">
        <v>523232</v>
      </c>
      <c r="C20" s="31" t="s">
        <v>998</v>
      </c>
      <c r="D20" s="31" t="s">
        <v>999</v>
      </c>
      <c r="E20" s="31" t="s">
        <v>529</v>
      </c>
      <c r="F20" s="84">
        <v>26885</v>
      </c>
      <c r="G20" s="32">
        <v>91.42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45506</v>
      </c>
      <c r="B21" s="32">
        <v>523232</v>
      </c>
      <c r="C21" s="31" t="s">
        <v>998</v>
      </c>
      <c r="D21" s="31" t="s">
        <v>1000</v>
      </c>
      <c r="E21" s="31" t="s">
        <v>529</v>
      </c>
      <c r="F21" s="84">
        <v>55033</v>
      </c>
      <c r="G21" s="32">
        <v>91.85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45506</v>
      </c>
      <c r="B22" s="32">
        <v>544220</v>
      </c>
      <c r="C22" s="31" t="s">
        <v>954</v>
      </c>
      <c r="D22" s="31" t="s">
        <v>1001</v>
      </c>
      <c r="E22" s="31" t="s">
        <v>529</v>
      </c>
      <c r="F22" s="84">
        <v>12000</v>
      </c>
      <c r="G22" s="32">
        <v>114.72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45506</v>
      </c>
      <c r="B23" s="32">
        <v>544220</v>
      </c>
      <c r="C23" s="31" t="s">
        <v>954</v>
      </c>
      <c r="D23" s="31" t="s">
        <v>1002</v>
      </c>
      <c r="E23" s="31" t="s">
        <v>528</v>
      </c>
      <c r="F23" s="84">
        <v>22800</v>
      </c>
      <c r="G23" s="32">
        <v>114.72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45506</v>
      </c>
      <c r="B24" s="32">
        <v>543521</v>
      </c>
      <c r="C24" s="31" t="s">
        <v>1003</v>
      </c>
      <c r="D24" s="31" t="s">
        <v>1004</v>
      </c>
      <c r="E24" s="31" t="s">
        <v>528</v>
      </c>
      <c r="F24" s="84">
        <v>100000</v>
      </c>
      <c r="G24" s="32">
        <v>4.33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45506</v>
      </c>
      <c r="B25" s="32">
        <v>540190</v>
      </c>
      <c r="C25" s="31" t="s">
        <v>930</v>
      </c>
      <c r="D25" s="31" t="s">
        <v>1005</v>
      </c>
      <c r="E25" s="31" t="s">
        <v>529</v>
      </c>
      <c r="F25" s="84">
        <v>809350</v>
      </c>
      <c r="G25" s="32">
        <v>3.59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45506</v>
      </c>
      <c r="B26" s="32">
        <v>540190</v>
      </c>
      <c r="C26" s="31" t="s">
        <v>930</v>
      </c>
      <c r="D26" s="31" t="s">
        <v>1005</v>
      </c>
      <c r="E26" s="31" t="s">
        <v>528</v>
      </c>
      <c r="F26" s="84">
        <v>14000</v>
      </c>
      <c r="G26" s="32">
        <v>3.47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45506</v>
      </c>
      <c r="B27" s="32">
        <v>530343</v>
      </c>
      <c r="C27" s="31" t="s">
        <v>1006</v>
      </c>
      <c r="D27" s="31" t="s">
        <v>1007</v>
      </c>
      <c r="E27" s="31" t="s">
        <v>528</v>
      </c>
      <c r="F27" s="84">
        <v>5970313</v>
      </c>
      <c r="G27" s="32">
        <v>346.5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45506</v>
      </c>
      <c r="B28" s="32">
        <v>530343</v>
      </c>
      <c r="C28" s="31" t="s">
        <v>1006</v>
      </c>
      <c r="D28" s="31" t="s">
        <v>1008</v>
      </c>
      <c r="E28" s="31" t="s">
        <v>529</v>
      </c>
      <c r="F28" s="84">
        <v>2600000</v>
      </c>
      <c r="G28" s="32">
        <v>347.07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45506</v>
      </c>
      <c r="B29" s="32">
        <v>530343</v>
      </c>
      <c r="C29" s="31" t="s">
        <v>1006</v>
      </c>
      <c r="D29" s="31" t="s">
        <v>1009</v>
      </c>
      <c r="E29" s="31" t="s">
        <v>529</v>
      </c>
      <c r="F29" s="84">
        <v>4000000</v>
      </c>
      <c r="G29" s="32">
        <v>346.5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45506</v>
      </c>
      <c r="B30" s="32">
        <v>530343</v>
      </c>
      <c r="C30" s="31" t="s">
        <v>1006</v>
      </c>
      <c r="D30" s="31" t="s">
        <v>1010</v>
      </c>
      <c r="E30" s="31" t="s">
        <v>529</v>
      </c>
      <c r="F30" s="84">
        <v>1900000</v>
      </c>
      <c r="G30" s="32">
        <v>346.52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45506</v>
      </c>
      <c r="B31" s="32">
        <v>543538</v>
      </c>
      <c r="C31" s="31" t="s">
        <v>956</v>
      </c>
      <c r="D31" s="31" t="s">
        <v>1011</v>
      </c>
      <c r="E31" s="31" t="s">
        <v>529</v>
      </c>
      <c r="F31" s="84">
        <v>28000</v>
      </c>
      <c r="G31" s="32">
        <v>54.25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45506</v>
      </c>
      <c r="B32" s="32">
        <v>543538</v>
      </c>
      <c r="C32" s="31" t="s">
        <v>956</v>
      </c>
      <c r="D32" s="31" t="s">
        <v>1012</v>
      </c>
      <c r="E32" s="31" t="s">
        <v>529</v>
      </c>
      <c r="F32" s="84">
        <v>48000</v>
      </c>
      <c r="G32" s="32">
        <v>54.25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45506</v>
      </c>
      <c r="B33" s="32">
        <v>513337</v>
      </c>
      <c r="C33" s="31" t="s">
        <v>957</v>
      </c>
      <c r="D33" s="31" t="s">
        <v>882</v>
      </c>
      <c r="E33" s="31" t="s">
        <v>529</v>
      </c>
      <c r="F33" s="84">
        <v>1778713</v>
      </c>
      <c r="G33" s="32">
        <v>12.16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45506</v>
      </c>
      <c r="B34" s="32">
        <v>513337</v>
      </c>
      <c r="C34" s="31" t="s">
        <v>957</v>
      </c>
      <c r="D34" s="31" t="s">
        <v>958</v>
      </c>
      <c r="E34" s="31" t="s">
        <v>529</v>
      </c>
      <c r="F34" s="84">
        <v>706055</v>
      </c>
      <c r="G34" s="32">
        <v>12.16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45506</v>
      </c>
      <c r="B35" s="32">
        <v>523277</v>
      </c>
      <c r="C35" s="31" t="s">
        <v>1013</v>
      </c>
      <c r="D35" s="31" t="s">
        <v>1014</v>
      </c>
      <c r="E35" s="31" t="s">
        <v>529</v>
      </c>
      <c r="F35" s="84">
        <v>25000000</v>
      </c>
      <c r="G35" s="32">
        <v>0.91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45506</v>
      </c>
      <c r="B36" s="32">
        <v>523277</v>
      </c>
      <c r="C36" s="31" t="s">
        <v>1013</v>
      </c>
      <c r="D36" s="31" t="s">
        <v>962</v>
      </c>
      <c r="E36" s="31" t="s">
        <v>528</v>
      </c>
      <c r="F36" s="84">
        <v>8334083</v>
      </c>
      <c r="G36" s="32">
        <v>0.91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45506</v>
      </c>
      <c r="B37" s="32">
        <v>523277</v>
      </c>
      <c r="C37" s="31" t="s">
        <v>1013</v>
      </c>
      <c r="D37" s="31" t="s">
        <v>1015</v>
      </c>
      <c r="E37" s="31" t="s">
        <v>528</v>
      </c>
      <c r="F37" s="84">
        <v>6699739</v>
      </c>
      <c r="G37" s="32">
        <v>0.9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45506</v>
      </c>
      <c r="B38" s="32">
        <v>523277</v>
      </c>
      <c r="C38" s="31" t="s">
        <v>1013</v>
      </c>
      <c r="D38" s="31" t="s">
        <v>962</v>
      </c>
      <c r="E38" s="31" t="s">
        <v>529</v>
      </c>
      <c r="F38" s="84">
        <v>8334083</v>
      </c>
      <c r="G38" s="32">
        <v>0.92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45506</v>
      </c>
      <c r="B39" s="32">
        <v>523277</v>
      </c>
      <c r="C39" s="31" t="s">
        <v>1013</v>
      </c>
      <c r="D39" s="31" t="s">
        <v>1015</v>
      </c>
      <c r="E39" s="31" t="s">
        <v>529</v>
      </c>
      <c r="F39" s="84">
        <v>6699739</v>
      </c>
      <c r="G39" s="32">
        <v>0.91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45506</v>
      </c>
      <c r="B40" s="32">
        <v>539449</v>
      </c>
      <c r="C40" s="31" t="s">
        <v>1016</v>
      </c>
      <c r="D40" s="31" t="s">
        <v>1017</v>
      </c>
      <c r="E40" s="31" t="s">
        <v>528</v>
      </c>
      <c r="F40" s="84">
        <v>19000</v>
      </c>
      <c r="G40" s="32">
        <v>36.17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45506</v>
      </c>
      <c r="B41" s="32">
        <v>539449</v>
      </c>
      <c r="C41" s="31" t="s">
        <v>1016</v>
      </c>
      <c r="D41" s="31" t="s">
        <v>1018</v>
      </c>
      <c r="E41" s="31" t="s">
        <v>529</v>
      </c>
      <c r="F41" s="84">
        <v>61605</v>
      </c>
      <c r="G41" s="32">
        <v>36.86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45506</v>
      </c>
      <c r="B42" s="32">
        <v>536709</v>
      </c>
      <c r="C42" s="31" t="s">
        <v>1019</v>
      </c>
      <c r="D42" s="31" t="s">
        <v>1020</v>
      </c>
      <c r="E42" s="31" t="s">
        <v>529</v>
      </c>
      <c r="F42" s="84">
        <v>126666</v>
      </c>
      <c r="G42" s="32">
        <v>14.35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45506</v>
      </c>
      <c r="B43" s="32">
        <v>541983</v>
      </c>
      <c r="C43" s="31" t="s">
        <v>931</v>
      </c>
      <c r="D43" s="31" t="s">
        <v>932</v>
      </c>
      <c r="E43" s="31" t="s">
        <v>529</v>
      </c>
      <c r="F43" s="84">
        <v>60000</v>
      </c>
      <c r="G43" s="32">
        <v>24.5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45506</v>
      </c>
      <c r="B44" s="32">
        <v>531395</v>
      </c>
      <c r="C44" s="31" t="s">
        <v>933</v>
      </c>
      <c r="D44" s="31" t="s">
        <v>1021</v>
      </c>
      <c r="E44" s="31" t="s">
        <v>528</v>
      </c>
      <c r="F44" s="84">
        <v>62000</v>
      </c>
      <c r="G44" s="32">
        <v>52.59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45506</v>
      </c>
      <c r="B45" s="32">
        <v>531395</v>
      </c>
      <c r="C45" s="31" t="s">
        <v>933</v>
      </c>
      <c r="D45" s="31" t="s">
        <v>934</v>
      </c>
      <c r="E45" s="31" t="s">
        <v>529</v>
      </c>
      <c r="F45" s="84">
        <v>100000</v>
      </c>
      <c r="G45" s="32">
        <v>50.51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45506</v>
      </c>
      <c r="B46" s="32">
        <v>531395</v>
      </c>
      <c r="C46" s="31" t="s">
        <v>933</v>
      </c>
      <c r="D46" s="31" t="s">
        <v>1022</v>
      </c>
      <c r="E46" s="31" t="s">
        <v>529</v>
      </c>
      <c r="F46" s="84">
        <v>42098</v>
      </c>
      <c r="G46" s="32">
        <v>52.72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45506</v>
      </c>
      <c r="B47" s="32">
        <v>531395</v>
      </c>
      <c r="C47" s="31" t="s">
        <v>933</v>
      </c>
      <c r="D47" s="31" t="s">
        <v>1023</v>
      </c>
      <c r="E47" s="31" t="s">
        <v>529</v>
      </c>
      <c r="F47" s="84">
        <v>23983</v>
      </c>
      <c r="G47" s="32">
        <v>53.94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45506</v>
      </c>
      <c r="B48" s="32">
        <v>531395</v>
      </c>
      <c r="C48" s="31" t="s">
        <v>933</v>
      </c>
      <c r="D48" s="31" t="s">
        <v>1023</v>
      </c>
      <c r="E48" s="31" t="s">
        <v>528</v>
      </c>
      <c r="F48" s="84">
        <v>22744</v>
      </c>
      <c r="G48" s="32">
        <v>50.97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45506</v>
      </c>
      <c r="B49" s="32">
        <v>531395</v>
      </c>
      <c r="C49" s="31" t="s">
        <v>933</v>
      </c>
      <c r="D49" s="31" t="s">
        <v>1024</v>
      </c>
      <c r="E49" s="31" t="s">
        <v>528</v>
      </c>
      <c r="F49" s="84">
        <v>52387</v>
      </c>
      <c r="G49" s="32">
        <v>53.77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45506</v>
      </c>
      <c r="B50" s="32">
        <v>531395</v>
      </c>
      <c r="C50" s="31" t="s">
        <v>933</v>
      </c>
      <c r="D50" s="31" t="s">
        <v>1025</v>
      </c>
      <c r="E50" s="31" t="s">
        <v>528</v>
      </c>
      <c r="F50" s="84">
        <v>30000</v>
      </c>
      <c r="G50" s="32">
        <v>51.89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45506</v>
      </c>
      <c r="B51" s="32">
        <v>536659</v>
      </c>
      <c r="C51" s="31" t="s">
        <v>1026</v>
      </c>
      <c r="D51" s="31" t="s">
        <v>1027</v>
      </c>
      <c r="E51" s="31" t="s">
        <v>528</v>
      </c>
      <c r="F51" s="84">
        <v>188450</v>
      </c>
      <c r="G51" s="32">
        <v>15.92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45506</v>
      </c>
      <c r="B52" s="32">
        <v>543256</v>
      </c>
      <c r="C52" s="31" t="s">
        <v>1028</v>
      </c>
      <c r="D52" s="31" t="s">
        <v>1029</v>
      </c>
      <c r="E52" s="31" t="s">
        <v>528</v>
      </c>
      <c r="F52" s="84">
        <v>218140</v>
      </c>
      <c r="G52" s="32">
        <v>18.27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45506</v>
      </c>
      <c r="B53" s="32">
        <v>543256</v>
      </c>
      <c r="C53" s="31" t="s">
        <v>1028</v>
      </c>
      <c r="D53" s="31" t="s">
        <v>1030</v>
      </c>
      <c r="E53" s="31" t="s">
        <v>529</v>
      </c>
      <c r="F53" s="84">
        <v>213000</v>
      </c>
      <c r="G53" s="32">
        <v>18.28</v>
      </c>
      <c r="H53" s="32" t="s">
        <v>324</v>
      </c>
    </row>
    <row r="54" spans="1:28" ht="15" customHeight="1">
      <c r="A54" s="83">
        <v>45506</v>
      </c>
      <c r="B54" s="32">
        <v>542753</v>
      </c>
      <c r="C54" s="31" t="s">
        <v>1031</v>
      </c>
      <c r="D54" s="31" t="s">
        <v>955</v>
      </c>
      <c r="E54" s="31" t="s">
        <v>528</v>
      </c>
      <c r="F54" s="84">
        <v>5100000</v>
      </c>
      <c r="G54" s="32">
        <v>5.84</v>
      </c>
      <c r="H54" s="32" t="s">
        <v>324</v>
      </c>
    </row>
    <row r="55" spans="1:28" ht="15" customHeight="1">
      <c r="A55" s="83">
        <v>45506</v>
      </c>
      <c r="B55" s="32">
        <v>543515</v>
      </c>
      <c r="C55" s="31" t="s">
        <v>1032</v>
      </c>
      <c r="D55" s="31" t="s">
        <v>1033</v>
      </c>
      <c r="E55" s="31" t="s">
        <v>529</v>
      </c>
      <c r="F55" s="84">
        <v>250500</v>
      </c>
      <c r="G55" s="32">
        <v>46.51</v>
      </c>
      <c r="H55" s="32" t="s">
        <v>324</v>
      </c>
    </row>
    <row r="56" spans="1:28" ht="15" customHeight="1">
      <c r="A56" s="83">
        <v>45506</v>
      </c>
      <c r="B56" s="32">
        <v>543515</v>
      </c>
      <c r="C56" s="31" t="s">
        <v>1032</v>
      </c>
      <c r="D56" s="31" t="s">
        <v>1034</v>
      </c>
      <c r="E56" s="31" t="s">
        <v>529</v>
      </c>
      <c r="F56" s="84">
        <v>249000</v>
      </c>
      <c r="G56" s="32">
        <v>46.5</v>
      </c>
      <c r="H56" s="32" t="s">
        <v>324</v>
      </c>
    </row>
    <row r="57" spans="1:28" ht="15" customHeight="1">
      <c r="A57" s="83">
        <v>45506</v>
      </c>
      <c r="B57" s="32">
        <v>543515</v>
      </c>
      <c r="C57" s="31" t="s">
        <v>1032</v>
      </c>
      <c r="D57" s="31" t="s">
        <v>1035</v>
      </c>
      <c r="E57" s="31" t="s">
        <v>528</v>
      </c>
      <c r="F57" s="84">
        <v>484500</v>
      </c>
      <c r="G57" s="32">
        <v>46.5</v>
      </c>
      <c r="H57" s="32" t="s">
        <v>324</v>
      </c>
    </row>
    <row r="58" spans="1:28" ht="15" customHeight="1">
      <c r="A58" s="83">
        <v>45506</v>
      </c>
      <c r="B58" s="32">
        <v>539217</v>
      </c>
      <c r="C58" s="31" t="s">
        <v>959</v>
      </c>
      <c r="D58" s="31" t="s">
        <v>961</v>
      </c>
      <c r="E58" s="31" t="s">
        <v>528</v>
      </c>
      <c r="F58" s="84">
        <v>4940698</v>
      </c>
      <c r="G58" s="32">
        <v>2.25</v>
      </c>
      <c r="H58" s="32" t="s">
        <v>324</v>
      </c>
    </row>
    <row r="59" spans="1:28" ht="15" customHeight="1">
      <c r="A59" s="83">
        <v>45506</v>
      </c>
      <c r="B59" s="32">
        <v>539217</v>
      </c>
      <c r="C59" s="31" t="s">
        <v>959</v>
      </c>
      <c r="D59" s="31" t="s">
        <v>1036</v>
      </c>
      <c r="E59" s="31" t="s">
        <v>529</v>
      </c>
      <c r="F59" s="84">
        <v>6797351</v>
      </c>
      <c r="G59" s="32">
        <v>2.25</v>
      </c>
      <c r="H59" s="32" t="s">
        <v>324</v>
      </c>
    </row>
    <row r="60" spans="1:28" ht="15" customHeight="1">
      <c r="A60" s="83">
        <v>45506</v>
      </c>
      <c r="B60" s="32">
        <v>539217</v>
      </c>
      <c r="C60" s="31" t="s">
        <v>959</v>
      </c>
      <c r="D60" s="31" t="s">
        <v>1037</v>
      </c>
      <c r="E60" s="31" t="s">
        <v>529</v>
      </c>
      <c r="F60" s="84">
        <v>5000000</v>
      </c>
      <c r="G60" s="32">
        <v>2.2599999999999998</v>
      </c>
      <c r="H60" s="32" t="s">
        <v>324</v>
      </c>
    </row>
    <row r="61" spans="1:28" ht="15" customHeight="1">
      <c r="A61" s="83">
        <v>45506</v>
      </c>
      <c r="B61" s="32">
        <v>539217</v>
      </c>
      <c r="C61" s="31" t="s">
        <v>959</v>
      </c>
      <c r="D61" s="31" t="s">
        <v>960</v>
      </c>
      <c r="E61" s="31" t="s">
        <v>528</v>
      </c>
      <c r="F61" s="84">
        <v>21874036</v>
      </c>
      <c r="G61" s="32">
        <v>2.2599999999999998</v>
      </c>
      <c r="H61" s="32" t="s">
        <v>324</v>
      </c>
    </row>
    <row r="62" spans="1:28" ht="15" customHeight="1">
      <c r="A62" s="83">
        <v>45506</v>
      </c>
      <c r="B62" s="32">
        <v>539217</v>
      </c>
      <c r="C62" s="31" t="s">
        <v>959</v>
      </c>
      <c r="D62" s="31" t="s">
        <v>960</v>
      </c>
      <c r="E62" s="31" t="s">
        <v>529</v>
      </c>
      <c r="F62" s="84">
        <v>966752</v>
      </c>
      <c r="G62" s="32">
        <v>2.2400000000000002</v>
      </c>
      <c r="H62" s="32" t="s">
        <v>324</v>
      </c>
    </row>
    <row r="63" spans="1:28" ht="15" customHeight="1">
      <c r="A63" s="83">
        <v>45506</v>
      </c>
      <c r="B63" s="32">
        <v>539217</v>
      </c>
      <c r="C63" s="31" t="s">
        <v>959</v>
      </c>
      <c r="D63" s="31" t="s">
        <v>1038</v>
      </c>
      <c r="E63" s="31" t="s">
        <v>528</v>
      </c>
      <c r="F63" s="84">
        <v>5700000</v>
      </c>
      <c r="G63" s="32">
        <v>2.2599999999999998</v>
      </c>
      <c r="H63" s="32" t="s">
        <v>324</v>
      </c>
    </row>
    <row r="64" spans="1:28" ht="15" customHeight="1">
      <c r="A64" s="83">
        <v>45506</v>
      </c>
      <c r="B64" s="32">
        <v>543745</v>
      </c>
      <c r="C64" s="31" t="s">
        <v>937</v>
      </c>
      <c r="D64" s="31" t="s">
        <v>1039</v>
      </c>
      <c r="E64" s="31" t="s">
        <v>529</v>
      </c>
      <c r="F64" s="84">
        <v>228000</v>
      </c>
      <c r="G64" s="32">
        <v>14.09</v>
      </c>
      <c r="H64" s="32" t="s">
        <v>324</v>
      </c>
    </row>
    <row r="65" spans="1:8" ht="15" customHeight="1">
      <c r="A65" s="83">
        <v>45506</v>
      </c>
      <c r="B65" s="32">
        <v>542765</v>
      </c>
      <c r="C65" s="31" t="s">
        <v>923</v>
      </c>
      <c r="D65" s="31" t="s">
        <v>924</v>
      </c>
      <c r="E65" s="31" t="s">
        <v>529</v>
      </c>
      <c r="F65" s="84">
        <v>8000</v>
      </c>
      <c r="G65" s="32">
        <v>338.93</v>
      </c>
      <c r="H65" s="32" t="s">
        <v>324</v>
      </c>
    </row>
    <row r="66" spans="1:8" ht="15" customHeight="1">
      <c r="A66" s="83">
        <v>45506</v>
      </c>
      <c r="B66" s="32">
        <v>542765</v>
      </c>
      <c r="C66" s="31" t="s">
        <v>923</v>
      </c>
      <c r="D66" s="31" t="s">
        <v>924</v>
      </c>
      <c r="E66" s="31" t="s">
        <v>528</v>
      </c>
      <c r="F66" s="84">
        <v>8000</v>
      </c>
      <c r="G66" s="32">
        <v>341.13</v>
      </c>
      <c r="H66" s="32" t="s">
        <v>324</v>
      </c>
    </row>
    <row r="67" spans="1:8" ht="15" customHeight="1">
      <c r="A67" s="83">
        <v>45506</v>
      </c>
      <c r="B67" s="32">
        <v>542765</v>
      </c>
      <c r="C67" s="31" t="s">
        <v>923</v>
      </c>
      <c r="D67" s="31" t="s">
        <v>1040</v>
      </c>
      <c r="E67" s="31" t="s">
        <v>528</v>
      </c>
      <c r="F67" s="84">
        <v>3000</v>
      </c>
      <c r="G67" s="32">
        <v>330.25</v>
      </c>
      <c r="H67" s="32" t="s">
        <v>324</v>
      </c>
    </row>
    <row r="68" spans="1:8" ht="15" customHeight="1">
      <c r="A68" s="83">
        <v>45506</v>
      </c>
      <c r="B68" s="32">
        <v>542765</v>
      </c>
      <c r="C68" s="31" t="s">
        <v>923</v>
      </c>
      <c r="D68" s="31" t="s">
        <v>1040</v>
      </c>
      <c r="E68" s="31" t="s">
        <v>529</v>
      </c>
      <c r="F68" s="84">
        <v>3000</v>
      </c>
      <c r="G68" s="32">
        <v>331.3</v>
      </c>
      <c r="H68" s="32" t="s">
        <v>324</v>
      </c>
    </row>
    <row r="69" spans="1:8" ht="15" customHeight="1">
      <c r="A69" s="83">
        <v>45506</v>
      </c>
      <c r="B69" s="32">
        <v>542765</v>
      </c>
      <c r="C69" s="31" t="s">
        <v>923</v>
      </c>
      <c r="D69" s="31" t="s">
        <v>1041</v>
      </c>
      <c r="E69" s="31" t="s">
        <v>529</v>
      </c>
      <c r="F69" s="84">
        <v>2500</v>
      </c>
      <c r="G69" s="32">
        <v>335</v>
      </c>
      <c r="H69" s="32" t="s">
        <v>324</v>
      </c>
    </row>
    <row r="70" spans="1:8" ht="15" customHeight="1">
      <c r="A70" s="83">
        <v>45506</v>
      </c>
      <c r="B70" s="32">
        <v>542765</v>
      </c>
      <c r="C70" s="31" t="s">
        <v>923</v>
      </c>
      <c r="D70" s="31" t="s">
        <v>1042</v>
      </c>
      <c r="E70" s="31" t="s">
        <v>529</v>
      </c>
      <c r="F70" s="84">
        <v>2000</v>
      </c>
      <c r="G70" s="32">
        <v>340</v>
      </c>
      <c r="H70" s="32" t="s">
        <v>324</v>
      </c>
    </row>
    <row r="71" spans="1:8" ht="15" customHeight="1">
      <c r="A71" s="83">
        <v>45506</v>
      </c>
      <c r="B71" s="32">
        <v>542765</v>
      </c>
      <c r="C71" s="31" t="s">
        <v>923</v>
      </c>
      <c r="D71" s="31" t="s">
        <v>1039</v>
      </c>
      <c r="E71" s="31" t="s">
        <v>528</v>
      </c>
      <c r="F71" s="84">
        <v>8000</v>
      </c>
      <c r="G71" s="32">
        <v>338</v>
      </c>
      <c r="H71" s="32" t="s">
        <v>324</v>
      </c>
    </row>
    <row r="72" spans="1:8" ht="15" customHeight="1">
      <c r="A72" s="83">
        <v>45506</v>
      </c>
      <c r="B72" s="32">
        <v>542765</v>
      </c>
      <c r="C72" s="31" t="s">
        <v>923</v>
      </c>
      <c r="D72" s="31" t="s">
        <v>1039</v>
      </c>
      <c r="E72" s="31" t="s">
        <v>529</v>
      </c>
      <c r="F72" s="84">
        <v>7000</v>
      </c>
      <c r="G72" s="32">
        <v>342</v>
      </c>
      <c r="H72" s="32" t="s">
        <v>324</v>
      </c>
    </row>
    <row r="73" spans="1:8" ht="15" customHeight="1">
      <c r="A73" s="83">
        <v>45506</v>
      </c>
      <c r="B73" s="32">
        <v>542765</v>
      </c>
      <c r="C73" s="31" t="s">
        <v>923</v>
      </c>
      <c r="D73" s="31" t="s">
        <v>963</v>
      </c>
      <c r="E73" s="31" t="s">
        <v>529</v>
      </c>
      <c r="F73" s="84">
        <v>4000</v>
      </c>
      <c r="G73" s="32">
        <v>345</v>
      </c>
      <c r="H73" s="32" t="s">
        <v>324</v>
      </c>
    </row>
    <row r="74" spans="1:8" ht="15" customHeight="1">
      <c r="A74" s="83">
        <v>45506</v>
      </c>
      <c r="B74" s="32">
        <v>542765</v>
      </c>
      <c r="C74" s="31" t="s">
        <v>923</v>
      </c>
      <c r="D74" s="31" t="s">
        <v>1043</v>
      </c>
      <c r="E74" s="31" t="s">
        <v>529</v>
      </c>
      <c r="F74" s="84">
        <v>7000</v>
      </c>
      <c r="G74" s="32">
        <v>340</v>
      </c>
      <c r="H74" s="32" t="s">
        <v>324</v>
      </c>
    </row>
    <row r="75" spans="1:8" ht="15" customHeight="1">
      <c r="A75" s="83">
        <v>45506</v>
      </c>
      <c r="B75" s="32">
        <v>542765</v>
      </c>
      <c r="C75" s="31" t="s">
        <v>923</v>
      </c>
      <c r="D75" s="31" t="s">
        <v>1043</v>
      </c>
      <c r="E75" s="31" t="s">
        <v>528</v>
      </c>
      <c r="F75" s="84">
        <v>5500</v>
      </c>
      <c r="G75" s="32">
        <v>334.9</v>
      </c>
      <c r="H75" s="32" t="s">
        <v>324</v>
      </c>
    </row>
    <row r="76" spans="1:8" ht="15" customHeight="1">
      <c r="A76" s="83">
        <v>45506</v>
      </c>
      <c r="B76" s="32">
        <v>542765</v>
      </c>
      <c r="C76" s="31" t="s">
        <v>923</v>
      </c>
      <c r="D76" s="31" t="s">
        <v>1044</v>
      </c>
      <c r="E76" s="31" t="s">
        <v>528</v>
      </c>
      <c r="F76" s="84">
        <v>2000</v>
      </c>
      <c r="G76" s="32">
        <v>334</v>
      </c>
      <c r="H76" s="32" t="s">
        <v>324</v>
      </c>
    </row>
    <row r="77" spans="1:8" ht="15" customHeight="1">
      <c r="A77" s="83">
        <v>45506</v>
      </c>
      <c r="B77" s="32">
        <v>542765</v>
      </c>
      <c r="C77" s="31" t="s">
        <v>923</v>
      </c>
      <c r="D77" s="31" t="s">
        <v>1045</v>
      </c>
      <c r="E77" s="31" t="s">
        <v>528</v>
      </c>
      <c r="F77" s="84">
        <v>2000</v>
      </c>
      <c r="G77" s="32">
        <v>340</v>
      </c>
      <c r="H77" s="32" t="s">
        <v>324</v>
      </c>
    </row>
    <row r="78" spans="1:8" ht="15" customHeight="1">
      <c r="A78" s="83">
        <v>45506</v>
      </c>
      <c r="B78" s="32">
        <v>542765</v>
      </c>
      <c r="C78" s="31" t="s">
        <v>923</v>
      </c>
      <c r="D78" s="31" t="s">
        <v>1046</v>
      </c>
      <c r="E78" s="31" t="s">
        <v>528</v>
      </c>
      <c r="F78" s="84">
        <v>2000</v>
      </c>
      <c r="G78" s="32">
        <v>333.75</v>
      </c>
      <c r="H78" s="32" t="s">
        <v>324</v>
      </c>
    </row>
    <row r="79" spans="1:8" ht="15" customHeight="1">
      <c r="A79" s="83">
        <v>45506</v>
      </c>
      <c r="B79" s="32">
        <v>542765</v>
      </c>
      <c r="C79" s="31" t="s">
        <v>923</v>
      </c>
      <c r="D79" s="31" t="s">
        <v>964</v>
      </c>
      <c r="E79" s="31" t="s">
        <v>528</v>
      </c>
      <c r="F79" s="84">
        <v>8000</v>
      </c>
      <c r="G79" s="32">
        <v>339.94</v>
      </c>
      <c r="H79" s="32" t="s">
        <v>324</v>
      </c>
    </row>
    <row r="80" spans="1:8" ht="15" customHeight="1">
      <c r="A80" s="83">
        <v>45506</v>
      </c>
      <c r="B80" s="32">
        <v>542765</v>
      </c>
      <c r="C80" s="31" t="s">
        <v>923</v>
      </c>
      <c r="D80" s="31" t="s">
        <v>1047</v>
      </c>
      <c r="E80" s="31" t="s">
        <v>529</v>
      </c>
      <c r="F80" s="84">
        <v>2000</v>
      </c>
      <c r="G80" s="32">
        <v>340</v>
      </c>
      <c r="H80" s="32" t="s">
        <v>324</v>
      </c>
    </row>
    <row r="81" spans="1:8" ht="15" customHeight="1">
      <c r="A81" s="83">
        <v>45506</v>
      </c>
      <c r="B81" s="32">
        <v>542765</v>
      </c>
      <c r="C81" s="31" t="s">
        <v>923</v>
      </c>
      <c r="D81" s="31" t="s">
        <v>965</v>
      </c>
      <c r="E81" s="31" t="s">
        <v>529</v>
      </c>
      <c r="F81" s="84">
        <v>14000</v>
      </c>
      <c r="G81" s="32">
        <v>334.11</v>
      </c>
      <c r="H81" s="32" t="s">
        <v>324</v>
      </c>
    </row>
    <row r="82" spans="1:8" ht="15" customHeight="1">
      <c r="A82" s="83">
        <v>45506</v>
      </c>
      <c r="B82" s="32">
        <v>542765</v>
      </c>
      <c r="C82" s="31" t="s">
        <v>923</v>
      </c>
      <c r="D82" s="31" t="s">
        <v>965</v>
      </c>
      <c r="E82" s="31" t="s">
        <v>528</v>
      </c>
      <c r="F82" s="84">
        <v>13500</v>
      </c>
      <c r="G82" s="32">
        <v>340.37</v>
      </c>
      <c r="H82" s="32" t="s">
        <v>324</v>
      </c>
    </row>
    <row r="83" spans="1:8" ht="15" customHeight="1">
      <c r="A83" s="83">
        <v>45506</v>
      </c>
      <c r="B83" s="32">
        <v>532159</v>
      </c>
      <c r="C83" s="31" t="s">
        <v>1048</v>
      </c>
      <c r="D83" s="31" t="s">
        <v>1049</v>
      </c>
      <c r="E83" s="31" t="s">
        <v>529</v>
      </c>
      <c r="F83" s="84">
        <v>400000</v>
      </c>
      <c r="G83" s="32">
        <v>14.4</v>
      </c>
      <c r="H83" s="32" t="s">
        <v>324</v>
      </c>
    </row>
    <row r="84" spans="1:8" ht="15" customHeight="1">
      <c r="A84" s="83">
        <v>45506</v>
      </c>
      <c r="B84" s="32">
        <v>539040</v>
      </c>
      <c r="C84" s="31" t="s">
        <v>897</v>
      </c>
      <c r="D84" s="31" t="s">
        <v>925</v>
      </c>
      <c r="E84" s="31" t="s">
        <v>529</v>
      </c>
      <c r="F84" s="84">
        <v>348371</v>
      </c>
      <c r="G84" s="32">
        <v>25.6</v>
      </c>
      <c r="H84" s="32" t="s">
        <v>324</v>
      </c>
    </row>
    <row r="85" spans="1:8" ht="15" customHeight="1">
      <c r="A85" s="83">
        <v>45506</v>
      </c>
      <c r="B85" s="32">
        <v>533576</v>
      </c>
      <c r="C85" s="31" t="s">
        <v>1050</v>
      </c>
      <c r="D85" s="31" t="s">
        <v>1051</v>
      </c>
      <c r="E85" s="31" t="s">
        <v>529</v>
      </c>
      <c r="F85" s="84">
        <v>192691</v>
      </c>
      <c r="G85" s="32">
        <v>56.35</v>
      </c>
      <c r="H85" s="32" t="s">
        <v>324</v>
      </c>
    </row>
    <row r="86" spans="1:8" ht="15" customHeight="1">
      <c r="A86" s="83">
        <v>45506</v>
      </c>
      <c r="B86" s="32">
        <v>536672</v>
      </c>
      <c r="C86" s="31" t="s">
        <v>1052</v>
      </c>
      <c r="D86" s="31" t="s">
        <v>1053</v>
      </c>
      <c r="E86" s="31" t="s">
        <v>529</v>
      </c>
      <c r="F86" s="84">
        <v>99392</v>
      </c>
      <c r="G86" s="32">
        <v>6.32</v>
      </c>
      <c r="H86" s="32" t="s">
        <v>324</v>
      </c>
    </row>
    <row r="87" spans="1:8" ht="15" customHeight="1">
      <c r="A87" s="83">
        <v>45506</v>
      </c>
      <c r="B87" s="32">
        <v>543545</v>
      </c>
      <c r="C87" s="31" t="s">
        <v>911</v>
      </c>
      <c r="D87" s="31" t="s">
        <v>1054</v>
      </c>
      <c r="E87" s="31" t="s">
        <v>529</v>
      </c>
      <c r="F87" s="84">
        <v>1102200</v>
      </c>
      <c r="G87" s="32">
        <v>2.19</v>
      </c>
      <c r="H87" s="32" t="s">
        <v>324</v>
      </c>
    </row>
    <row r="88" spans="1:8" ht="15" customHeight="1">
      <c r="A88" s="83">
        <v>45506</v>
      </c>
      <c r="B88" s="32">
        <v>511726</v>
      </c>
      <c r="C88" s="31" t="s">
        <v>1055</v>
      </c>
      <c r="D88" s="31" t="s">
        <v>1056</v>
      </c>
      <c r="E88" s="31" t="s">
        <v>529</v>
      </c>
      <c r="F88" s="84">
        <v>653421</v>
      </c>
      <c r="G88" s="32">
        <v>38.31</v>
      </c>
      <c r="H88" s="32" t="s">
        <v>324</v>
      </c>
    </row>
    <row r="89" spans="1:8" ht="15" customHeight="1">
      <c r="A89" s="83">
        <v>45506</v>
      </c>
      <c r="B89" s="32">
        <v>512064</v>
      </c>
      <c r="C89" s="31" t="s">
        <v>1057</v>
      </c>
      <c r="D89" s="31" t="s">
        <v>1058</v>
      </c>
      <c r="E89" s="31" t="s">
        <v>529</v>
      </c>
      <c r="F89" s="84">
        <v>14900</v>
      </c>
      <c r="G89" s="32">
        <v>104.3</v>
      </c>
      <c r="H89" s="32" t="s">
        <v>324</v>
      </c>
    </row>
    <row r="90" spans="1:8" ht="15" customHeight="1">
      <c r="A90" s="83">
        <v>45506</v>
      </c>
      <c r="B90" s="32">
        <v>512064</v>
      </c>
      <c r="C90" s="31" t="s">
        <v>1057</v>
      </c>
      <c r="D90" s="31" t="s">
        <v>1059</v>
      </c>
      <c r="E90" s="31" t="s">
        <v>528</v>
      </c>
      <c r="F90" s="84">
        <v>13738</v>
      </c>
      <c r="G90" s="32">
        <v>104.3</v>
      </c>
      <c r="H90" s="32" t="s">
        <v>324</v>
      </c>
    </row>
    <row r="91" spans="1:8" ht="15" customHeight="1">
      <c r="A91" s="83">
        <v>45506</v>
      </c>
      <c r="B91" s="32">
        <v>512064</v>
      </c>
      <c r="C91" s="31" t="s">
        <v>1057</v>
      </c>
      <c r="D91" s="31" t="s">
        <v>1060</v>
      </c>
      <c r="E91" s="31" t="s">
        <v>528</v>
      </c>
      <c r="F91" s="84">
        <v>11000</v>
      </c>
      <c r="G91" s="32">
        <v>104.3</v>
      </c>
      <c r="H91" s="32" t="s">
        <v>324</v>
      </c>
    </row>
    <row r="92" spans="1:8" ht="15" customHeight="1">
      <c r="A92" s="83">
        <v>45506</v>
      </c>
      <c r="B92" s="32">
        <v>509026</v>
      </c>
      <c r="C92" s="31" t="s">
        <v>938</v>
      </c>
      <c r="D92" s="31" t="s">
        <v>935</v>
      </c>
      <c r="E92" s="31" t="s">
        <v>528</v>
      </c>
      <c r="F92" s="84">
        <v>242060</v>
      </c>
      <c r="G92" s="32">
        <v>99</v>
      </c>
      <c r="H92" s="32" t="s">
        <v>324</v>
      </c>
    </row>
    <row r="93" spans="1:8" ht="15" customHeight="1">
      <c r="A93" s="83">
        <v>45506</v>
      </c>
      <c r="B93" s="32">
        <v>509026</v>
      </c>
      <c r="C93" s="31" t="s">
        <v>938</v>
      </c>
      <c r="D93" s="31" t="s">
        <v>1061</v>
      </c>
      <c r="E93" s="31" t="s">
        <v>529</v>
      </c>
      <c r="F93" s="84">
        <v>121990</v>
      </c>
      <c r="G93" s="32">
        <v>99</v>
      </c>
      <c r="H93" s="32" t="s">
        <v>324</v>
      </c>
    </row>
    <row r="94" spans="1:8" ht="15" customHeight="1">
      <c r="A94" s="83">
        <v>45506</v>
      </c>
      <c r="B94" s="32">
        <v>509026</v>
      </c>
      <c r="C94" s="31" t="s">
        <v>938</v>
      </c>
      <c r="D94" s="31" t="s">
        <v>939</v>
      </c>
      <c r="E94" s="31" t="s">
        <v>529</v>
      </c>
      <c r="F94" s="84">
        <v>226550</v>
      </c>
      <c r="G94" s="32">
        <v>99.01</v>
      </c>
      <c r="H94" s="32" t="s">
        <v>324</v>
      </c>
    </row>
    <row r="95" spans="1:8" ht="15" customHeight="1">
      <c r="A95" s="83">
        <v>45506</v>
      </c>
      <c r="B95" s="32">
        <v>544219</v>
      </c>
      <c r="C95" s="31" t="s">
        <v>1062</v>
      </c>
      <c r="D95" s="31" t="s">
        <v>1063</v>
      </c>
      <c r="E95" s="31" t="s">
        <v>528</v>
      </c>
      <c r="F95" s="84">
        <v>31200</v>
      </c>
      <c r="G95" s="32">
        <v>209.23</v>
      </c>
      <c r="H95" s="32" t="s">
        <v>324</v>
      </c>
    </row>
    <row r="96" spans="1:8" ht="15" customHeight="1">
      <c r="A96" s="83">
        <v>45506</v>
      </c>
      <c r="B96" s="32">
        <v>544219</v>
      </c>
      <c r="C96" s="31" t="s">
        <v>1062</v>
      </c>
      <c r="D96" s="31" t="s">
        <v>1063</v>
      </c>
      <c r="E96" s="31" t="s">
        <v>529</v>
      </c>
      <c r="F96" s="84">
        <v>144000</v>
      </c>
      <c r="G96" s="32">
        <v>214.7</v>
      </c>
      <c r="H96" s="32" t="s">
        <v>324</v>
      </c>
    </row>
    <row r="97" spans="1:8" ht="15" customHeight="1">
      <c r="A97" s="83">
        <v>45506</v>
      </c>
      <c r="B97" s="32">
        <v>544219</v>
      </c>
      <c r="C97" s="31" t="s">
        <v>1062</v>
      </c>
      <c r="D97" s="31" t="s">
        <v>1064</v>
      </c>
      <c r="E97" s="31" t="s">
        <v>529</v>
      </c>
      <c r="F97" s="84">
        <v>360000</v>
      </c>
      <c r="G97" s="32">
        <v>214.7</v>
      </c>
      <c r="H97" s="32" t="s">
        <v>324</v>
      </c>
    </row>
    <row r="98" spans="1:8" ht="15" customHeight="1">
      <c r="A98" s="83">
        <v>45506</v>
      </c>
      <c r="B98" s="32">
        <v>544219</v>
      </c>
      <c r="C98" s="31" t="s">
        <v>1062</v>
      </c>
      <c r="D98" s="31" t="s">
        <v>1065</v>
      </c>
      <c r="E98" s="31" t="s">
        <v>529</v>
      </c>
      <c r="F98" s="84">
        <v>174000</v>
      </c>
      <c r="G98" s="32">
        <v>214.7</v>
      </c>
      <c r="H98" s="32" t="s">
        <v>324</v>
      </c>
    </row>
    <row r="99" spans="1:8" ht="15" customHeight="1">
      <c r="A99" s="83">
        <v>45506</v>
      </c>
      <c r="B99" s="32">
        <v>544219</v>
      </c>
      <c r="C99" s="31" t="s">
        <v>1062</v>
      </c>
      <c r="D99" s="31" t="s">
        <v>882</v>
      </c>
      <c r="E99" s="31" t="s">
        <v>529</v>
      </c>
      <c r="F99" s="84">
        <v>237600</v>
      </c>
      <c r="G99" s="32">
        <v>214.7</v>
      </c>
      <c r="H99" s="32" t="s">
        <v>324</v>
      </c>
    </row>
    <row r="100" spans="1:8" ht="15" customHeight="1">
      <c r="A100" s="83">
        <v>45506</v>
      </c>
      <c r="B100" s="32">
        <v>544219</v>
      </c>
      <c r="C100" s="31" t="s">
        <v>1062</v>
      </c>
      <c r="D100" s="31" t="s">
        <v>882</v>
      </c>
      <c r="E100" s="31" t="s">
        <v>528</v>
      </c>
      <c r="F100" s="84">
        <v>128400</v>
      </c>
      <c r="G100" s="32">
        <v>213.56</v>
      </c>
      <c r="H100" s="32" t="s">
        <v>324</v>
      </c>
    </row>
    <row r="101" spans="1:8" ht="15" customHeight="1">
      <c r="A101" s="83">
        <v>45506</v>
      </c>
      <c r="B101" s="32">
        <v>544219</v>
      </c>
      <c r="C101" s="31" t="s">
        <v>1062</v>
      </c>
      <c r="D101" s="31" t="s">
        <v>1066</v>
      </c>
      <c r="E101" s="31" t="s">
        <v>528</v>
      </c>
      <c r="F101" s="84">
        <v>138000</v>
      </c>
      <c r="G101" s="32">
        <v>210.75</v>
      </c>
      <c r="H101" s="32" t="s">
        <v>324</v>
      </c>
    </row>
    <row r="102" spans="1:8" ht="15" customHeight="1">
      <c r="A102" s="83">
        <v>45506</v>
      </c>
      <c r="B102" s="32">
        <v>512587</v>
      </c>
      <c r="C102" s="31" t="s">
        <v>1067</v>
      </c>
      <c r="D102" s="31" t="s">
        <v>1068</v>
      </c>
      <c r="E102" s="31" t="s">
        <v>529</v>
      </c>
      <c r="F102" s="84">
        <v>40000</v>
      </c>
      <c r="G102" s="32">
        <v>81.84</v>
      </c>
      <c r="H102" s="32" t="s">
        <v>324</v>
      </c>
    </row>
    <row r="103" spans="1:8" ht="15" customHeight="1">
      <c r="A103" s="83">
        <v>45506</v>
      </c>
      <c r="B103" s="32">
        <v>512587</v>
      </c>
      <c r="C103" s="31" t="s">
        <v>1067</v>
      </c>
      <c r="D103" s="31" t="s">
        <v>1069</v>
      </c>
      <c r="E103" s="31" t="s">
        <v>528</v>
      </c>
      <c r="F103" s="84">
        <v>34000</v>
      </c>
      <c r="G103" s="32">
        <v>81.84</v>
      </c>
      <c r="H103" s="32" t="s">
        <v>324</v>
      </c>
    </row>
    <row r="104" spans="1:8" ht="15" customHeight="1">
      <c r="A104" s="83">
        <v>45506</v>
      </c>
      <c r="B104" s="32" t="s">
        <v>1070</v>
      </c>
      <c r="C104" s="31" t="s">
        <v>1071</v>
      </c>
      <c r="D104" s="31" t="s">
        <v>883</v>
      </c>
      <c r="E104" s="31" t="s">
        <v>528</v>
      </c>
      <c r="F104" s="84">
        <v>176195</v>
      </c>
      <c r="G104" s="32">
        <v>281.33</v>
      </c>
      <c r="H104" s="32" t="s">
        <v>842</v>
      </c>
    </row>
    <row r="105" spans="1:8" ht="15" customHeight="1">
      <c r="A105" s="83">
        <v>45506</v>
      </c>
      <c r="B105" s="32" t="s">
        <v>1072</v>
      </c>
      <c r="C105" s="31" t="s">
        <v>1073</v>
      </c>
      <c r="D105" s="31" t="s">
        <v>1074</v>
      </c>
      <c r="E105" s="31" t="s">
        <v>528</v>
      </c>
      <c r="F105" s="84">
        <v>102500</v>
      </c>
      <c r="G105" s="32">
        <v>45.22</v>
      </c>
      <c r="H105" s="32" t="s">
        <v>842</v>
      </c>
    </row>
    <row r="106" spans="1:8" ht="15" customHeight="1">
      <c r="A106" s="83">
        <v>45506</v>
      </c>
      <c r="B106" s="32" t="s">
        <v>966</v>
      </c>
      <c r="C106" s="31" t="s">
        <v>967</v>
      </c>
      <c r="D106" s="31" t="s">
        <v>1075</v>
      </c>
      <c r="E106" s="31" t="s">
        <v>528</v>
      </c>
      <c r="F106" s="84">
        <v>100000</v>
      </c>
      <c r="G106" s="32">
        <v>79.349999999999994</v>
      </c>
      <c r="H106" s="32" t="s">
        <v>842</v>
      </c>
    </row>
    <row r="107" spans="1:8" ht="15" customHeight="1">
      <c r="A107" s="83">
        <v>45506</v>
      </c>
      <c r="B107" s="32" t="s">
        <v>674</v>
      </c>
      <c r="C107" s="31" t="s">
        <v>968</v>
      </c>
      <c r="D107" s="31" t="s">
        <v>1076</v>
      </c>
      <c r="E107" s="31" t="s">
        <v>528</v>
      </c>
      <c r="F107" s="84">
        <v>20238</v>
      </c>
      <c r="G107" s="32">
        <v>83.25</v>
      </c>
      <c r="H107" s="32" t="s">
        <v>842</v>
      </c>
    </row>
    <row r="108" spans="1:8" ht="15" customHeight="1">
      <c r="A108" s="83">
        <v>45506</v>
      </c>
      <c r="B108" s="32" t="s">
        <v>674</v>
      </c>
      <c r="C108" s="31" t="s">
        <v>968</v>
      </c>
      <c r="D108" s="31" t="s">
        <v>883</v>
      </c>
      <c r="E108" s="31" t="s">
        <v>528</v>
      </c>
      <c r="F108" s="84">
        <v>880189</v>
      </c>
      <c r="G108" s="32">
        <v>84.56</v>
      </c>
      <c r="H108" s="32" t="s">
        <v>842</v>
      </c>
    </row>
    <row r="109" spans="1:8" ht="15" customHeight="1">
      <c r="A109" s="83">
        <v>45506</v>
      </c>
      <c r="B109" s="32" t="s">
        <v>674</v>
      </c>
      <c r="C109" s="31" t="s">
        <v>968</v>
      </c>
      <c r="D109" s="31" t="s">
        <v>901</v>
      </c>
      <c r="E109" s="31" t="s">
        <v>528</v>
      </c>
      <c r="F109" s="84">
        <v>1029876</v>
      </c>
      <c r="G109" s="32">
        <v>84.71</v>
      </c>
      <c r="H109" s="32" t="s">
        <v>842</v>
      </c>
    </row>
    <row r="110" spans="1:8" ht="15" customHeight="1">
      <c r="A110" s="83">
        <v>45506</v>
      </c>
      <c r="B110" s="32" t="s">
        <v>1077</v>
      </c>
      <c r="C110" s="31" t="s">
        <v>1078</v>
      </c>
      <c r="D110" s="31" t="s">
        <v>882</v>
      </c>
      <c r="E110" s="31" t="s">
        <v>528</v>
      </c>
      <c r="F110" s="84">
        <v>1823570</v>
      </c>
      <c r="G110" s="32">
        <v>21.1</v>
      </c>
      <c r="H110" s="32" t="s">
        <v>842</v>
      </c>
    </row>
    <row r="111" spans="1:8" ht="15" customHeight="1">
      <c r="A111" s="83">
        <v>45506</v>
      </c>
      <c r="B111" s="32" t="s">
        <v>969</v>
      </c>
      <c r="C111" s="31" t="s">
        <v>970</v>
      </c>
      <c r="D111" s="31" t="s">
        <v>1079</v>
      </c>
      <c r="E111" s="31" t="s">
        <v>528</v>
      </c>
      <c r="F111" s="84">
        <v>100000</v>
      </c>
      <c r="G111" s="32">
        <v>180.73</v>
      </c>
      <c r="H111" s="32" t="s">
        <v>842</v>
      </c>
    </row>
    <row r="112" spans="1:8" ht="15" customHeight="1">
      <c r="A112" s="83">
        <v>45506</v>
      </c>
      <c r="B112" s="32" t="s">
        <v>969</v>
      </c>
      <c r="C112" s="31" t="s">
        <v>970</v>
      </c>
      <c r="D112" s="31" t="s">
        <v>1080</v>
      </c>
      <c r="E112" s="31" t="s">
        <v>528</v>
      </c>
      <c r="F112" s="84">
        <v>100000</v>
      </c>
      <c r="G112" s="32">
        <v>176.23</v>
      </c>
      <c r="H112" s="32" t="s">
        <v>842</v>
      </c>
    </row>
    <row r="113" spans="1:8" ht="15" customHeight="1">
      <c r="A113" s="83">
        <v>45506</v>
      </c>
      <c r="B113" s="32" t="s">
        <v>971</v>
      </c>
      <c r="C113" s="31" t="s">
        <v>972</v>
      </c>
      <c r="D113" s="31" t="s">
        <v>883</v>
      </c>
      <c r="E113" s="31" t="s">
        <v>528</v>
      </c>
      <c r="F113" s="84">
        <v>1179761</v>
      </c>
      <c r="G113" s="32">
        <v>26.2</v>
      </c>
      <c r="H113" s="32" t="s">
        <v>842</v>
      </c>
    </row>
    <row r="114" spans="1:8" ht="15" customHeight="1">
      <c r="A114" s="83">
        <v>45506</v>
      </c>
      <c r="B114" s="32" t="s">
        <v>974</v>
      </c>
      <c r="C114" s="31" t="s">
        <v>975</v>
      </c>
      <c r="D114" s="31" t="s">
        <v>1081</v>
      </c>
      <c r="E114" s="31" t="s">
        <v>528</v>
      </c>
      <c r="F114" s="84">
        <v>113168</v>
      </c>
      <c r="G114" s="32">
        <v>18.53</v>
      </c>
      <c r="H114" s="32" t="s">
        <v>842</v>
      </c>
    </row>
    <row r="115" spans="1:8" ht="15" customHeight="1">
      <c r="A115" s="83">
        <v>45506</v>
      </c>
      <c r="B115" s="32" t="s">
        <v>940</v>
      </c>
      <c r="C115" s="31" t="s">
        <v>941</v>
      </c>
      <c r="D115" s="31" t="s">
        <v>882</v>
      </c>
      <c r="E115" s="31" t="s">
        <v>528</v>
      </c>
      <c r="F115" s="84">
        <v>244800</v>
      </c>
      <c r="G115" s="32">
        <v>96.65</v>
      </c>
      <c r="H115" s="32" t="s">
        <v>842</v>
      </c>
    </row>
    <row r="116" spans="1:8" ht="15" customHeight="1">
      <c r="A116" s="83">
        <v>45506</v>
      </c>
      <c r="B116" s="32" t="s">
        <v>1082</v>
      </c>
      <c r="C116" s="31" t="s">
        <v>1083</v>
      </c>
      <c r="D116" s="31" t="s">
        <v>1084</v>
      </c>
      <c r="E116" s="31" t="s">
        <v>528</v>
      </c>
      <c r="F116" s="84">
        <v>655000</v>
      </c>
      <c r="G116" s="32">
        <v>330.63</v>
      </c>
      <c r="H116" s="32" t="s">
        <v>842</v>
      </c>
    </row>
    <row r="117" spans="1:8" ht="15" customHeight="1">
      <c r="A117" s="83">
        <v>45506</v>
      </c>
      <c r="B117" s="32" t="s">
        <v>1085</v>
      </c>
      <c r="C117" s="31" t="s">
        <v>1086</v>
      </c>
      <c r="D117" s="31" t="s">
        <v>1087</v>
      </c>
      <c r="E117" s="31" t="s">
        <v>528</v>
      </c>
      <c r="F117" s="84">
        <v>58800</v>
      </c>
      <c r="G117" s="32">
        <v>170.53</v>
      </c>
      <c r="H117" s="32" t="s">
        <v>842</v>
      </c>
    </row>
    <row r="118" spans="1:8" ht="15" customHeight="1">
      <c r="A118" s="83">
        <v>45506</v>
      </c>
      <c r="B118" s="32" t="s">
        <v>1088</v>
      </c>
      <c r="C118" s="31" t="s">
        <v>1089</v>
      </c>
      <c r="D118" s="31" t="s">
        <v>1084</v>
      </c>
      <c r="E118" s="31" t="s">
        <v>528</v>
      </c>
      <c r="F118" s="84">
        <v>3405000</v>
      </c>
      <c r="G118" s="32">
        <v>78.86</v>
      </c>
      <c r="H118" s="32" t="s">
        <v>842</v>
      </c>
    </row>
    <row r="119" spans="1:8" ht="15" customHeight="1">
      <c r="A119" s="83">
        <v>45506</v>
      </c>
      <c r="B119" s="32" t="s">
        <v>943</v>
      </c>
      <c r="C119" s="31" t="s">
        <v>944</v>
      </c>
      <c r="D119" s="31" t="s">
        <v>902</v>
      </c>
      <c r="E119" s="31" t="s">
        <v>528</v>
      </c>
      <c r="F119" s="84">
        <v>179200</v>
      </c>
      <c r="G119" s="32">
        <v>302.37</v>
      </c>
      <c r="H119" s="32" t="s">
        <v>842</v>
      </c>
    </row>
    <row r="120" spans="1:8" ht="15" customHeight="1">
      <c r="A120" s="83">
        <v>45506</v>
      </c>
      <c r="B120" s="32" t="s">
        <v>943</v>
      </c>
      <c r="C120" s="31" t="s">
        <v>944</v>
      </c>
      <c r="D120" s="31" t="s">
        <v>882</v>
      </c>
      <c r="E120" s="31" t="s">
        <v>528</v>
      </c>
      <c r="F120" s="84">
        <v>124800</v>
      </c>
      <c r="G120" s="32">
        <v>301.60000000000002</v>
      </c>
      <c r="H120" s="32" t="s">
        <v>842</v>
      </c>
    </row>
    <row r="121" spans="1:8" ht="15" customHeight="1">
      <c r="A121" s="83">
        <v>45506</v>
      </c>
      <c r="B121" s="32" t="s">
        <v>1090</v>
      </c>
      <c r="C121" s="31" t="s">
        <v>1091</v>
      </c>
      <c r="D121" s="31" t="s">
        <v>1092</v>
      </c>
      <c r="E121" s="31" t="s">
        <v>528</v>
      </c>
      <c r="F121" s="84">
        <v>160000</v>
      </c>
      <c r="G121" s="32">
        <v>95.01</v>
      </c>
      <c r="H121" s="32" t="s">
        <v>842</v>
      </c>
    </row>
    <row r="122" spans="1:8" ht="15" customHeight="1">
      <c r="A122" s="83">
        <v>45506</v>
      </c>
      <c r="B122" s="32" t="s">
        <v>1090</v>
      </c>
      <c r="C122" s="31" t="s">
        <v>1091</v>
      </c>
      <c r="D122" s="31" t="s">
        <v>1093</v>
      </c>
      <c r="E122" s="31" t="s">
        <v>528</v>
      </c>
      <c r="F122" s="84">
        <v>256000</v>
      </c>
      <c r="G122" s="32">
        <v>97.8</v>
      </c>
      <c r="H122" s="32" t="s">
        <v>842</v>
      </c>
    </row>
    <row r="123" spans="1:8" ht="15" customHeight="1">
      <c r="A123" s="83">
        <v>45506</v>
      </c>
      <c r="B123" s="32" t="s">
        <v>1094</v>
      </c>
      <c r="C123" s="31" t="s">
        <v>948</v>
      </c>
      <c r="D123" s="31" t="s">
        <v>882</v>
      </c>
      <c r="E123" s="31" t="s">
        <v>528</v>
      </c>
      <c r="F123" s="84">
        <v>2000000</v>
      </c>
      <c r="G123" s="32">
        <v>1.23</v>
      </c>
      <c r="H123" s="32" t="s">
        <v>842</v>
      </c>
    </row>
    <row r="124" spans="1:8" ht="15" customHeight="1">
      <c r="A124" s="83">
        <v>45506</v>
      </c>
      <c r="B124" s="32" t="s">
        <v>1095</v>
      </c>
      <c r="C124" s="31" t="s">
        <v>948</v>
      </c>
      <c r="D124" s="31" t="s">
        <v>1096</v>
      </c>
      <c r="E124" s="31" t="s">
        <v>528</v>
      </c>
      <c r="F124" s="84">
        <v>2200000</v>
      </c>
      <c r="G124" s="32">
        <v>7.0000000000000007E-2</v>
      </c>
      <c r="H124" s="32" t="s">
        <v>842</v>
      </c>
    </row>
    <row r="125" spans="1:8" ht="15" customHeight="1">
      <c r="A125" s="83">
        <v>45506</v>
      </c>
      <c r="B125" s="32" t="s">
        <v>1095</v>
      </c>
      <c r="C125" s="31" t="s">
        <v>948</v>
      </c>
      <c r="D125" s="31" t="s">
        <v>1097</v>
      </c>
      <c r="E125" s="31" t="s">
        <v>528</v>
      </c>
      <c r="F125" s="84">
        <v>3600000</v>
      </c>
      <c r="G125" s="32">
        <v>7.0000000000000007E-2</v>
      </c>
      <c r="H125" s="32" t="s">
        <v>842</v>
      </c>
    </row>
    <row r="126" spans="1:8" ht="15" customHeight="1">
      <c r="A126" s="83">
        <v>45506</v>
      </c>
      <c r="B126" s="32" t="s">
        <v>1095</v>
      </c>
      <c r="C126" s="31" t="s">
        <v>948</v>
      </c>
      <c r="D126" s="31" t="s">
        <v>1098</v>
      </c>
      <c r="E126" s="31" t="s">
        <v>528</v>
      </c>
      <c r="F126" s="84">
        <v>1850000</v>
      </c>
      <c r="G126" s="32">
        <v>7.0000000000000007E-2</v>
      </c>
      <c r="H126" s="32" t="s">
        <v>842</v>
      </c>
    </row>
    <row r="127" spans="1:8" ht="15" customHeight="1">
      <c r="A127" s="83">
        <v>45506</v>
      </c>
      <c r="B127" s="32" t="s">
        <v>1095</v>
      </c>
      <c r="C127" s="31" t="s">
        <v>948</v>
      </c>
      <c r="D127" s="31" t="s">
        <v>1099</v>
      </c>
      <c r="E127" s="31" t="s">
        <v>528</v>
      </c>
      <c r="F127" s="84">
        <v>2300000</v>
      </c>
      <c r="G127" s="32">
        <v>7.0000000000000007E-2</v>
      </c>
      <c r="H127" s="32" t="s">
        <v>842</v>
      </c>
    </row>
    <row r="128" spans="1:8" ht="15" customHeight="1">
      <c r="A128" s="83">
        <v>45506</v>
      </c>
      <c r="B128" s="32" t="s">
        <v>1100</v>
      </c>
      <c r="C128" s="31" t="s">
        <v>1101</v>
      </c>
      <c r="D128" s="31" t="s">
        <v>901</v>
      </c>
      <c r="E128" s="31" t="s">
        <v>528</v>
      </c>
      <c r="F128" s="84">
        <v>707263</v>
      </c>
      <c r="G128" s="32">
        <v>615.37</v>
      </c>
      <c r="H128" s="32" t="s">
        <v>842</v>
      </c>
    </row>
    <row r="129" spans="1:8" ht="15" customHeight="1">
      <c r="A129" s="83">
        <v>45506</v>
      </c>
      <c r="B129" s="32" t="s">
        <v>1102</v>
      </c>
      <c r="C129" s="31" t="s">
        <v>1103</v>
      </c>
      <c r="D129" s="31" t="s">
        <v>901</v>
      </c>
      <c r="E129" s="31" t="s">
        <v>528</v>
      </c>
      <c r="F129" s="84">
        <v>517644</v>
      </c>
      <c r="G129" s="32">
        <v>105.98</v>
      </c>
      <c r="H129" s="32" t="s">
        <v>842</v>
      </c>
    </row>
    <row r="130" spans="1:8" ht="15" customHeight="1">
      <c r="A130" s="83">
        <v>45506</v>
      </c>
      <c r="B130" s="32" t="s">
        <v>1104</v>
      </c>
      <c r="C130" s="31" t="s">
        <v>1105</v>
      </c>
      <c r="D130" s="31" t="s">
        <v>1106</v>
      </c>
      <c r="E130" s="31" t="s">
        <v>528</v>
      </c>
      <c r="F130" s="84">
        <v>91200</v>
      </c>
      <c r="G130" s="32">
        <v>297.17</v>
      </c>
      <c r="H130" s="32" t="s">
        <v>842</v>
      </c>
    </row>
    <row r="131" spans="1:8" ht="15" customHeight="1">
      <c r="A131" s="83">
        <v>45506</v>
      </c>
      <c r="B131" s="32" t="s">
        <v>945</v>
      </c>
      <c r="C131" s="31" t="s">
        <v>946</v>
      </c>
      <c r="D131" s="31" t="s">
        <v>947</v>
      </c>
      <c r="E131" s="31" t="s">
        <v>528</v>
      </c>
      <c r="F131" s="84">
        <v>27000</v>
      </c>
      <c r="G131" s="32">
        <v>136</v>
      </c>
      <c r="H131" s="32" t="s">
        <v>842</v>
      </c>
    </row>
    <row r="132" spans="1:8" ht="15" customHeight="1">
      <c r="A132" s="83">
        <v>45506</v>
      </c>
      <c r="B132" s="32" t="s">
        <v>1107</v>
      </c>
      <c r="C132" s="31" t="s">
        <v>1108</v>
      </c>
      <c r="D132" s="31" t="s">
        <v>1109</v>
      </c>
      <c r="E132" s="31" t="s">
        <v>528</v>
      </c>
      <c r="F132" s="84">
        <v>50000</v>
      </c>
      <c r="G132" s="32">
        <v>61.75</v>
      </c>
      <c r="H132" s="32" t="s">
        <v>842</v>
      </c>
    </row>
    <row r="133" spans="1:8" ht="15" customHeight="1">
      <c r="A133" s="83">
        <v>45506</v>
      </c>
      <c r="B133" s="32" t="s">
        <v>1110</v>
      </c>
      <c r="C133" s="31" t="s">
        <v>1111</v>
      </c>
      <c r="D133" s="31" t="s">
        <v>1112</v>
      </c>
      <c r="E133" s="31" t="s">
        <v>528</v>
      </c>
      <c r="F133" s="84">
        <v>1000000</v>
      </c>
      <c r="G133" s="32">
        <v>210.02</v>
      </c>
      <c r="H133" s="32" t="s">
        <v>842</v>
      </c>
    </row>
    <row r="134" spans="1:8" ht="15" customHeight="1">
      <c r="A134" s="83">
        <v>45506</v>
      </c>
      <c r="B134" s="32" t="s">
        <v>1110</v>
      </c>
      <c r="C134" s="31" t="s">
        <v>1111</v>
      </c>
      <c r="D134" s="31" t="s">
        <v>1113</v>
      </c>
      <c r="E134" s="31" t="s">
        <v>528</v>
      </c>
      <c r="F134" s="84">
        <v>51702</v>
      </c>
      <c r="G134" s="32">
        <v>208.51</v>
      </c>
      <c r="H134" s="32" t="s">
        <v>842</v>
      </c>
    </row>
    <row r="135" spans="1:8" ht="15" customHeight="1">
      <c r="A135" s="83">
        <v>45506</v>
      </c>
      <c r="B135" s="32" t="s">
        <v>1114</v>
      </c>
      <c r="C135" s="31" t="s">
        <v>1115</v>
      </c>
      <c r="D135" s="31" t="s">
        <v>901</v>
      </c>
      <c r="E135" s="31" t="s">
        <v>528</v>
      </c>
      <c r="F135" s="84">
        <v>476663</v>
      </c>
      <c r="G135" s="32">
        <v>176.6</v>
      </c>
      <c r="H135" s="32" t="s">
        <v>842</v>
      </c>
    </row>
    <row r="136" spans="1:8" ht="15" customHeight="1">
      <c r="A136" s="83">
        <v>45506</v>
      </c>
      <c r="B136" s="32" t="s">
        <v>1114</v>
      </c>
      <c r="C136" s="31" t="s">
        <v>1115</v>
      </c>
      <c r="D136" s="31" t="s">
        <v>883</v>
      </c>
      <c r="E136" s="31" t="s">
        <v>528</v>
      </c>
      <c r="F136" s="84">
        <v>481209</v>
      </c>
      <c r="G136" s="32">
        <v>175.76</v>
      </c>
      <c r="H136" s="32" t="s">
        <v>842</v>
      </c>
    </row>
    <row r="137" spans="1:8" ht="15" customHeight="1">
      <c r="A137" s="83">
        <v>45506</v>
      </c>
      <c r="B137" s="32" t="s">
        <v>865</v>
      </c>
      <c r="C137" s="31" t="s">
        <v>1116</v>
      </c>
      <c r="D137" s="31" t="s">
        <v>901</v>
      </c>
      <c r="E137" s="31" t="s">
        <v>528</v>
      </c>
      <c r="F137" s="84">
        <v>5906470</v>
      </c>
      <c r="G137" s="32">
        <v>117.43</v>
      </c>
      <c r="H137" s="32" t="s">
        <v>842</v>
      </c>
    </row>
    <row r="138" spans="1:8" ht="15" customHeight="1">
      <c r="A138" s="83">
        <v>45506</v>
      </c>
      <c r="B138" s="32" t="s">
        <v>1117</v>
      </c>
      <c r="C138" s="31" t="s">
        <v>1118</v>
      </c>
      <c r="D138" s="31" t="s">
        <v>882</v>
      </c>
      <c r="E138" s="31" t="s">
        <v>528</v>
      </c>
      <c r="F138" s="84">
        <v>150000</v>
      </c>
      <c r="G138" s="32">
        <v>219.7</v>
      </c>
      <c r="H138" s="32" t="s">
        <v>842</v>
      </c>
    </row>
    <row r="139" spans="1:8" ht="15" customHeight="1">
      <c r="A139" s="83">
        <v>45506</v>
      </c>
      <c r="B139" s="32" t="s">
        <v>1119</v>
      </c>
      <c r="C139" s="31" t="s">
        <v>1120</v>
      </c>
      <c r="D139" s="31" t="s">
        <v>883</v>
      </c>
      <c r="E139" s="31" t="s">
        <v>528</v>
      </c>
      <c r="F139" s="84">
        <v>715279</v>
      </c>
      <c r="G139" s="32">
        <v>92.39</v>
      </c>
      <c r="H139" s="32" t="s">
        <v>842</v>
      </c>
    </row>
    <row r="140" spans="1:8" ht="15" customHeight="1">
      <c r="A140" s="83">
        <v>45506</v>
      </c>
      <c r="B140" s="32" t="s">
        <v>1119</v>
      </c>
      <c r="C140" s="31" t="s">
        <v>1120</v>
      </c>
      <c r="D140" s="31" t="s">
        <v>901</v>
      </c>
      <c r="E140" s="31" t="s">
        <v>528</v>
      </c>
      <c r="F140" s="84">
        <v>619839</v>
      </c>
      <c r="G140" s="32">
        <v>91.26</v>
      </c>
      <c r="H140" s="32" t="s">
        <v>842</v>
      </c>
    </row>
    <row r="141" spans="1:8" ht="15" customHeight="1">
      <c r="A141" s="83">
        <v>45506</v>
      </c>
      <c r="B141" s="32" t="s">
        <v>1119</v>
      </c>
      <c r="C141" s="31" t="s">
        <v>1120</v>
      </c>
      <c r="D141" s="31" t="s">
        <v>1121</v>
      </c>
      <c r="E141" s="31" t="s">
        <v>528</v>
      </c>
      <c r="F141" s="84">
        <v>759509</v>
      </c>
      <c r="G141" s="32">
        <v>93.2</v>
      </c>
      <c r="H141" s="32" t="s">
        <v>842</v>
      </c>
    </row>
    <row r="142" spans="1:8" ht="15" customHeight="1">
      <c r="A142" s="83">
        <v>45506</v>
      </c>
      <c r="B142" s="32" t="s">
        <v>912</v>
      </c>
      <c r="C142" s="31" t="s">
        <v>913</v>
      </c>
      <c r="D142" s="31" t="s">
        <v>1122</v>
      </c>
      <c r="E142" s="31" t="s">
        <v>528</v>
      </c>
      <c r="F142" s="84">
        <v>11206</v>
      </c>
      <c r="G142" s="32">
        <v>7.49</v>
      </c>
      <c r="H142" s="32" t="s">
        <v>842</v>
      </c>
    </row>
    <row r="143" spans="1:8" ht="15" customHeight="1">
      <c r="A143" s="83">
        <v>45506</v>
      </c>
      <c r="B143" s="32" t="s">
        <v>912</v>
      </c>
      <c r="C143" s="31" t="s">
        <v>913</v>
      </c>
      <c r="D143" s="31" t="s">
        <v>1123</v>
      </c>
      <c r="E143" s="31" t="s">
        <v>528</v>
      </c>
      <c r="F143" s="84">
        <v>700000</v>
      </c>
      <c r="G143" s="32">
        <v>7.65</v>
      </c>
      <c r="H143" s="32" t="s">
        <v>842</v>
      </c>
    </row>
    <row r="144" spans="1:8" ht="15" customHeight="1">
      <c r="A144" s="83">
        <v>45506</v>
      </c>
      <c r="B144" s="32" t="s">
        <v>1124</v>
      </c>
      <c r="C144" s="31" t="s">
        <v>1125</v>
      </c>
      <c r="D144" s="31" t="s">
        <v>1126</v>
      </c>
      <c r="E144" s="31" t="s">
        <v>528</v>
      </c>
      <c r="F144" s="84">
        <v>200000</v>
      </c>
      <c r="G144" s="32">
        <v>123.1</v>
      </c>
      <c r="H144" s="32" t="s">
        <v>842</v>
      </c>
    </row>
    <row r="145" spans="1:8" ht="15" customHeight="1">
      <c r="A145" s="83">
        <v>45506</v>
      </c>
      <c r="B145" s="32" t="s">
        <v>1124</v>
      </c>
      <c r="C145" s="31" t="s">
        <v>1125</v>
      </c>
      <c r="D145" s="31" t="s">
        <v>882</v>
      </c>
      <c r="E145" s="31" t="s">
        <v>528</v>
      </c>
      <c r="F145" s="84">
        <v>70000</v>
      </c>
      <c r="G145" s="32">
        <v>112.46</v>
      </c>
      <c r="H145" s="32" t="s">
        <v>842</v>
      </c>
    </row>
    <row r="146" spans="1:8" ht="15" customHeight="1">
      <c r="A146" s="83">
        <v>45506</v>
      </c>
      <c r="B146" s="32" t="s">
        <v>1124</v>
      </c>
      <c r="C146" s="31" t="s">
        <v>1125</v>
      </c>
      <c r="D146" s="31" t="s">
        <v>942</v>
      </c>
      <c r="E146" s="31" t="s">
        <v>528</v>
      </c>
      <c r="F146" s="84">
        <v>286000</v>
      </c>
      <c r="G146" s="32">
        <v>111.61</v>
      </c>
      <c r="H146" s="32" t="s">
        <v>842</v>
      </c>
    </row>
    <row r="147" spans="1:8" ht="15" customHeight="1">
      <c r="A147" s="83">
        <v>45506</v>
      </c>
      <c r="B147" s="32" t="s">
        <v>1124</v>
      </c>
      <c r="C147" s="31" t="s">
        <v>1125</v>
      </c>
      <c r="D147" s="31" t="s">
        <v>1127</v>
      </c>
      <c r="E147" s="31" t="s">
        <v>528</v>
      </c>
      <c r="F147" s="84">
        <v>200000</v>
      </c>
      <c r="G147" s="32">
        <v>123.1</v>
      </c>
      <c r="H147" s="32" t="s">
        <v>842</v>
      </c>
    </row>
    <row r="148" spans="1:8" ht="15" customHeight="1">
      <c r="A148" s="83">
        <v>45506</v>
      </c>
      <c r="B148" s="32" t="s">
        <v>1124</v>
      </c>
      <c r="C148" s="31" t="s">
        <v>1125</v>
      </c>
      <c r="D148" s="31" t="s">
        <v>1128</v>
      </c>
      <c r="E148" s="31" t="s">
        <v>528</v>
      </c>
      <c r="F148" s="84">
        <v>400000</v>
      </c>
      <c r="G148" s="32">
        <v>123.1</v>
      </c>
      <c r="H148" s="32" t="s">
        <v>842</v>
      </c>
    </row>
    <row r="149" spans="1:8" ht="15" customHeight="1">
      <c r="A149" s="83">
        <v>45506</v>
      </c>
      <c r="B149" s="32" t="s">
        <v>1124</v>
      </c>
      <c r="C149" s="31" t="s">
        <v>1125</v>
      </c>
      <c r="D149" s="31" t="s">
        <v>902</v>
      </c>
      <c r="E149" s="31" t="s">
        <v>528</v>
      </c>
      <c r="F149" s="84">
        <v>176000</v>
      </c>
      <c r="G149" s="32">
        <v>111.41</v>
      </c>
      <c r="H149" s="32" t="s">
        <v>842</v>
      </c>
    </row>
    <row r="150" spans="1:8" ht="15" customHeight="1">
      <c r="A150" s="83">
        <v>45506</v>
      </c>
      <c r="B150" s="32" t="s">
        <v>1124</v>
      </c>
      <c r="C150" s="31" t="s">
        <v>1125</v>
      </c>
      <c r="D150" s="31" t="s">
        <v>1129</v>
      </c>
      <c r="E150" s="31" t="s">
        <v>528</v>
      </c>
      <c r="F150" s="84">
        <v>200000</v>
      </c>
      <c r="G150" s="32">
        <v>123.1</v>
      </c>
      <c r="H150" s="32" t="s">
        <v>842</v>
      </c>
    </row>
    <row r="151" spans="1:8" ht="15" customHeight="1">
      <c r="A151" s="83">
        <v>45506</v>
      </c>
      <c r="B151" s="32" t="s">
        <v>1124</v>
      </c>
      <c r="C151" s="31" t="s">
        <v>1125</v>
      </c>
      <c r="D151" s="31" t="s">
        <v>1128</v>
      </c>
      <c r="E151" s="31" t="s">
        <v>528</v>
      </c>
      <c r="F151" s="84">
        <v>400000</v>
      </c>
      <c r="G151" s="32">
        <v>123.1</v>
      </c>
      <c r="H151" s="32" t="s">
        <v>842</v>
      </c>
    </row>
    <row r="152" spans="1:8" ht="15" customHeight="1">
      <c r="A152" s="83">
        <v>45506</v>
      </c>
      <c r="B152" s="32" t="s">
        <v>1130</v>
      </c>
      <c r="C152" s="31" t="s">
        <v>1131</v>
      </c>
      <c r="D152" s="31" t="s">
        <v>901</v>
      </c>
      <c r="E152" s="31" t="s">
        <v>528</v>
      </c>
      <c r="F152" s="84">
        <v>463936</v>
      </c>
      <c r="G152" s="32">
        <v>993.73</v>
      </c>
      <c r="H152" s="32" t="s">
        <v>842</v>
      </c>
    </row>
    <row r="153" spans="1:8" ht="15" customHeight="1">
      <c r="A153" s="83">
        <v>45506</v>
      </c>
      <c r="B153" s="32" t="s">
        <v>914</v>
      </c>
      <c r="C153" s="31" t="s">
        <v>915</v>
      </c>
      <c r="D153" s="31" t="s">
        <v>902</v>
      </c>
      <c r="E153" s="31" t="s">
        <v>528</v>
      </c>
      <c r="F153" s="84">
        <v>217600</v>
      </c>
      <c r="G153" s="32">
        <v>316.66000000000003</v>
      </c>
      <c r="H153" s="32" t="s">
        <v>842</v>
      </c>
    </row>
    <row r="154" spans="1:8" ht="15" customHeight="1">
      <c r="A154" s="83">
        <v>45506</v>
      </c>
      <c r="B154" s="32" t="s">
        <v>1132</v>
      </c>
      <c r="C154" s="31" t="s">
        <v>1133</v>
      </c>
      <c r="D154" s="31" t="s">
        <v>1134</v>
      </c>
      <c r="E154" s="31" t="s">
        <v>528</v>
      </c>
      <c r="F154" s="84">
        <v>448010</v>
      </c>
      <c r="G154" s="32">
        <v>2232.1</v>
      </c>
      <c r="H154" s="32" t="s">
        <v>842</v>
      </c>
    </row>
    <row r="155" spans="1:8" ht="15" customHeight="1">
      <c r="A155" s="83">
        <v>45506</v>
      </c>
      <c r="B155" s="32" t="s">
        <v>1132</v>
      </c>
      <c r="C155" s="31" t="s">
        <v>1133</v>
      </c>
      <c r="D155" s="31" t="s">
        <v>1135</v>
      </c>
      <c r="E155" s="31" t="s">
        <v>528</v>
      </c>
      <c r="F155" s="84">
        <v>1075230</v>
      </c>
      <c r="G155" s="32">
        <v>2232.1</v>
      </c>
      <c r="H155" s="32" t="s">
        <v>842</v>
      </c>
    </row>
    <row r="156" spans="1:8" ht="15" customHeight="1">
      <c r="A156" s="83">
        <v>45506</v>
      </c>
      <c r="B156" s="32" t="s">
        <v>1136</v>
      </c>
      <c r="C156" s="31" t="s">
        <v>1137</v>
      </c>
      <c r="D156" s="31" t="s">
        <v>883</v>
      </c>
      <c r="E156" s="31" t="s">
        <v>528</v>
      </c>
      <c r="F156" s="84">
        <v>557083</v>
      </c>
      <c r="G156" s="32">
        <v>26.86</v>
      </c>
      <c r="H156" s="32" t="s">
        <v>842</v>
      </c>
    </row>
    <row r="157" spans="1:8" ht="15" customHeight="1">
      <c r="A157" s="83">
        <v>45506</v>
      </c>
      <c r="B157" s="32" t="s">
        <v>447</v>
      </c>
      <c r="C157" s="31" t="s">
        <v>977</v>
      </c>
      <c r="D157" s="31" t="s">
        <v>901</v>
      </c>
      <c r="E157" s="31" t="s">
        <v>528</v>
      </c>
      <c r="F157" s="84">
        <v>2856219</v>
      </c>
      <c r="G157" s="32">
        <v>362.11</v>
      </c>
      <c r="H157" s="32" t="s">
        <v>842</v>
      </c>
    </row>
    <row r="158" spans="1:8" ht="15" customHeight="1">
      <c r="A158" s="83">
        <v>45506</v>
      </c>
      <c r="B158" s="32" t="s">
        <v>1138</v>
      </c>
      <c r="C158" s="31" t="s">
        <v>1139</v>
      </c>
      <c r="D158" s="31" t="s">
        <v>1121</v>
      </c>
      <c r="E158" s="31" t="s">
        <v>528</v>
      </c>
      <c r="F158" s="84">
        <v>274269</v>
      </c>
      <c r="G158" s="32">
        <v>309.67</v>
      </c>
      <c r="H158" s="32" t="s">
        <v>842</v>
      </c>
    </row>
    <row r="159" spans="1:8" ht="15" customHeight="1">
      <c r="A159" s="83">
        <v>45506</v>
      </c>
      <c r="B159" s="32" t="s">
        <v>1138</v>
      </c>
      <c r="C159" s="31" t="s">
        <v>1139</v>
      </c>
      <c r="D159" s="31" t="s">
        <v>883</v>
      </c>
      <c r="E159" s="31" t="s">
        <v>528</v>
      </c>
      <c r="F159" s="84">
        <v>513356</v>
      </c>
      <c r="G159" s="32">
        <v>308.47000000000003</v>
      </c>
      <c r="H159" s="32" t="s">
        <v>842</v>
      </c>
    </row>
    <row r="160" spans="1:8" ht="15" customHeight="1">
      <c r="A160" s="83">
        <v>45506</v>
      </c>
      <c r="B160" s="32" t="s">
        <v>1138</v>
      </c>
      <c r="C160" s="31" t="s">
        <v>1139</v>
      </c>
      <c r="D160" s="31" t="s">
        <v>901</v>
      </c>
      <c r="E160" s="31" t="s">
        <v>528</v>
      </c>
      <c r="F160" s="84">
        <v>329498</v>
      </c>
      <c r="G160" s="32">
        <v>305.36</v>
      </c>
      <c r="H160" s="32" t="s">
        <v>842</v>
      </c>
    </row>
    <row r="161" spans="1:8" ht="15" customHeight="1">
      <c r="A161" s="83">
        <v>45506</v>
      </c>
      <c r="B161" s="32" t="s">
        <v>1140</v>
      </c>
      <c r="C161" s="31" t="s">
        <v>1141</v>
      </c>
      <c r="D161" s="31" t="s">
        <v>882</v>
      </c>
      <c r="E161" s="31" t="s">
        <v>528</v>
      </c>
      <c r="F161" s="84">
        <v>116000</v>
      </c>
      <c r="G161" s="32">
        <v>105.6</v>
      </c>
      <c r="H161" s="32" t="s">
        <v>842</v>
      </c>
    </row>
    <row r="162" spans="1:8" ht="15" customHeight="1">
      <c r="A162" s="83">
        <v>45506</v>
      </c>
      <c r="B162" s="32" t="s">
        <v>1142</v>
      </c>
      <c r="C162" s="31" t="s">
        <v>1143</v>
      </c>
      <c r="D162" s="31" t="s">
        <v>902</v>
      </c>
      <c r="E162" s="31" t="s">
        <v>528</v>
      </c>
      <c r="F162" s="84">
        <v>160000</v>
      </c>
      <c r="G162" s="32">
        <v>191.7</v>
      </c>
      <c r="H162" s="32" t="s">
        <v>842</v>
      </c>
    </row>
    <row r="163" spans="1:8" ht="15" customHeight="1">
      <c r="A163" s="83">
        <v>45506</v>
      </c>
      <c r="B163" s="32" t="s">
        <v>1144</v>
      </c>
      <c r="C163" s="31" t="s">
        <v>1145</v>
      </c>
      <c r="D163" s="31" t="s">
        <v>901</v>
      </c>
      <c r="E163" s="31" t="s">
        <v>528</v>
      </c>
      <c r="F163" s="84">
        <v>209408</v>
      </c>
      <c r="G163" s="32">
        <v>262.95</v>
      </c>
      <c r="H163" s="32" t="s">
        <v>842</v>
      </c>
    </row>
    <row r="164" spans="1:8" ht="15" customHeight="1">
      <c r="A164" s="83">
        <v>45506</v>
      </c>
      <c r="B164" s="32" t="s">
        <v>1146</v>
      </c>
      <c r="C164" s="31" t="s">
        <v>1147</v>
      </c>
      <c r="D164" s="31" t="s">
        <v>901</v>
      </c>
      <c r="E164" s="31" t="s">
        <v>528</v>
      </c>
      <c r="F164" s="84">
        <v>177271</v>
      </c>
      <c r="G164" s="32">
        <v>372.29</v>
      </c>
      <c r="H164" s="32" t="s">
        <v>842</v>
      </c>
    </row>
    <row r="165" spans="1:8" ht="15" customHeight="1">
      <c r="A165" s="83">
        <v>45506</v>
      </c>
      <c r="B165" s="32" t="s">
        <v>1146</v>
      </c>
      <c r="C165" s="31" t="s">
        <v>1147</v>
      </c>
      <c r="D165" s="31" t="s">
        <v>1081</v>
      </c>
      <c r="E165" s="31" t="s">
        <v>528</v>
      </c>
      <c r="F165" s="84">
        <v>165688</v>
      </c>
      <c r="G165" s="32">
        <v>373.44</v>
      </c>
      <c r="H165" s="32" t="s">
        <v>842</v>
      </c>
    </row>
    <row r="166" spans="1:8" ht="15" customHeight="1">
      <c r="A166" s="83">
        <v>45506</v>
      </c>
      <c r="B166" s="32" t="s">
        <v>1148</v>
      </c>
      <c r="C166" s="31" t="s">
        <v>1149</v>
      </c>
      <c r="D166" s="31" t="s">
        <v>1150</v>
      </c>
      <c r="E166" s="31" t="s">
        <v>528</v>
      </c>
      <c r="F166" s="84">
        <v>62400</v>
      </c>
      <c r="G166" s="32">
        <v>529.07000000000005</v>
      </c>
      <c r="H166" s="32" t="s">
        <v>842</v>
      </c>
    </row>
    <row r="167" spans="1:8" ht="15" customHeight="1">
      <c r="A167" s="83">
        <v>45506</v>
      </c>
      <c r="B167" s="32" t="s">
        <v>1148</v>
      </c>
      <c r="C167" s="31" t="s">
        <v>1149</v>
      </c>
      <c r="D167" s="31" t="s">
        <v>1075</v>
      </c>
      <c r="E167" s="31" t="s">
        <v>528</v>
      </c>
      <c r="F167" s="84">
        <v>112800</v>
      </c>
      <c r="G167" s="32">
        <v>572.82000000000005</v>
      </c>
      <c r="H167" s="32" t="s">
        <v>842</v>
      </c>
    </row>
    <row r="168" spans="1:8" ht="15" customHeight="1">
      <c r="A168" s="83">
        <v>45506</v>
      </c>
      <c r="B168" s="32" t="s">
        <v>1151</v>
      </c>
      <c r="C168" s="31" t="s">
        <v>1152</v>
      </c>
      <c r="D168" s="31" t="s">
        <v>1153</v>
      </c>
      <c r="E168" s="31" t="s">
        <v>528</v>
      </c>
      <c r="F168" s="84">
        <v>180000</v>
      </c>
      <c r="G168" s="32">
        <v>117.7</v>
      </c>
      <c r="H168" s="32" t="s">
        <v>842</v>
      </c>
    </row>
    <row r="169" spans="1:8" ht="15" customHeight="1">
      <c r="A169" s="83">
        <v>45506</v>
      </c>
      <c r="B169" s="32" t="s">
        <v>1151</v>
      </c>
      <c r="C169" s="31" t="s">
        <v>1152</v>
      </c>
      <c r="D169" s="31" t="s">
        <v>1154</v>
      </c>
      <c r="E169" s="31" t="s">
        <v>528</v>
      </c>
      <c r="F169" s="84">
        <v>292000</v>
      </c>
      <c r="G169" s="32">
        <v>113.79</v>
      </c>
      <c r="H169" s="32" t="s">
        <v>842</v>
      </c>
    </row>
    <row r="170" spans="1:8" ht="15" customHeight="1">
      <c r="A170" s="83">
        <v>45506</v>
      </c>
      <c r="B170" s="32" t="s">
        <v>980</v>
      </c>
      <c r="C170" s="31" t="s">
        <v>981</v>
      </c>
      <c r="D170" s="31" t="s">
        <v>1121</v>
      </c>
      <c r="E170" s="31" t="s">
        <v>528</v>
      </c>
      <c r="F170" s="84">
        <v>123788</v>
      </c>
      <c r="G170" s="32">
        <v>991.34</v>
      </c>
      <c r="H170" s="32" t="s">
        <v>842</v>
      </c>
    </row>
    <row r="171" spans="1:8" ht="15" customHeight="1">
      <c r="A171" s="83">
        <v>45506</v>
      </c>
      <c r="B171" s="32" t="s">
        <v>980</v>
      </c>
      <c r="C171" s="31" t="s">
        <v>981</v>
      </c>
      <c r="D171" s="31" t="s">
        <v>883</v>
      </c>
      <c r="E171" s="31" t="s">
        <v>528</v>
      </c>
      <c r="F171" s="84">
        <v>196318</v>
      </c>
      <c r="G171" s="32">
        <v>995.48</v>
      </c>
      <c r="H171" s="32" t="s">
        <v>842</v>
      </c>
    </row>
    <row r="172" spans="1:8" ht="15" customHeight="1">
      <c r="A172" s="83">
        <v>45506</v>
      </c>
      <c r="B172" s="32" t="s">
        <v>980</v>
      </c>
      <c r="C172" s="31" t="s">
        <v>981</v>
      </c>
      <c r="D172" s="31" t="s">
        <v>1155</v>
      </c>
      <c r="E172" s="31" t="s">
        <v>528</v>
      </c>
      <c r="F172" s="84">
        <v>128019</v>
      </c>
      <c r="G172" s="32">
        <v>993.33</v>
      </c>
      <c r="H172" s="32" t="s">
        <v>842</v>
      </c>
    </row>
    <row r="173" spans="1:8" ht="15" customHeight="1">
      <c r="A173" s="83">
        <v>45506</v>
      </c>
      <c r="B173" s="32" t="s">
        <v>980</v>
      </c>
      <c r="C173" s="31" t="s">
        <v>981</v>
      </c>
      <c r="D173" s="31" t="s">
        <v>1156</v>
      </c>
      <c r="E173" s="31" t="s">
        <v>528</v>
      </c>
      <c r="F173" s="84">
        <v>126887</v>
      </c>
      <c r="G173" s="32">
        <v>995.67</v>
      </c>
      <c r="H173" s="32" t="s">
        <v>842</v>
      </c>
    </row>
    <row r="174" spans="1:8" ht="15" customHeight="1">
      <c r="A174" s="83">
        <v>45506</v>
      </c>
      <c r="B174" s="32" t="s">
        <v>980</v>
      </c>
      <c r="C174" s="31" t="s">
        <v>981</v>
      </c>
      <c r="D174" s="31" t="s">
        <v>1157</v>
      </c>
      <c r="E174" s="31" t="s">
        <v>528</v>
      </c>
      <c r="F174" s="84">
        <v>189864</v>
      </c>
      <c r="G174" s="32">
        <v>998.47</v>
      </c>
      <c r="H174" s="32" t="s">
        <v>842</v>
      </c>
    </row>
    <row r="175" spans="1:8" ht="15" customHeight="1">
      <c r="A175" s="83">
        <v>45506</v>
      </c>
      <c r="B175" s="32" t="s">
        <v>980</v>
      </c>
      <c r="C175" s="31" t="s">
        <v>981</v>
      </c>
      <c r="D175" s="31" t="s">
        <v>1158</v>
      </c>
      <c r="E175" s="31" t="s">
        <v>528</v>
      </c>
      <c r="F175" s="84">
        <v>77184</v>
      </c>
      <c r="G175" s="32">
        <v>976.05</v>
      </c>
      <c r="H175" s="32" t="s">
        <v>842</v>
      </c>
    </row>
    <row r="176" spans="1:8" ht="15" customHeight="1">
      <c r="A176" s="83">
        <v>45506</v>
      </c>
      <c r="B176" s="32" t="s">
        <v>980</v>
      </c>
      <c r="C176" s="31" t="s">
        <v>981</v>
      </c>
      <c r="D176" s="31" t="s">
        <v>926</v>
      </c>
      <c r="E176" s="31" t="s">
        <v>528</v>
      </c>
      <c r="F176" s="84">
        <v>207150</v>
      </c>
      <c r="G176" s="32">
        <v>994.51</v>
      </c>
      <c r="H176" s="32" t="s">
        <v>842</v>
      </c>
    </row>
    <row r="177" spans="1:8" ht="15" customHeight="1">
      <c r="A177" s="83">
        <v>45506</v>
      </c>
      <c r="B177" s="32" t="s">
        <v>980</v>
      </c>
      <c r="C177" s="31" t="s">
        <v>981</v>
      </c>
      <c r="D177" s="31" t="s">
        <v>901</v>
      </c>
      <c r="E177" s="31" t="s">
        <v>528</v>
      </c>
      <c r="F177" s="84">
        <v>142868</v>
      </c>
      <c r="G177" s="32">
        <v>995.17</v>
      </c>
      <c r="H177" s="32" t="s">
        <v>842</v>
      </c>
    </row>
    <row r="178" spans="1:8" ht="15" customHeight="1">
      <c r="A178" s="83">
        <v>45506</v>
      </c>
      <c r="B178" s="32" t="s">
        <v>1159</v>
      </c>
      <c r="C178" s="31" t="s">
        <v>1160</v>
      </c>
      <c r="D178" s="31" t="s">
        <v>901</v>
      </c>
      <c r="E178" s="31" t="s">
        <v>528</v>
      </c>
      <c r="F178" s="84">
        <v>274787</v>
      </c>
      <c r="G178" s="32">
        <v>937.78</v>
      </c>
      <c r="H178" s="32" t="s">
        <v>842</v>
      </c>
    </row>
    <row r="179" spans="1:8" ht="15" customHeight="1">
      <c r="A179" s="83">
        <v>45506</v>
      </c>
      <c r="B179" s="32" t="s">
        <v>984</v>
      </c>
      <c r="C179" s="31" t="s">
        <v>985</v>
      </c>
      <c r="D179" s="31" t="s">
        <v>1075</v>
      </c>
      <c r="E179" s="31" t="s">
        <v>528</v>
      </c>
      <c r="F179" s="84">
        <v>49200</v>
      </c>
      <c r="G179" s="32">
        <v>240.85</v>
      </c>
      <c r="H179" s="32" t="s">
        <v>842</v>
      </c>
    </row>
    <row r="180" spans="1:8" ht="15" customHeight="1">
      <c r="A180" s="83">
        <v>45506</v>
      </c>
      <c r="B180" s="32" t="s">
        <v>984</v>
      </c>
      <c r="C180" s="31" t="s">
        <v>985</v>
      </c>
      <c r="D180" s="31" t="s">
        <v>1161</v>
      </c>
      <c r="E180" s="31" t="s">
        <v>528</v>
      </c>
      <c r="F180" s="84">
        <v>48000</v>
      </c>
      <c r="G180" s="32">
        <v>240.85</v>
      </c>
      <c r="H180" s="32" t="s">
        <v>842</v>
      </c>
    </row>
    <row r="181" spans="1:8" ht="15" customHeight="1">
      <c r="A181" s="83">
        <v>45506</v>
      </c>
      <c r="B181" s="32" t="s">
        <v>1050</v>
      </c>
      <c r="C181" s="31" t="s">
        <v>1162</v>
      </c>
      <c r="D181" s="31" t="s">
        <v>942</v>
      </c>
      <c r="E181" s="31" t="s">
        <v>528</v>
      </c>
      <c r="F181" s="84">
        <v>248375</v>
      </c>
      <c r="G181" s="32">
        <v>55.91</v>
      </c>
      <c r="H181" s="32" t="s">
        <v>842</v>
      </c>
    </row>
    <row r="182" spans="1:8" ht="15" customHeight="1">
      <c r="A182" s="83">
        <v>45506</v>
      </c>
      <c r="B182" s="32" t="s">
        <v>1050</v>
      </c>
      <c r="C182" s="31" t="s">
        <v>1162</v>
      </c>
      <c r="D182" s="31" t="s">
        <v>1163</v>
      </c>
      <c r="E182" s="31" t="s">
        <v>528</v>
      </c>
      <c r="F182" s="84">
        <v>219826</v>
      </c>
      <c r="G182" s="32">
        <v>56.09</v>
      </c>
      <c r="H182" s="32" t="s">
        <v>842</v>
      </c>
    </row>
    <row r="183" spans="1:8" ht="15" customHeight="1">
      <c r="A183" s="83">
        <v>45506</v>
      </c>
      <c r="B183" s="32" t="s">
        <v>1055</v>
      </c>
      <c r="C183" s="31" t="s">
        <v>1164</v>
      </c>
      <c r="D183" s="31" t="s">
        <v>936</v>
      </c>
      <c r="E183" s="31" t="s">
        <v>528</v>
      </c>
      <c r="F183" s="84">
        <v>55000</v>
      </c>
      <c r="G183" s="32">
        <v>38.21</v>
      </c>
      <c r="H183" s="32" t="s">
        <v>842</v>
      </c>
    </row>
    <row r="184" spans="1:8" ht="15" customHeight="1">
      <c r="A184" s="83">
        <v>45506</v>
      </c>
      <c r="B184" s="32" t="s">
        <v>1165</v>
      </c>
      <c r="C184" s="31" t="s">
        <v>1166</v>
      </c>
      <c r="D184" s="31" t="s">
        <v>1167</v>
      </c>
      <c r="E184" s="31" t="s">
        <v>528</v>
      </c>
      <c r="F184" s="84">
        <v>102000</v>
      </c>
      <c r="G184" s="32">
        <v>96.85</v>
      </c>
      <c r="H184" s="32" t="s">
        <v>842</v>
      </c>
    </row>
    <row r="185" spans="1:8" ht="15" customHeight="1">
      <c r="A185" s="83">
        <v>45506</v>
      </c>
      <c r="B185" s="32" t="s">
        <v>1165</v>
      </c>
      <c r="C185" s="31" t="s">
        <v>1166</v>
      </c>
      <c r="D185" s="31" t="s">
        <v>1168</v>
      </c>
      <c r="E185" s="31" t="s">
        <v>528</v>
      </c>
      <c r="F185" s="84">
        <v>300000</v>
      </c>
      <c r="G185" s="32">
        <v>96.85</v>
      </c>
      <c r="H185" s="32" t="s">
        <v>842</v>
      </c>
    </row>
    <row r="186" spans="1:8" ht="15" customHeight="1">
      <c r="A186" s="83">
        <v>45506</v>
      </c>
      <c r="B186" s="32" t="s">
        <v>1070</v>
      </c>
      <c r="C186" s="31" t="s">
        <v>1071</v>
      </c>
      <c r="D186" s="31" t="s">
        <v>883</v>
      </c>
      <c r="E186" s="31" t="s">
        <v>529</v>
      </c>
      <c r="F186" s="84">
        <v>200852</v>
      </c>
      <c r="G186" s="32">
        <v>281.12</v>
      </c>
      <c r="H186" s="32" t="s">
        <v>842</v>
      </c>
    </row>
    <row r="187" spans="1:8" ht="15" customHeight="1">
      <c r="A187" s="83">
        <v>45506</v>
      </c>
      <c r="B187" s="32" t="s">
        <v>1072</v>
      </c>
      <c r="C187" s="31" t="s">
        <v>1073</v>
      </c>
      <c r="D187" s="31" t="s">
        <v>1074</v>
      </c>
      <c r="E187" s="31" t="s">
        <v>529</v>
      </c>
      <c r="F187" s="84">
        <v>92500</v>
      </c>
      <c r="G187" s="32">
        <v>45.76</v>
      </c>
      <c r="H187" s="32" t="s">
        <v>842</v>
      </c>
    </row>
    <row r="188" spans="1:8" ht="15" customHeight="1">
      <c r="A188" s="83">
        <v>45506</v>
      </c>
      <c r="B188" s="32" t="s">
        <v>1169</v>
      </c>
      <c r="C188" s="31" t="s">
        <v>1170</v>
      </c>
      <c r="D188" s="31" t="s">
        <v>1171</v>
      </c>
      <c r="E188" s="31" t="s">
        <v>529</v>
      </c>
      <c r="F188" s="84">
        <v>145600</v>
      </c>
      <c r="G188" s="32">
        <v>76.91</v>
      </c>
      <c r="H188" s="32" t="s">
        <v>842</v>
      </c>
    </row>
    <row r="189" spans="1:8" ht="15" customHeight="1">
      <c r="A189" s="83">
        <v>45506</v>
      </c>
      <c r="B189" s="32" t="s">
        <v>674</v>
      </c>
      <c r="C189" s="31" t="s">
        <v>968</v>
      </c>
      <c r="D189" s="31" t="s">
        <v>1076</v>
      </c>
      <c r="E189" s="31" t="s">
        <v>529</v>
      </c>
      <c r="F189" s="84">
        <v>4629436</v>
      </c>
      <c r="G189" s="32">
        <v>83.9</v>
      </c>
      <c r="H189" s="32" t="s">
        <v>842</v>
      </c>
    </row>
    <row r="190" spans="1:8" ht="15" customHeight="1">
      <c r="A190" s="83">
        <v>45506</v>
      </c>
      <c r="B190" s="32" t="s">
        <v>674</v>
      </c>
      <c r="C190" s="31" t="s">
        <v>968</v>
      </c>
      <c r="D190" s="31" t="s">
        <v>901</v>
      </c>
      <c r="E190" s="31" t="s">
        <v>529</v>
      </c>
      <c r="F190" s="84">
        <v>1029876</v>
      </c>
      <c r="G190" s="32">
        <v>84.48</v>
      </c>
      <c r="H190" s="32" t="s">
        <v>842</v>
      </c>
    </row>
    <row r="191" spans="1:8" ht="15" customHeight="1">
      <c r="A191" s="83">
        <v>45506</v>
      </c>
      <c r="B191" s="32" t="s">
        <v>674</v>
      </c>
      <c r="C191" s="31" t="s">
        <v>968</v>
      </c>
      <c r="D191" s="31" t="s">
        <v>883</v>
      </c>
      <c r="E191" s="31" t="s">
        <v>529</v>
      </c>
      <c r="F191" s="84">
        <v>803597</v>
      </c>
      <c r="G191" s="32">
        <v>84.62</v>
      </c>
      <c r="H191" s="32" t="s">
        <v>842</v>
      </c>
    </row>
    <row r="192" spans="1:8" ht="15" customHeight="1">
      <c r="A192" s="83">
        <v>45506</v>
      </c>
      <c r="B192" s="32" t="s">
        <v>1077</v>
      </c>
      <c r="C192" s="31" t="s">
        <v>1078</v>
      </c>
      <c r="D192" s="31" t="s">
        <v>882</v>
      </c>
      <c r="E192" s="31" t="s">
        <v>529</v>
      </c>
      <c r="F192" s="84">
        <v>66125</v>
      </c>
      <c r="G192" s="32">
        <v>21.11</v>
      </c>
      <c r="H192" s="32" t="s">
        <v>842</v>
      </c>
    </row>
    <row r="193" spans="1:8" ht="15" customHeight="1">
      <c r="A193" s="83">
        <v>45506</v>
      </c>
      <c r="B193" s="32" t="s">
        <v>969</v>
      </c>
      <c r="C193" s="31" t="s">
        <v>970</v>
      </c>
      <c r="D193" s="31" t="s">
        <v>987</v>
      </c>
      <c r="E193" s="31" t="s">
        <v>529</v>
      </c>
      <c r="F193" s="84">
        <v>136161</v>
      </c>
      <c r="G193" s="32">
        <v>179.58</v>
      </c>
      <c r="H193" s="32" t="s">
        <v>842</v>
      </c>
    </row>
    <row r="194" spans="1:8" ht="15" customHeight="1">
      <c r="A194" s="83">
        <v>45506</v>
      </c>
      <c r="B194" s="32" t="s">
        <v>971</v>
      </c>
      <c r="C194" s="31" t="s">
        <v>972</v>
      </c>
      <c r="D194" s="31" t="s">
        <v>883</v>
      </c>
      <c r="E194" s="31" t="s">
        <v>529</v>
      </c>
      <c r="F194" s="84">
        <v>1428771</v>
      </c>
      <c r="G194" s="32">
        <v>26.18</v>
      </c>
      <c r="H194" s="32" t="s">
        <v>842</v>
      </c>
    </row>
    <row r="195" spans="1:8" ht="15" customHeight="1">
      <c r="A195" s="83">
        <v>45506</v>
      </c>
      <c r="B195" s="32" t="s">
        <v>1172</v>
      </c>
      <c r="C195" s="31" t="s">
        <v>1173</v>
      </c>
      <c r="D195" s="31" t="s">
        <v>882</v>
      </c>
      <c r="E195" s="31" t="s">
        <v>529</v>
      </c>
      <c r="F195" s="84">
        <v>400000</v>
      </c>
      <c r="G195" s="32">
        <v>6.25</v>
      </c>
      <c r="H195" s="32" t="s">
        <v>842</v>
      </c>
    </row>
    <row r="196" spans="1:8" ht="15" customHeight="1">
      <c r="A196" s="83">
        <v>45506</v>
      </c>
      <c r="B196" s="32" t="s">
        <v>974</v>
      </c>
      <c r="C196" s="31" t="s">
        <v>975</v>
      </c>
      <c r="D196" s="31" t="s">
        <v>1081</v>
      </c>
      <c r="E196" s="31" t="s">
        <v>529</v>
      </c>
      <c r="F196" s="84">
        <v>431943</v>
      </c>
      <c r="G196" s="32">
        <v>18.829999999999998</v>
      </c>
      <c r="H196" s="32" t="s">
        <v>842</v>
      </c>
    </row>
    <row r="197" spans="1:8" ht="15" customHeight="1">
      <c r="A197" s="83">
        <v>45506</v>
      </c>
      <c r="B197" s="32" t="s">
        <v>940</v>
      </c>
      <c r="C197" s="31" t="s">
        <v>941</v>
      </c>
      <c r="D197" s="31" t="s">
        <v>902</v>
      </c>
      <c r="E197" s="31" t="s">
        <v>529</v>
      </c>
      <c r="F197" s="84">
        <v>321600</v>
      </c>
      <c r="G197" s="32">
        <v>96.67</v>
      </c>
      <c r="H197" s="32" t="s">
        <v>842</v>
      </c>
    </row>
    <row r="198" spans="1:8" ht="15" customHeight="1">
      <c r="A198" s="83">
        <v>45506</v>
      </c>
      <c r="B198" s="32" t="s">
        <v>1082</v>
      </c>
      <c r="C198" s="31" t="s">
        <v>1083</v>
      </c>
      <c r="D198" s="31" t="s">
        <v>1174</v>
      </c>
      <c r="E198" s="31" t="s">
        <v>529</v>
      </c>
      <c r="F198" s="84">
        <v>665000</v>
      </c>
      <c r="G198" s="32">
        <v>330.65</v>
      </c>
      <c r="H198" s="32" t="s">
        <v>842</v>
      </c>
    </row>
    <row r="199" spans="1:8" ht="15" customHeight="1">
      <c r="A199" s="83">
        <v>45506</v>
      </c>
      <c r="B199" s="32" t="s">
        <v>1088</v>
      </c>
      <c r="C199" s="31" t="s">
        <v>1089</v>
      </c>
      <c r="D199" s="31" t="s">
        <v>1174</v>
      </c>
      <c r="E199" s="31" t="s">
        <v>529</v>
      </c>
      <c r="F199" s="84">
        <v>585000</v>
      </c>
      <c r="G199" s="32">
        <v>78.5</v>
      </c>
      <c r="H199" s="32" t="s">
        <v>842</v>
      </c>
    </row>
    <row r="200" spans="1:8" ht="15" customHeight="1">
      <c r="A200" s="83">
        <v>45506</v>
      </c>
      <c r="B200" s="32" t="s">
        <v>1088</v>
      </c>
      <c r="C200" s="31" t="s">
        <v>1089</v>
      </c>
      <c r="D200" s="31" t="s">
        <v>1175</v>
      </c>
      <c r="E200" s="31" t="s">
        <v>529</v>
      </c>
      <c r="F200" s="84">
        <v>2820000</v>
      </c>
      <c r="G200" s="32">
        <v>78.94</v>
      </c>
      <c r="H200" s="32" t="s">
        <v>842</v>
      </c>
    </row>
    <row r="201" spans="1:8" ht="15" customHeight="1">
      <c r="A201" s="83">
        <v>45506</v>
      </c>
      <c r="B201" s="32" t="s">
        <v>943</v>
      </c>
      <c r="C201" s="31" t="s">
        <v>944</v>
      </c>
      <c r="D201" s="31" t="s">
        <v>902</v>
      </c>
      <c r="E201" s="31" t="s">
        <v>529</v>
      </c>
      <c r="F201" s="84">
        <v>193600</v>
      </c>
      <c r="G201" s="32">
        <v>306.12</v>
      </c>
      <c r="H201" s="32" t="s">
        <v>842</v>
      </c>
    </row>
    <row r="202" spans="1:8" ht="15" customHeight="1">
      <c r="A202" s="83">
        <v>45506</v>
      </c>
      <c r="B202" s="32" t="s">
        <v>943</v>
      </c>
      <c r="C202" s="31" t="s">
        <v>944</v>
      </c>
      <c r="D202" s="31" t="s">
        <v>882</v>
      </c>
      <c r="E202" s="31" t="s">
        <v>529</v>
      </c>
      <c r="F202" s="84">
        <v>286400</v>
      </c>
      <c r="G202" s="32">
        <v>309.75</v>
      </c>
      <c r="H202" s="32" t="s">
        <v>842</v>
      </c>
    </row>
    <row r="203" spans="1:8" ht="15" customHeight="1">
      <c r="A203" s="83">
        <v>45506</v>
      </c>
      <c r="B203" s="32" t="s">
        <v>1094</v>
      </c>
      <c r="C203" s="31" t="s">
        <v>948</v>
      </c>
      <c r="D203" s="31" t="s">
        <v>882</v>
      </c>
      <c r="E203" s="31" t="s">
        <v>529</v>
      </c>
      <c r="F203" s="84">
        <v>1011596</v>
      </c>
      <c r="G203" s="32">
        <v>1.23</v>
      </c>
      <c r="H203" s="32" t="s">
        <v>842</v>
      </c>
    </row>
    <row r="204" spans="1:8" ht="15" customHeight="1">
      <c r="A204" s="83">
        <v>45506</v>
      </c>
      <c r="B204" s="32" t="s">
        <v>1095</v>
      </c>
      <c r="C204" s="31" t="s">
        <v>948</v>
      </c>
      <c r="D204" s="31" t="s">
        <v>973</v>
      </c>
      <c r="E204" s="31" t="s">
        <v>529</v>
      </c>
      <c r="F204" s="84">
        <v>11000000</v>
      </c>
      <c r="G204" s="32">
        <v>7.0000000000000007E-2</v>
      </c>
      <c r="H204" s="32" t="s">
        <v>842</v>
      </c>
    </row>
    <row r="205" spans="1:8" ht="15" customHeight="1">
      <c r="A205" s="83">
        <v>45506</v>
      </c>
      <c r="B205" s="32" t="s">
        <v>1095</v>
      </c>
      <c r="C205" s="31" t="s">
        <v>948</v>
      </c>
      <c r="D205" s="31" t="s">
        <v>1176</v>
      </c>
      <c r="E205" s="31" t="s">
        <v>529</v>
      </c>
      <c r="F205" s="84">
        <v>1871666</v>
      </c>
      <c r="G205" s="32">
        <v>7.0000000000000007E-2</v>
      </c>
      <c r="H205" s="32" t="s">
        <v>842</v>
      </c>
    </row>
    <row r="206" spans="1:8" ht="15" customHeight="1">
      <c r="A206" s="83">
        <v>45506</v>
      </c>
      <c r="B206" s="32" t="s">
        <v>1100</v>
      </c>
      <c r="C206" s="31" t="s">
        <v>1101</v>
      </c>
      <c r="D206" s="31" t="s">
        <v>901</v>
      </c>
      <c r="E206" s="31" t="s">
        <v>529</v>
      </c>
      <c r="F206" s="84">
        <v>707263</v>
      </c>
      <c r="G206" s="32">
        <v>615.79</v>
      </c>
      <c r="H206" s="32" t="s">
        <v>842</v>
      </c>
    </row>
    <row r="207" spans="1:8" ht="15" customHeight="1">
      <c r="A207" s="83">
        <v>45506</v>
      </c>
      <c r="B207" s="32" t="s">
        <v>1102</v>
      </c>
      <c r="C207" s="31" t="s">
        <v>1103</v>
      </c>
      <c r="D207" s="31" t="s">
        <v>901</v>
      </c>
      <c r="E207" s="31" t="s">
        <v>529</v>
      </c>
      <c r="F207" s="84">
        <v>517644</v>
      </c>
      <c r="G207" s="32">
        <v>105.99</v>
      </c>
      <c r="H207" s="32" t="s">
        <v>842</v>
      </c>
    </row>
    <row r="208" spans="1:8" ht="15" customHeight="1">
      <c r="A208" s="83">
        <v>45506</v>
      </c>
      <c r="B208" s="32" t="s">
        <v>1104</v>
      </c>
      <c r="C208" s="31" t="s">
        <v>1105</v>
      </c>
      <c r="D208" s="31" t="s">
        <v>1106</v>
      </c>
      <c r="E208" s="31" t="s">
        <v>529</v>
      </c>
      <c r="F208" s="84">
        <v>92400</v>
      </c>
      <c r="G208" s="32">
        <v>300.67</v>
      </c>
      <c r="H208" s="32" t="s">
        <v>842</v>
      </c>
    </row>
    <row r="209" spans="1:8" ht="15" customHeight="1">
      <c r="A209" s="83">
        <v>45506</v>
      </c>
      <c r="B209" s="32" t="s">
        <v>945</v>
      </c>
      <c r="C209" s="31" t="s">
        <v>946</v>
      </c>
      <c r="D209" s="31" t="s">
        <v>949</v>
      </c>
      <c r="E209" s="31" t="s">
        <v>529</v>
      </c>
      <c r="F209" s="84">
        <v>27000</v>
      </c>
      <c r="G209" s="32">
        <v>136</v>
      </c>
      <c r="H209" s="32" t="s">
        <v>842</v>
      </c>
    </row>
    <row r="210" spans="1:8" ht="15" customHeight="1">
      <c r="A210" s="83">
        <v>45506</v>
      </c>
      <c r="B210" s="32" t="s">
        <v>1110</v>
      </c>
      <c r="C210" s="31" t="s">
        <v>1111</v>
      </c>
      <c r="D210" s="31" t="s">
        <v>1113</v>
      </c>
      <c r="E210" s="31" t="s">
        <v>529</v>
      </c>
      <c r="F210" s="84">
        <v>347135</v>
      </c>
      <c r="G210" s="32">
        <v>210.02</v>
      </c>
      <c r="H210" s="32" t="s">
        <v>842</v>
      </c>
    </row>
    <row r="211" spans="1:8" ht="15" customHeight="1">
      <c r="A211" s="83">
        <v>45506</v>
      </c>
      <c r="B211" s="32" t="s">
        <v>1110</v>
      </c>
      <c r="C211" s="31" t="s">
        <v>1111</v>
      </c>
      <c r="D211" s="31" t="s">
        <v>1177</v>
      </c>
      <c r="E211" s="31" t="s">
        <v>529</v>
      </c>
      <c r="F211" s="84">
        <v>607243</v>
      </c>
      <c r="G211" s="32">
        <v>210.02</v>
      </c>
      <c r="H211" s="32" t="s">
        <v>842</v>
      </c>
    </row>
    <row r="212" spans="1:8" ht="15" customHeight="1">
      <c r="A212" s="83">
        <v>45506</v>
      </c>
      <c r="B212" s="32" t="s">
        <v>1114</v>
      </c>
      <c r="C212" s="31" t="s">
        <v>1115</v>
      </c>
      <c r="D212" s="31" t="s">
        <v>883</v>
      </c>
      <c r="E212" s="31" t="s">
        <v>529</v>
      </c>
      <c r="F212" s="84">
        <v>531455</v>
      </c>
      <c r="G212" s="32">
        <v>175.08</v>
      </c>
      <c r="H212" s="32" t="s">
        <v>842</v>
      </c>
    </row>
    <row r="213" spans="1:8" ht="15" customHeight="1">
      <c r="A213" s="83">
        <v>45506</v>
      </c>
      <c r="B213" s="32" t="s">
        <v>1114</v>
      </c>
      <c r="C213" s="31" t="s">
        <v>1115</v>
      </c>
      <c r="D213" s="31" t="s">
        <v>901</v>
      </c>
      <c r="E213" s="31" t="s">
        <v>529</v>
      </c>
      <c r="F213" s="84">
        <v>476663</v>
      </c>
      <c r="G213" s="32">
        <v>176.36</v>
      </c>
      <c r="H213" s="32" t="s">
        <v>842</v>
      </c>
    </row>
    <row r="214" spans="1:8" ht="15" customHeight="1">
      <c r="A214" s="83">
        <v>45506</v>
      </c>
      <c r="B214" s="32" t="s">
        <v>865</v>
      </c>
      <c r="C214" s="31" t="s">
        <v>1116</v>
      </c>
      <c r="D214" s="31" t="s">
        <v>901</v>
      </c>
      <c r="E214" s="31" t="s">
        <v>529</v>
      </c>
      <c r="F214" s="84">
        <v>5906470</v>
      </c>
      <c r="G214" s="32">
        <v>117.45</v>
      </c>
      <c r="H214" s="32" t="s">
        <v>842</v>
      </c>
    </row>
    <row r="215" spans="1:8" ht="15" customHeight="1">
      <c r="A215" s="83">
        <v>45506</v>
      </c>
      <c r="B215" s="32" t="s">
        <v>1119</v>
      </c>
      <c r="C215" s="31" t="s">
        <v>1120</v>
      </c>
      <c r="D215" s="31" t="s">
        <v>901</v>
      </c>
      <c r="E215" s="31" t="s">
        <v>529</v>
      </c>
      <c r="F215" s="84">
        <v>619839</v>
      </c>
      <c r="G215" s="32">
        <v>91.01</v>
      </c>
      <c r="H215" s="32" t="s">
        <v>842</v>
      </c>
    </row>
    <row r="216" spans="1:8" ht="15" customHeight="1">
      <c r="A216" s="83">
        <v>45506</v>
      </c>
      <c r="B216" s="32" t="s">
        <v>1119</v>
      </c>
      <c r="C216" s="31" t="s">
        <v>1120</v>
      </c>
      <c r="D216" s="31" t="s">
        <v>883</v>
      </c>
      <c r="E216" s="31" t="s">
        <v>529</v>
      </c>
      <c r="F216" s="84">
        <v>671304</v>
      </c>
      <c r="G216" s="32">
        <v>92.04</v>
      </c>
      <c r="H216" s="32" t="s">
        <v>842</v>
      </c>
    </row>
    <row r="217" spans="1:8" ht="15" customHeight="1">
      <c r="A217" s="83">
        <v>45506</v>
      </c>
      <c r="B217" s="32" t="s">
        <v>1119</v>
      </c>
      <c r="C217" s="31" t="s">
        <v>1120</v>
      </c>
      <c r="D217" s="31" t="s">
        <v>1121</v>
      </c>
      <c r="E217" s="31" t="s">
        <v>529</v>
      </c>
      <c r="F217" s="84">
        <v>781783</v>
      </c>
      <c r="G217" s="32">
        <v>92.72</v>
      </c>
      <c r="H217" s="32" t="s">
        <v>842</v>
      </c>
    </row>
    <row r="218" spans="1:8" ht="15" customHeight="1">
      <c r="A218" s="83">
        <v>45506</v>
      </c>
      <c r="B218" s="32" t="s">
        <v>912</v>
      </c>
      <c r="C218" s="31" t="s">
        <v>913</v>
      </c>
      <c r="D218" s="31" t="s">
        <v>1122</v>
      </c>
      <c r="E218" s="31" t="s">
        <v>529</v>
      </c>
      <c r="F218" s="84">
        <v>487559</v>
      </c>
      <c r="G218" s="32">
        <v>7.59</v>
      </c>
      <c r="H218" s="32" t="s">
        <v>842</v>
      </c>
    </row>
    <row r="219" spans="1:8" ht="15" customHeight="1">
      <c r="A219" s="83">
        <v>45506</v>
      </c>
      <c r="B219" s="32" t="s">
        <v>912</v>
      </c>
      <c r="C219" s="31" t="s">
        <v>913</v>
      </c>
      <c r="D219" s="31" t="s">
        <v>976</v>
      </c>
      <c r="E219" s="31" t="s">
        <v>529</v>
      </c>
      <c r="F219" s="84">
        <v>700000</v>
      </c>
      <c r="G219" s="32">
        <v>7.65</v>
      </c>
      <c r="H219" s="32" t="s">
        <v>842</v>
      </c>
    </row>
    <row r="220" spans="1:8" ht="15" customHeight="1">
      <c r="A220" s="83">
        <v>45506</v>
      </c>
      <c r="B220" s="32" t="s">
        <v>1124</v>
      </c>
      <c r="C220" s="31" t="s">
        <v>1125</v>
      </c>
      <c r="D220" s="31" t="s">
        <v>882</v>
      </c>
      <c r="E220" s="31" t="s">
        <v>529</v>
      </c>
      <c r="F220" s="84">
        <v>692000</v>
      </c>
      <c r="G220" s="32">
        <v>123.1</v>
      </c>
      <c r="H220" s="32" t="s">
        <v>842</v>
      </c>
    </row>
    <row r="221" spans="1:8" ht="15" customHeight="1">
      <c r="A221" s="83">
        <v>45506</v>
      </c>
      <c r="B221" s="32" t="s">
        <v>1124</v>
      </c>
      <c r="C221" s="31" t="s">
        <v>1125</v>
      </c>
      <c r="D221" s="31" t="s">
        <v>1129</v>
      </c>
      <c r="E221" s="31" t="s">
        <v>529</v>
      </c>
      <c r="F221" s="84">
        <v>12000</v>
      </c>
      <c r="G221" s="32">
        <v>112.81</v>
      </c>
      <c r="H221" s="32" t="s">
        <v>842</v>
      </c>
    </row>
    <row r="222" spans="1:8" ht="15" customHeight="1">
      <c r="A222" s="83">
        <v>45506</v>
      </c>
      <c r="B222" s="32" t="s">
        <v>1124</v>
      </c>
      <c r="C222" s="31" t="s">
        <v>1125</v>
      </c>
      <c r="D222" s="31" t="s">
        <v>902</v>
      </c>
      <c r="E222" s="31" t="s">
        <v>529</v>
      </c>
      <c r="F222" s="84">
        <v>74000</v>
      </c>
      <c r="G222" s="32">
        <v>123.1</v>
      </c>
      <c r="H222" s="32" t="s">
        <v>842</v>
      </c>
    </row>
    <row r="223" spans="1:8" ht="15" customHeight="1">
      <c r="A223" s="83">
        <v>45506</v>
      </c>
      <c r="B223" s="32" t="s">
        <v>1124</v>
      </c>
      <c r="C223" s="31" t="s">
        <v>1125</v>
      </c>
      <c r="D223" s="31" t="s">
        <v>1178</v>
      </c>
      <c r="E223" s="31" t="s">
        <v>529</v>
      </c>
      <c r="F223" s="84">
        <v>434000</v>
      </c>
      <c r="G223" s="32">
        <v>123.1</v>
      </c>
      <c r="H223" s="32" t="s">
        <v>842</v>
      </c>
    </row>
    <row r="224" spans="1:8" ht="15" customHeight="1">
      <c r="A224" s="83">
        <v>45506</v>
      </c>
      <c r="B224" s="32" t="s">
        <v>1130</v>
      </c>
      <c r="C224" s="31" t="s">
        <v>1131</v>
      </c>
      <c r="D224" s="31" t="s">
        <v>901</v>
      </c>
      <c r="E224" s="31" t="s">
        <v>529</v>
      </c>
      <c r="F224" s="84">
        <v>463936</v>
      </c>
      <c r="G224" s="32">
        <v>994.37</v>
      </c>
      <c r="H224" s="32" t="s">
        <v>842</v>
      </c>
    </row>
    <row r="225" spans="1:8" ht="15" customHeight="1">
      <c r="A225" s="83">
        <v>45506</v>
      </c>
      <c r="B225" s="32" t="s">
        <v>914</v>
      </c>
      <c r="C225" s="31" t="s">
        <v>915</v>
      </c>
      <c r="D225" s="31" t="s">
        <v>1179</v>
      </c>
      <c r="E225" s="31" t="s">
        <v>529</v>
      </c>
      <c r="F225" s="84">
        <v>169600</v>
      </c>
      <c r="G225" s="32">
        <v>316.55</v>
      </c>
      <c r="H225" s="32" t="s">
        <v>842</v>
      </c>
    </row>
    <row r="226" spans="1:8" ht="15" customHeight="1">
      <c r="A226" s="83">
        <v>45506</v>
      </c>
      <c r="B226" s="32" t="s">
        <v>914</v>
      </c>
      <c r="C226" s="31" t="s">
        <v>915</v>
      </c>
      <c r="D226" s="31" t="s">
        <v>902</v>
      </c>
      <c r="E226" s="31" t="s">
        <v>529</v>
      </c>
      <c r="F226" s="84">
        <v>17600</v>
      </c>
      <c r="G226" s="32">
        <v>317.26</v>
      </c>
      <c r="H226" s="32" t="s">
        <v>842</v>
      </c>
    </row>
    <row r="227" spans="1:8" ht="15" customHeight="1">
      <c r="A227" s="83">
        <v>45506</v>
      </c>
      <c r="B227" s="32" t="s">
        <v>1132</v>
      </c>
      <c r="C227" s="31" t="s">
        <v>1133</v>
      </c>
      <c r="D227" s="31" t="s">
        <v>1180</v>
      </c>
      <c r="E227" s="31" t="s">
        <v>529</v>
      </c>
      <c r="F227" s="84">
        <v>410959</v>
      </c>
      <c r="G227" s="32">
        <v>2232.1</v>
      </c>
      <c r="H227" s="32" t="s">
        <v>842</v>
      </c>
    </row>
    <row r="228" spans="1:8" ht="15" customHeight="1">
      <c r="A228" s="83">
        <v>45506</v>
      </c>
      <c r="B228" s="32" t="s">
        <v>1132</v>
      </c>
      <c r="C228" s="31" t="s">
        <v>1133</v>
      </c>
      <c r="D228" s="31" t="s">
        <v>1181</v>
      </c>
      <c r="E228" s="31" t="s">
        <v>529</v>
      </c>
      <c r="F228" s="84">
        <v>821918</v>
      </c>
      <c r="G228" s="32">
        <v>2232.1</v>
      </c>
      <c r="H228" s="32" t="s">
        <v>842</v>
      </c>
    </row>
    <row r="229" spans="1:8" ht="15" customHeight="1">
      <c r="A229" s="83">
        <v>45506</v>
      </c>
      <c r="B229" s="32" t="s">
        <v>1132</v>
      </c>
      <c r="C229" s="31" t="s">
        <v>1133</v>
      </c>
      <c r="D229" s="31" t="s">
        <v>1182</v>
      </c>
      <c r="E229" s="31" t="s">
        <v>529</v>
      </c>
      <c r="F229" s="84">
        <v>410959</v>
      </c>
      <c r="G229" s="32">
        <v>2232.1</v>
      </c>
      <c r="H229" s="32" t="s">
        <v>842</v>
      </c>
    </row>
    <row r="230" spans="1:8" ht="15" customHeight="1">
      <c r="A230" s="83">
        <v>45506</v>
      </c>
      <c r="B230" s="32" t="s">
        <v>1132</v>
      </c>
      <c r="C230" s="31" t="s">
        <v>1133</v>
      </c>
      <c r="D230" s="31" t="s">
        <v>1183</v>
      </c>
      <c r="E230" s="31" t="s">
        <v>529</v>
      </c>
      <c r="F230" s="84">
        <v>410959</v>
      </c>
      <c r="G230" s="32">
        <v>2232.1</v>
      </c>
      <c r="H230" s="32" t="s">
        <v>842</v>
      </c>
    </row>
    <row r="231" spans="1:8" ht="15" customHeight="1">
      <c r="A231" s="83">
        <v>45506</v>
      </c>
      <c r="B231" s="32" t="s">
        <v>1136</v>
      </c>
      <c r="C231" s="31" t="s">
        <v>1137</v>
      </c>
      <c r="D231" s="31" t="s">
        <v>883</v>
      </c>
      <c r="E231" s="31" t="s">
        <v>529</v>
      </c>
      <c r="F231" s="84">
        <v>549025</v>
      </c>
      <c r="G231" s="32">
        <v>26.85</v>
      </c>
      <c r="H231" s="32" t="s">
        <v>842</v>
      </c>
    </row>
    <row r="232" spans="1:8" ht="15" customHeight="1">
      <c r="A232" s="83">
        <v>45506</v>
      </c>
      <c r="B232" s="32" t="s">
        <v>447</v>
      </c>
      <c r="C232" s="31" t="s">
        <v>977</v>
      </c>
      <c r="D232" s="31" t="s">
        <v>901</v>
      </c>
      <c r="E232" s="31" t="s">
        <v>529</v>
      </c>
      <c r="F232" s="84">
        <v>2856219</v>
      </c>
      <c r="G232" s="32">
        <v>362.24</v>
      </c>
      <c r="H232" s="32" t="s">
        <v>842</v>
      </c>
    </row>
    <row r="233" spans="1:8" ht="15" customHeight="1">
      <c r="A233" s="83">
        <v>45506</v>
      </c>
      <c r="B233" s="32" t="s">
        <v>1138</v>
      </c>
      <c r="C233" s="31" t="s">
        <v>1139</v>
      </c>
      <c r="D233" s="31" t="s">
        <v>901</v>
      </c>
      <c r="E233" s="31" t="s">
        <v>529</v>
      </c>
      <c r="F233" s="84">
        <v>329498</v>
      </c>
      <c r="G233" s="32">
        <v>305.61</v>
      </c>
      <c r="H233" s="32" t="s">
        <v>842</v>
      </c>
    </row>
    <row r="234" spans="1:8" ht="15" customHeight="1">
      <c r="A234" s="83">
        <v>45506</v>
      </c>
      <c r="B234" s="32" t="s">
        <v>1138</v>
      </c>
      <c r="C234" s="31" t="s">
        <v>1139</v>
      </c>
      <c r="D234" s="31" t="s">
        <v>883</v>
      </c>
      <c r="E234" s="31" t="s">
        <v>529</v>
      </c>
      <c r="F234" s="84">
        <v>418112</v>
      </c>
      <c r="G234" s="32">
        <v>307.76</v>
      </c>
      <c r="H234" s="32" t="s">
        <v>842</v>
      </c>
    </row>
    <row r="235" spans="1:8" ht="15" customHeight="1">
      <c r="A235" s="83">
        <v>45506</v>
      </c>
      <c r="B235" s="32" t="s">
        <v>1138</v>
      </c>
      <c r="C235" s="31" t="s">
        <v>1139</v>
      </c>
      <c r="D235" s="31" t="s">
        <v>1121</v>
      </c>
      <c r="E235" s="31" t="s">
        <v>529</v>
      </c>
      <c r="F235" s="84">
        <v>279065</v>
      </c>
      <c r="G235" s="32">
        <v>310.58999999999997</v>
      </c>
      <c r="H235" s="32" t="s">
        <v>842</v>
      </c>
    </row>
    <row r="236" spans="1:8" ht="15" customHeight="1">
      <c r="A236" s="83">
        <v>45506</v>
      </c>
      <c r="B236" s="32" t="s">
        <v>1140</v>
      </c>
      <c r="C236" s="31" t="s">
        <v>1141</v>
      </c>
      <c r="D236" s="31" t="s">
        <v>882</v>
      </c>
      <c r="E236" s="31" t="s">
        <v>529</v>
      </c>
      <c r="F236" s="84">
        <v>2000</v>
      </c>
      <c r="G236" s="32">
        <v>105.6</v>
      </c>
      <c r="H236" s="32" t="s">
        <v>842</v>
      </c>
    </row>
    <row r="237" spans="1:8" ht="15" customHeight="1">
      <c r="A237" s="83">
        <v>45506</v>
      </c>
      <c r="B237" s="32" t="s">
        <v>1142</v>
      </c>
      <c r="C237" s="31" t="s">
        <v>1143</v>
      </c>
      <c r="D237" s="31" t="s">
        <v>902</v>
      </c>
      <c r="E237" s="31" t="s">
        <v>529</v>
      </c>
      <c r="F237" s="84">
        <v>30400</v>
      </c>
      <c r="G237" s="32">
        <v>193.18</v>
      </c>
      <c r="H237" s="32" t="s">
        <v>842</v>
      </c>
    </row>
    <row r="238" spans="1:8" ht="15" customHeight="1">
      <c r="A238" s="83">
        <v>45506</v>
      </c>
      <c r="B238" s="32" t="s">
        <v>1144</v>
      </c>
      <c r="C238" s="31" t="s">
        <v>1145</v>
      </c>
      <c r="D238" s="31" t="s">
        <v>901</v>
      </c>
      <c r="E238" s="31" t="s">
        <v>529</v>
      </c>
      <c r="F238" s="84">
        <v>209408</v>
      </c>
      <c r="G238" s="32">
        <v>263.24</v>
      </c>
      <c r="H238" s="32" t="s">
        <v>842</v>
      </c>
    </row>
    <row r="239" spans="1:8" ht="15" customHeight="1">
      <c r="A239" s="83">
        <v>45506</v>
      </c>
      <c r="B239" s="32" t="s">
        <v>1146</v>
      </c>
      <c r="C239" s="31" t="s">
        <v>1147</v>
      </c>
      <c r="D239" s="31" t="s">
        <v>1081</v>
      </c>
      <c r="E239" s="31" t="s">
        <v>529</v>
      </c>
      <c r="F239" s="84">
        <v>30240</v>
      </c>
      <c r="G239" s="32">
        <v>376.54</v>
      </c>
      <c r="H239" s="32" t="s">
        <v>842</v>
      </c>
    </row>
    <row r="240" spans="1:8" ht="15" customHeight="1">
      <c r="A240" s="83">
        <v>45506</v>
      </c>
      <c r="B240" s="32" t="s">
        <v>1146</v>
      </c>
      <c r="C240" s="31" t="s">
        <v>1147</v>
      </c>
      <c r="D240" s="31" t="s">
        <v>901</v>
      </c>
      <c r="E240" s="31" t="s">
        <v>529</v>
      </c>
      <c r="F240" s="84">
        <v>177271</v>
      </c>
      <c r="G240" s="32">
        <v>372.59</v>
      </c>
      <c r="H240" s="32" t="s">
        <v>842</v>
      </c>
    </row>
    <row r="241" spans="1:8" ht="15" customHeight="1">
      <c r="A241" s="83">
        <v>45506</v>
      </c>
      <c r="B241" s="32" t="s">
        <v>978</v>
      </c>
      <c r="C241" s="31" t="s">
        <v>979</v>
      </c>
      <c r="D241" s="31" t="s">
        <v>1184</v>
      </c>
      <c r="E241" s="31" t="s">
        <v>529</v>
      </c>
      <c r="F241" s="84">
        <v>80000</v>
      </c>
      <c r="G241" s="32">
        <v>25.75</v>
      </c>
      <c r="H241" s="32" t="s">
        <v>842</v>
      </c>
    </row>
    <row r="242" spans="1:8" ht="15" customHeight="1">
      <c r="A242" s="83">
        <v>45506</v>
      </c>
      <c r="B242" s="32" t="s">
        <v>1148</v>
      </c>
      <c r="C242" s="31" t="s">
        <v>1149</v>
      </c>
      <c r="D242" s="31" t="s">
        <v>1150</v>
      </c>
      <c r="E242" s="31" t="s">
        <v>529</v>
      </c>
      <c r="F242" s="84">
        <v>62400</v>
      </c>
      <c r="G242" s="32">
        <v>530.94000000000005</v>
      </c>
      <c r="H242" s="32" t="s">
        <v>842</v>
      </c>
    </row>
    <row r="243" spans="1:8" ht="15" customHeight="1">
      <c r="A243" s="83">
        <v>45506</v>
      </c>
      <c r="B243" s="32" t="s">
        <v>1148</v>
      </c>
      <c r="C243" s="31" t="s">
        <v>1149</v>
      </c>
      <c r="D243" s="31" t="s">
        <v>1075</v>
      </c>
      <c r="E243" s="31" t="s">
        <v>529</v>
      </c>
      <c r="F243" s="84">
        <v>84800</v>
      </c>
      <c r="G243" s="32">
        <v>534.98</v>
      </c>
      <c r="H243" s="32" t="s">
        <v>842</v>
      </c>
    </row>
    <row r="244" spans="1:8" ht="15" customHeight="1">
      <c r="A244" s="83">
        <v>45506</v>
      </c>
      <c r="B244" s="32" t="s">
        <v>980</v>
      </c>
      <c r="C244" s="31" t="s">
        <v>981</v>
      </c>
      <c r="D244" s="31" t="s">
        <v>1155</v>
      </c>
      <c r="E244" s="31" t="s">
        <v>529</v>
      </c>
      <c r="F244" s="84">
        <v>124633</v>
      </c>
      <c r="G244" s="32">
        <v>995.72</v>
      </c>
      <c r="H244" s="32" t="s">
        <v>842</v>
      </c>
    </row>
    <row r="245" spans="1:8" ht="15" customHeight="1">
      <c r="A245" s="83">
        <v>45506</v>
      </c>
      <c r="B245" s="32" t="s">
        <v>980</v>
      </c>
      <c r="C245" s="31" t="s">
        <v>981</v>
      </c>
      <c r="D245" s="31" t="s">
        <v>1121</v>
      </c>
      <c r="E245" s="31" t="s">
        <v>529</v>
      </c>
      <c r="F245" s="84">
        <v>121520</v>
      </c>
      <c r="G245" s="32">
        <v>990.42</v>
      </c>
      <c r="H245" s="32" t="s">
        <v>842</v>
      </c>
    </row>
    <row r="246" spans="1:8" ht="15" customHeight="1">
      <c r="A246" s="83">
        <v>45506</v>
      </c>
      <c r="B246" s="32" t="s">
        <v>980</v>
      </c>
      <c r="C246" s="31" t="s">
        <v>981</v>
      </c>
      <c r="D246" s="31" t="s">
        <v>926</v>
      </c>
      <c r="E246" s="31" t="s">
        <v>529</v>
      </c>
      <c r="F246" s="84">
        <v>207150</v>
      </c>
      <c r="G246" s="32">
        <v>995.17</v>
      </c>
      <c r="H246" s="32" t="s">
        <v>842</v>
      </c>
    </row>
    <row r="247" spans="1:8" ht="15" customHeight="1">
      <c r="A247" s="83">
        <v>45506</v>
      </c>
      <c r="B247" s="32" t="s">
        <v>980</v>
      </c>
      <c r="C247" s="31" t="s">
        <v>981</v>
      </c>
      <c r="D247" s="31" t="s">
        <v>1156</v>
      </c>
      <c r="E247" s="31" t="s">
        <v>529</v>
      </c>
      <c r="F247" s="84">
        <v>129387</v>
      </c>
      <c r="G247" s="32">
        <v>996.73</v>
      </c>
      <c r="H247" s="32" t="s">
        <v>842</v>
      </c>
    </row>
    <row r="248" spans="1:8" ht="15" customHeight="1">
      <c r="A248" s="83">
        <v>45506</v>
      </c>
      <c r="B248" s="32" t="s">
        <v>980</v>
      </c>
      <c r="C248" s="31" t="s">
        <v>981</v>
      </c>
      <c r="D248" s="31" t="s">
        <v>1157</v>
      </c>
      <c r="E248" s="31" t="s">
        <v>529</v>
      </c>
      <c r="F248" s="84">
        <v>189864</v>
      </c>
      <c r="G248" s="32">
        <v>999.39</v>
      </c>
      <c r="H248" s="32" t="s">
        <v>842</v>
      </c>
    </row>
    <row r="249" spans="1:8" ht="15" customHeight="1">
      <c r="A249" s="83">
        <v>45506</v>
      </c>
      <c r="B249" s="32" t="s">
        <v>980</v>
      </c>
      <c r="C249" s="31" t="s">
        <v>981</v>
      </c>
      <c r="D249" s="31" t="s">
        <v>1158</v>
      </c>
      <c r="E249" s="31" t="s">
        <v>529</v>
      </c>
      <c r="F249" s="84">
        <v>77184</v>
      </c>
      <c r="G249" s="32">
        <v>969.78</v>
      </c>
      <c r="H249" s="32" t="s">
        <v>842</v>
      </c>
    </row>
    <row r="250" spans="1:8" ht="15" customHeight="1">
      <c r="A250" s="83">
        <v>45506</v>
      </c>
      <c r="B250" s="32" t="s">
        <v>980</v>
      </c>
      <c r="C250" s="31" t="s">
        <v>981</v>
      </c>
      <c r="D250" s="31" t="s">
        <v>901</v>
      </c>
      <c r="E250" s="31" t="s">
        <v>529</v>
      </c>
      <c r="F250" s="84">
        <v>142868</v>
      </c>
      <c r="G250" s="32">
        <v>997.39</v>
      </c>
      <c r="H250" s="32" t="s">
        <v>842</v>
      </c>
    </row>
    <row r="251" spans="1:8" ht="15" customHeight="1">
      <c r="A251" s="83">
        <v>45506</v>
      </c>
      <c r="B251" s="32" t="s">
        <v>980</v>
      </c>
      <c r="C251" s="31" t="s">
        <v>981</v>
      </c>
      <c r="D251" s="31" t="s">
        <v>883</v>
      </c>
      <c r="E251" s="31" t="s">
        <v>529</v>
      </c>
      <c r="F251" s="84">
        <v>164341</v>
      </c>
      <c r="G251" s="32">
        <v>997.88</v>
      </c>
      <c r="H251" s="32" t="s">
        <v>842</v>
      </c>
    </row>
    <row r="252" spans="1:8" ht="15" customHeight="1">
      <c r="A252" s="83">
        <v>45506</v>
      </c>
      <c r="B252" s="32" t="s">
        <v>1159</v>
      </c>
      <c r="C252" s="31" t="s">
        <v>1160</v>
      </c>
      <c r="D252" s="31" t="s">
        <v>901</v>
      </c>
      <c r="E252" s="31" t="s">
        <v>529</v>
      </c>
      <c r="F252" s="84">
        <v>274787</v>
      </c>
      <c r="G252" s="32">
        <v>939.58</v>
      </c>
      <c r="H252" s="32" t="s">
        <v>842</v>
      </c>
    </row>
    <row r="253" spans="1:8" ht="15" customHeight="1">
      <c r="A253" s="83">
        <v>45506</v>
      </c>
      <c r="B253" s="32" t="s">
        <v>982</v>
      </c>
      <c r="C253" s="31" t="s">
        <v>983</v>
      </c>
      <c r="D253" s="31" t="s">
        <v>1185</v>
      </c>
      <c r="E253" s="31" t="s">
        <v>529</v>
      </c>
      <c r="F253" s="84">
        <v>10400</v>
      </c>
      <c r="G253" s="32">
        <v>264.25</v>
      </c>
    </row>
    <row r="254" spans="1:8" ht="15" customHeight="1">
      <c r="A254" s="83">
        <v>45506</v>
      </c>
      <c r="B254" s="32" t="s">
        <v>1050</v>
      </c>
      <c r="C254" s="31" t="s">
        <v>1162</v>
      </c>
      <c r="D254" s="31" t="s">
        <v>942</v>
      </c>
      <c r="E254" s="31" t="s">
        <v>529</v>
      </c>
      <c r="F254" s="84">
        <v>248376</v>
      </c>
      <c r="G254" s="32">
        <v>56.17</v>
      </c>
    </row>
    <row r="255" spans="1:8" ht="15" customHeight="1">
      <c r="A255" s="83">
        <v>45506</v>
      </c>
      <c r="B255" s="32" t="s">
        <v>1050</v>
      </c>
      <c r="C255" s="31" t="s">
        <v>1162</v>
      </c>
      <c r="D255" s="31" t="s">
        <v>1163</v>
      </c>
      <c r="E255" s="31" t="s">
        <v>529</v>
      </c>
      <c r="F255" s="84">
        <v>139460</v>
      </c>
      <c r="G255" s="32">
        <v>55.96</v>
      </c>
    </row>
    <row r="256" spans="1:8" ht="15" customHeight="1">
      <c r="A256" s="83">
        <v>45506</v>
      </c>
      <c r="B256" s="32" t="s">
        <v>1055</v>
      </c>
      <c r="C256" s="31" t="s">
        <v>1164</v>
      </c>
      <c r="D256" s="31" t="s">
        <v>936</v>
      </c>
      <c r="E256" s="31" t="s">
        <v>529</v>
      </c>
      <c r="F256" s="84">
        <v>609501</v>
      </c>
      <c r="G256" s="32">
        <v>38.299999999999997</v>
      </c>
    </row>
    <row r="257" spans="1:7" ht="15" customHeight="1">
      <c r="A257" s="83">
        <v>45506</v>
      </c>
      <c r="B257" s="32" t="s">
        <v>1165</v>
      </c>
      <c r="C257" s="31" t="s">
        <v>1166</v>
      </c>
      <c r="D257" s="31" t="s">
        <v>986</v>
      </c>
      <c r="E257" s="31" t="s">
        <v>529</v>
      </c>
      <c r="F257" s="84">
        <v>90000</v>
      </c>
      <c r="G257" s="32">
        <v>96.85</v>
      </c>
    </row>
    <row r="258" spans="1:7" ht="15" customHeight="1">
      <c r="A258" s="83">
        <v>45506</v>
      </c>
      <c r="B258" s="32" t="s">
        <v>1165</v>
      </c>
      <c r="C258" s="31" t="s">
        <v>1166</v>
      </c>
      <c r="D258" s="31" t="s">
        <v>900</v>
      </c>
      <c r="E258" s="31" t="s">
        <v>529</v>
      </c>
      <c r="F258" s="84">
        <v>165000</v>
      </c>
      <c r="G258" s="32">
        <v>96.85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4"/>
  <sheetViews>
    <sheetView zoomScale="70" zoomScaleNormal="70" workbookViewId="0">
      <selection activeCell="H13" sqref="H1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45509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8" t="s">
        <v>542</v>
      </c>
      <c r="P9" s="195" t="s">
        <v>543</v>
      </c>
      <c r="Q9" s="195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45468</v>
      </c>
      <c r="C10" s="188"/>
      <c r="D10" s="192" t="s">
        <v>389</v>
      </c>
      <c r="E10" s="189" t="s">
        <v>544</v>
      </c>
      <c r="F10" s="183" t="s">
        <v>886</v>
      </c>
      <c r="G10" s="185">
        <v>795</v>
      </c>
      <c r="H10" s="183"/>
      <c r="I10" s="183" t="s">
        <v>887</v>
      </c>
      <c r="J10" s="185" t="s">
        <v>545</v>
      </c>
      <c r="K10" s="185"/>
      <c r="L10" s="186"/>
      <c r="M10" s="190"/>
      <c r="N10" s="185"/>
      <c r="O10" s="191"/>
      <c r="P10" s="186">
        <f>VLOOKUP(D10,'MidCap Intra'!$B$11:$C$571,2,0)</f>
        <v>806</v>
      </c>
      <c r="Q10" s="228"/>
      <c r="R10" s="54" t="s">
        <v>844</v>
      </c>
    </row>
    <row r="11" spans="1:26" ht="15" customHeight="1">
      <c r="A11" s="290">
        <v>2</v>
      </c>
      <c r="B11" s="265">
        <v>45470</v>
      </c>
      <c r="C11" s="291"/>
      <c r="D11" s="292" t="s">
        <v>65</v>
      </c>
      <c r="E11" s="293" t="s">
        <v>544</v>
      </c>
      <c r="F11" s="248">
        <v>9325</v>
      </c>
      <c r="G11" s="249">
        <v>8900</v>
      </c>
      <c r="H11" s="248">
        <v>9825</v>
      </c>
      <c r="I11" s="248" t="s">
        <v>888</v>
      </c>
      <c r="J11" s="247" t="s">
        <v>952</v>
      </c>
      <c r="K11" s="247">
        <f t="shared" ref="K11" si="0">H11-F11</f>
        <v>500</v>
      </c>
      <c r="L11" s="261">
        <f t="shared" ref="L11" si="1">(F11*-0.3)/100</f>
        <v>-27.975000000000001</v>
      </c>
      <c r="M11" s="262">
        <f t="shared" ref="M11" si="2">(K11+L11)/F11</f>
        <v>5.0619302949061661E-2</v>
      </c>
      <c r="N11" s="247" t="s">
        <v>546</v>
      </c>
      <c r="O11" s="263">
        <v>45505</v>
      </c>
      <c r="P11" s="264"/>
      <c r="Q11" s="228"/>
      <c r="R11" s="54" t="s">
        <v>844</v>
      </c>
    </row>
    <row r="12" spans="1:26" ht="15" customHeight="1">
      <c r="A12" s="187">
        <v>3</v>
      </c>
      <c r="B12" s="184">
        <v>45474</v>
      </c>
      <c r="C12" s="188"/>
      <c r="D12" s="192" t="s">
        <v>205</v>
      </c>
      <c r="E12" s="189" t="s">
        <v>544</v>
      </c>
      <c r="F12" s="183" t="s">
        <v>889</v>
      </c>
      <c r="G12" s="185">
        <v>2940</v>
      </c>
      <c r="H12" s="183"/>
      <c r="I12" s="183" t="s">
        <v>890</v>
      </c>
      <c r="J12" s="185" t="s">
        <v>545</v>
      </c>
      <c r="K12" s="185"/>
      <c r="L12" s="186"/>
      <c r="M12" s="190"/>
      <c r="N12" s="185"/>
      <c r="O12" s="191"/>
      <c r="P12" s="186">
        <f>VLOOKUP(D12,'MidCap Intra'!$B$11:$C$571,2,0)</f>
        <v>2998.65</v>
      </c>
      <c r="Q12" s="228"/>
      <c r="R12" s="54" t="s">
        <v>844</v>
      </c>
    </row>
    <row r="13" spans="1:26" ht="15" customHeight="1">
      <c r="A13" s="187">
        <v>4</v>
      </c>
      <c r="B13" s="184">
        <v>45492</v>
      </c>
      <c r="C13" s="188"/>
      <c r="D13" s="192" t="s">
        <v>67</v>
      </c>
      <c r="E13" s="189" t="s">
        <v>544</v>
      </c>
      <c r="F13" s="183" t="s">
        <v>898</v>
      </c>
      <c r="G13" s="185">
        <v>1560</v>
      </c>
      <c r="H13" s="183"/>
      <c r="I13" s="183" t="s">
        <v>899</v>
      </c>
      <c r="J13" s="185" t="s">
        <v>545</v>
      </c>
      <c r="K13" s="185"/>
      <c r="L13" s="186"/>
      <c r="M13" s="190"/>
      <c r="N13" s="185"/>
      <c r="O13" s="191"/>
      <c r="P13" s="186"/>
      <c r="Q13" s="228"/>
      <c r="R13" s="54" t="s">
        <v>844</v>
      </c>
    </row>
    <row r="14" spans="1:26" ht="15" customHeight="1">
      <c r="A14" s="187">
        <v>5</v>
      </c>
      <c r="B14" s="184">
        <v>45498</v>
      </c>
      <c r="C14" s="188"/>
      <c r="D14" s="192" t="s">
        <v>183</v>
      </c>
      <c r="E14" s="189" t="s">
        <v>544</v>
      </c>
      <c r="F14" s="183" t="s">
        <v>903</v>
      </c>
      <c r="G14" s="185">
        <v>2330</v>
      </c>
      <c r="H14" s="183"/>
      <c r="I14" s="183" t="s">
        <v>904</v>
      </c>
      <c r="J14" s="185" t="s">
        <v>545</v>
      </c>
      <c r="K14" s="185"/>
      <c r="L14" s="186"/>
      <c r="M14" s="190"/>
      <c r="N14" s="185"/>
      <c r="O14" s="191"/>
      <c r="P14" s="186"/>
      <c r="Q14" s="228"/>
      <c r="R14" s="54" t="s">
        <v>844</v>
      </c>
    </row>
    <row r="15" spans="1:26" ht="15" customHeight="1">
      <c r="A15" s="187">
        <v>6</v>
      </c>
      <c r="B15" s="184">
        <v>45499</v>
      </c>
      <c r="C15" s="188"/>
      <c r="D15" s="192" t="s">
        <v>841</v>
      </c>
      <c r="E15" s="189" t="s">
        <v>544</v>
      </c>
      <c r="F15" s="183" t="s">
        <v>907</v>
      </c>
      <c r="G15" s="185">
        <v>164</v>
      </c>
      <c r="H15" s="183"/>
      <c r="I15" s="183" t="s">
        <v>908</v>
      </c>
      <c r="J15" s="185" t="s">
        <v>545</v>
      </c>
      <c r="K15" s="185"/>
      <c r="L15" s="186"/>
      <c r="M15" s="190"/>
      <c r="N15" s="185"/>
      <c r="O15" s="191"/>
      <c r="P15" s="186"/>
      <c r="Q15" s="228"/>
      <c r="R15" s="54" t="s">
        <v>844</v>
      </c>
    </row>
    <row r="16" spans="1:26" ht="15" customHeight="1">
      <c r="A16" s="290">
        <v>7</v>
      </c>
      <c r="B16" s="265">
        <v>45499</v>
      </c>
      <c r="C16" s="291"/>
      <c r="D16" s="292" t="s">
        <v>804</v>
      </c>
      <c r="E16" s="293" t="s">
        <v>544</v>
      </c>
      <c r="F16" s="248">
        <v>840</v>
      </c>
      <c r="G16" s="249">
        <v>790</v>
      </c>
      <c r="H16" s="248">
        <v>882</v>
      </c>
      <c r="I16" s="248" t="s">
        <v>887</v>
      </c>
      <c r="J16" s="247" t="s">
        <v>731</v>
      </c>
      <c r="K16" s="247">
        <f t="shared" ref="K16" si="3">H16-F16</f>
        <v>42</v>
      </c>
      <c r="L16" s="261">
        <f t="shared" ref="L16" si="4">(F16*-0.3)/100</f>
        <v>-2.52</v>
      </c>
      <c r="M16" s="262">
        <f t="shared" ref="M16" si="5">(K16+L16)/F16</f>
        <v>4.6999999999999993E-2</v>
      </c>
      <c r="N16" s="247" t="s">
        <v>546</v>
      </c>
      <c r="O16" s="263">
        <v>45506</v>
      </c>
      <c r="P16" s="264"/>
      <c r="Q16" s="228"/>
      <c r="R16" s="54" t="s">
        <v>844</v>
      </c>
    </row>
    <row r="17" spans="1:38" ht="15" customHeight="1">
      <c r="A17" s="187">
        <v>8</v>
      </c>
      <c r="B17" s="184">
        <v>45502</v>
      </c>
      <c r="C17" s="188"/>
      <c r="D17" s="192" t="s">
        <v>343</v>
      </c>
      <c r="E17" s="189" t="s">
        <v>544</v>
      </c>
      <c r="F17" s="183" t="s">
        <v>909</v>
      </c>
      <c r="G17" s="185">
        <v>1645</v>
      </c>
      <c r="H17" s="183"/>
      <c r="I17" s="183" t="s">
        <v>910</v>
      </c>
      <c r="J17" s="185" t="s">
        <v>545</v>
      </c>
      <c r="K17" s="185"/>
      <c r="L17" s="186"/>
      <c r="M17" s="190"/>
      <c r="N17" s="185"/>
      <c r="O17" s="191"/>
      <c r="P17" s="186"/>
      <c r="Q17" s="228"/>
      <c r="R17" s="54" t="s">
        <v>844</v>
      </c>
    </row>
    <row r="18" spans="1:38" ht="15" customHeight="1">
      <c r="A18" s="187">
        <v>9</v>
      </c>
      <c r="B18" s="184">
        <v>45503</v>
      </c>
      <c r="C18" s="188"/>
      <c r="D18" s="192" t="s">
        <v>164</v>
      </c>
      <c r="E18" s="189" t="s">
        <v>544</v>
      </c>
      <c r="F18" s="183" t="s">
        <v>916</v>
      </c>
      <c r="G18" s="185">
        <v>4800</v>
      </c>
      <c r="H18" s="183"/>
      <c r="I18" s="183" t="s">
        <v>917</v>
      </c>
      <c r="J18" s="185" t="s">
        <v>545</v>
      </c>
      <c r="K18" s="185"/>
      <c r="L18" s="186"/>
      <c r="M18" s="190"/>
      <c r="N18" s="185"/>
      <c r="O18" s="191"/>
      <c r="P18" s="186"/>
      <c r="Q18" s="228"/>
      <c r="R18" s="54" t="s">
        <v>845</v>
      </c>
    </row>
    <row r="19" spans="1:38" ht="15" customHeight="1">
      <c r="A19" s="187">
        <v>10</v>
      </c>
      <c r="B19" s="184">
        <v>45503</v>
      </c>
      <c r="C19" s="188"/>
      <c r="D19" s="192" t="s">
        <v>297</v>
      </c>
      <c r="E19" s="189" t="s">
        <v>544</v>
      </c>
      <c r="F19" s="183" t="s">
        <v>918</v>
      </c>
      <c r="G19" s="185">
        <v>1495</v>
      </c>
      <c r="H19" s="183"/>
      <c r="I19" s="183" t="s">
        <v>919</v>
      </c>
      <c r="J19" s="185" t="s">
        <v>545</v>
      </c>
      <c r="K19" s="185"/>
      <c r="L19" s="186"/>
      <c r="M19" s="190"/>
      <c r="N19" s="185"/>
      <c r="O19" s="191"/>
      <c r="P19" s="186"/>
      <c r="Q19" s="228"/>
      <c r="R19" s="54" t="s">
        <v>844</v>
      </c>
    </row>
    <row r="20" spans="1:38" ht="15" customHeight="1">
      <c r="A20" s="187">
        <v>11</v>
      </c>
      <c r="B20" s="184">
        <v>45503</v>
      </c>
      <c r="C20" s="188"/>
      <c r="D20" s="192" t="s">
        <v>150</v>
      </c>
      <c r="E20" s="189" t="s">
        <v>544</v>
      </c>
      <c r="F20" s="183" t="s">
        <v>920</v>
      </c>
      <c r="G20" s="185">
        <v>167</v>
      </c>
      <c r="H20" s="183"/>
      <c r="I20" s="183" t="s">
        <v>896</v>
      </c>
      <c r="J20" s="185" t="s">
        <v>545</v>
      </c>
      <c r="K20" s="185"/>
      <c r="L20" s="186"/>
      <c r="M20" s="190"/>
      <c r="N20" s="185"/>
      <c r="O20" s="191"/>
      <c r="P20" s="186"/>
      <c r="Q20" s="228"/>
      <c r="R20" s="54" t="s">
        <v>844</v>
      </c>
    </row>
    <row r="21" spans="1:38" ht="15" customHeight="1">
      <c r="A21" s="187">
        <v>12</v>
      </c>
      <c r="B21" s="184">
        <v>45505</v>
      </c>
      <c r="C21" s="188"/>
      <c r="D21" s="192" t="s">
        <v>227</v>
      </c>
      <c r="E21" s="189" t="s">
        <v>544</v>
      </c>
      <c r="F21" s="183" t="s">
        <v>950</v>
      </c>
      <c r="G21" s="185">
        <v>5400</v>
      </c>
      <c r="H21" s="183"/>
      <c r="I21" s="183" t="s">
        <v>951</v>
      </c>
      <c r="J21" s="185" t="s">
        <v>545</v>
      </c>
      <c r="K21" s="185"/>
      <c r="L21" s="186"/>
      <c r="M21" s="190"/>
      <c r="N21" s="185"/>
      <c r="O21" s="191"/>
      <c r="P21" s="186"/>
      <c r="Q21" s="228"/>
    </row>
    <row r="22" spans="1:38" ht="15" customHeight="1">
      <c r="A22" s="187"/>
      <c r="B22" s="184"/>
      <c r="C22" s="188"/>
      <c r="D22" s="192"/>
      <c r="E22" s="189"/>
      <c r="F22" s="183"/>
      <c r="G22" s="185"/>
      <c r="H22" s="183"/>
      <c r="I22" s="183"/>
      <c r="J22" s="185"/>
      <c r="K22" s="185"/>
      <c r="L22" s="186"/>
      <c r="M22" s="190"/>
      <c r="N22" s="185"/>
      <c r="O22" s="191"/>
      <c r="P22" s="186"/>
      <c r="Q22" s="228"/>
    </row>
    <row r="23" spans="1:38" ht="15" customHeight="1">
      <c r="A23" s="187"/>
      <c r="B23" s="184"/>
      <c r="C23" s="188"/>
      <c r="D23" s="192"/>
      <c r="E23" s="189"/>
      <c r="F23" s="183"/>
      <c r="G23" s="185"/>
      <c r="H23" s="183"/>
      <c r="I23" s="183"/>
      <c r="J23" s="185"/>
      <c r="K23" s="185"/>
      <c r="L23" s="186"/>
      <c r="M23" s="190"/>
      <c r="N23" s="185"/>
      <c r="O23" s="191"/>
      <c r="P23" s="186"/>
      <c r="Q23" s="228"/>
    </row>
    <row r="24" spans="1:38" ht="15" customHeight="1"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38" ht="14.25" customHeight="1">
      <c r="A25" s="96"/>
      <c r="B25" s="97"/>
      <c r="C25" s="98"/>
      <c r="D25" s="99"/>
      <c r="E25" s="100"/>
      <c r="F25" s="100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102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103" t="s">
        <v>547</v>
      </c>
      <c r="B26" s="104"/>
      <c r="C26" s="105"/>
      <c r="E26" s="106"/>
      <c r="F26" s="106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07" t="s">
        <v>548</v>
      </c>
      <c r="B27" s="103"/>
      <c r="C27" s="103"/>
      <c r="D27" s="103"/>
      <c r="E27" s="37"/>
      <c r="F27" s="108" t="s">
        <v>549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03" t="s">
        <v>550</v>
      </c>
      <c r="B28" s="103"/>
      <c r="C28" s="103"/>
      <c r="D28" s="103" t="s">
        <v>551</v>
      </c>
      <c r="E28" s="6"/>
      <c r="F28" s="108" t="s">
        <v>552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3"/>
      <c r="B29" s="103"/>
      <c r="C29" s="103"/>
      <c r="D29" s="103"/>
      <c r="E29" s="6"/>
      <c r="F29" s="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96"/>
      <c r="B30" s="196"/>
      <c r="C30" s="196"/>
      <c r="D30" s="196"/>
      <c r="E30" s="197"/>
      <c r="F30" s="197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4.25" customHeight="1">
      <c r="A31" s="103"/>
      <c r="B31" s="103"/>
      <c r="C31" s="103"/>
      <c r="D31" s="103"/>
      <c r="E31" s="6"/>
      <c r="F31" s="6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.75" customHeight="1">
      <c r="A32" s="115" t="s">
        <v>557</v>
      </c>
      <c r="B32" s="115"/>
      <c r="C32" s="115"/>
      <c r="D32" s="115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38.25" customHeight="1">
      <c r="A33" s="93" t="s">
        <v>16</v>
      </c>
      <c r="B33" s="93" t="s">
        <v>520</v>
      </c>
      <c r="C33" s="93"/>
      <c r="D33" s="94" t="s">
        <v>531</v>
      </c>
      <c r="E33" s="93" t="s">
        <v>532</v>
      </c>
      <c r="F33" s="93" t="s">
        <v>533</v>
      </c>
      <c r="G33" s="93" t="s">
        <v>553</v>
      </c>
      <c r="H33" s="93" t="s">
        <v>535</v>
      </c>
      <c r="I33" s="193" t="s">
        <v>536</v>
      </c>
      <c r="J33" s="195" t="s">
        <v>537</v>
      </c>
      <c r="K33" s="194" t="s">
        <v>558</v>
      </c>
      <c r="L33" s="95" t="s">
        <v>539</v>
      </c>
      <c r="M33" s="116" t="s">
        <v>559</v>
      </c>
      <c r="N33" s="93" t="s">
        <v>560</v>
      </c>
      <c r="O33" s="92" t="s">
        <v>541</v>
      </c>
      <c r="P33" s="260" t="s">
        <v>542</v>
      </c>
      <c r="Q33" s="230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.75" customHeight="1">
      <c r="A34" s="183"/>
      <c r="B34" s="231"/>
      <c r="C34" s="227"/>
      <c r="D34" s="227"/>
      <c r="E34" s="183"/>
      <c r="F34" s="183"/>
      <c r="G34" s="183"/>
      <c r="H34" s="183"/>
      <c r="I34" s="185"/>
      <c r="J34" s="185"/>
      <c r="K34" s="183"/>
      <c r="L34" s="186"/>
      <c r="M34" s="273"/>
      <c r="N34" s="183"/>
      <c r="O34" s="185"/>
      <c r="P34" s="231"/>
      <c r="Q34" s="226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118"/>
      <c r="AK34" s="118"/>
      <c r="AL34" s="118"/>
    </row>
    <row r="35" spans="1:38" s="268" customFormat="1" ht="12.75" customHeight="1">
      <c r="A35" s="183"/>
      <c r="B35" s="231"/>
      <c r="C35" s="227"/>
      <c r="D35" s="227"/>
      <c r="E35" s="183"/>
      <c r="F35" s="183"/>
      <c r="G35" s="183"/>
      <c r="H35" s="183"/>
      <c r="I35" s="185"/>
      <c r="J35" s="185"/>
      <c r="K35" s="183"/>
      <c r="L35" s="186"/>
      <c r="M35" s="273"/>
      <c r="N35" s="183"/>
      <c r="O35" s="185"/>
      <c r="P35" s="231"/>
      <c r="Q35" s="22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7"/>
      <c r="AK35" s="267"/>
      <c r="AL35" s="267"/>
    </row>
    <row r="36" spans="1:38" s="268" customFormat="1" ht="15" customHeight="1">
      <c r="A36" s="267"/>
      <c r="B36" s="226"/>
      <c r="C36" s="269"/>
      <c r="D36" s="269"/>
      <c r="E36" s="267"/>
      <c r="F36" s="267"/>
      <c r="G36" s="267"/>
      <c r="H36" s="267"/>
      <c r="I36" s="270"/>
      <c r="J36" s="270"/>
      <c r="K36" s="267"/>
      <c r="L36" s="271"/>
      <c r="M36" s="272"/>
      <c r="N36" s="267"/>
      <c r="O36" s="270"/>
      <c r="P36" s="22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</row>
    <row r="37" spans="1:38" ht="12.75" customHeight="1">
      <c r="A37" s="118"/>
      <c r="B37" s="120"/>
      <c r="C37" s="117"/>
      <c r="D37" s="117"/>
      <c r="E37" s="118"/>
      <c r="F37" s="118"/>
      <c r="G37" s="118"/>
      <c r="H37" s="121"/>
      <c r="I37" s="121"/>
      <c r="J37" s="121"/>
      <c r="K37" s="117"/>
      <c r="L37" s="118"/>
      <c r="M37" s="118"/>
      <c r="N37" s="118"/>
      <c r="O37" s="121"/>
      <c r="P37" s="121"/>
      <c r="Q37" s="121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118"/>
      <c r="AK37" s="118"/>
      <c r="AL37" s="118"/>
    </row>
    <row r="38" spans="1:38">
      <c r="A38" s="122" t="s">
        <v>561</v>
      </c>
      <c r="B38" s="122"/>
      <c r="C38" s="122"/>
      <c r="D38" s="122"/>
      <c r="E38" s="123"/>
      <c r="F38" s="101"/>
      <c r="G38" s="101"/>
      <c r="H38" s="101"/>
      <c r="I38" s="101"/>
      <c r="J38" s="1"/>
      <c r="K38" s="6"/>
      <c r="L38" s="6"/>
      <c r="M38" s="6"/>
      <c r="N38" s="1"/>
      <c r="O38" s="1"/>
      <c r="P38" s="37"/>
      <c r="Q38" s="37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37"/>
      <c r="AK38" s="37"/>
      <c r="AL38" s="37"/>
    </row>
    <row r="39" spans="1:38" ht="38.25">
      <c r="A39" s="93" t="s">
        <v>16</v>
      </c>
      <c r="B39" s="93" t="s">
        <v>520</v>
      </c>
      <c r="C39" s="93"/>
      <c r="D39" s="94" t="s">
        <v>531</v>
      </c>
      <c r="E39" s="93" t="s">
        <v>532</v>
      </c>
      <c r="F39" s="93" t="s">
        <v>533</v>
      </c>
      <c r="G39" s="93" t="s">
        <v>553</v>
      </c>
      <c r="H39" s="93" t="s">
        <v>535</v>
      </c>
      <c r="I39" s="93" t="s">
        <v>536</v>
      </c>
      <c r="J39" s="92" t="s">
        <v>537</v>
      </c>
      <c r="K39" s="92" t="s">
        <v>562</v>
      </c>
      <c r="L39" s="95" t="s">
        <v>539</v>
      </c>
      <c r="M39" s="116" t="s">
        <v>559</v>
      </c>
      <c r="N39" s="93" t="s">
        <v>560</v>
      </c>
      <c r="O39" s="93" t="s">
        <v>541</v>
      </c>
      <c r="P39" s="94" t="s">
        <v>542</v>
      </c>
      <c r="Q39" s="229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37"/>
      <c r="AK39" s="37"/>
      <c r="AL39" s="37"/>
    </row>
    <row r="40" spans="1:38" ht="12.75" customHeight="1">
      <c r="A40" s="284"/>
      <c r="B40" s="285"/>
      <c r="C40" s="286"/>
      <c r="D40" s="286"/>
      <c r="E40" s="284"/>
      <c r="F40" s="284"/>
      <c r="G40" s="284"/>
      <c r="H40" s="284"/>
      <c r="I40" s="287"/>
      <c r="J40" s="287"/>
      <c r="K40" s="284"/>
      <c r="L40" s="288"/>
      <c r="M40" s="289"/>
      <c r="N40" s="284"/>
      <c r="O40" s="287"/>
      <c r="P40" s="285"/>
      <c r="Q40" s="226"/>
      <c r="R40" s="54"/>
      <c r="S40" s="54"/>
      <c r="T40" s="37"/>
      <c r="U40" s="54"/>
      <c r="V40" s="37"/>
      <c r="W40" s="54"/>
      <c r="X40" s="37"/>
      <c r="Y40" s="54"/>
      <c r="Z40" s="37"/>
      <c r="AA40" s="54"/>
      <c r="AB40" s="37"/>
      <c r="AC40" s="54"/>
      <c r="AD40" s="37"/>
      <c r="AE40" s="54"/>
      <c r="AF40" s="37"/>
      <c r="AG40" s="119"/>
      <c r="AH40" s="117"/>
      <c r="AI40" s="117"/>
      <c r="AJ40" s="118"/>
      <c r="AK40" s="118"/>
      <c r="AL40" s="118"/>
    </row>
    <row r="41" spans="1:38" s="243" customFormat="1" ht="12.75" customHeight="1">
      <c r="A41" s="284"/>
      <c r="B41" s="285"/>
      <c r="C41" s="286"/>
      <c r="D41" s="286"/>
      <c r="E41" s="284"/>
      <c r="F41" s="284"/>
      <c r="G41" s="284"/>
      <c r="H41" s="284"/>
      <c r="I41" s="287"/>
      <c r="J41" s="287"/>
      <c r="K41" s="284"/>
      <c r="L41" s="288"/>
      <c r="M41" s="289"/>
      <c r="N41" s="284"/>
      <c r="O41" s="287"/>
      <c r="P41" s="285"/>
      <c r="Q41" s="239"/>
      <c r="R41" s="54"/>
      <c r="S41" s="54"/>
      <c r="T41" s="37"/>
      <c r="U41" s="54"/>
      <c r="V41" s="37"/>
      <c r="W41" s="54"/>
      <c r="X41" s="37"/>
      <c r="Y41" s="54"/>
      <c r="Z41" s="37"/>
      <c r="AA41" s="54"/>
      <c r="AB41" s="37"/>
      <c r="AC41" s="54"/>
      <c r="AD41" s="37"/>
      <c r="AE41" s="54"/>
      <c r="AF41" s="37"/>
      <c r="AG41" s="242"/>
      <c r="AH41" s="240"/>
      <c r="AI41" s="240"/>
      <c r="AJ41" s="241"/>
      <c r="AK41" s="241"/>
      <c r="AL41" s="241"/>
    </row>
    <row r="42" spans="1:38" ht="38.25" customHeight="1">
      <c r="A42" s="91" t="s">
        <v>567</v>
      </c>
      <c r="B42" s="124"/>
      <c r="C42" s="124"/>
      <c r="D42" s="125"/>
      <c r="E42" s="109"/>
      <c r="F42" s="6"/>
      <c r="G42" s="6"/>
      <c r="H42" s="110"/>
      <c r="I42" s="126"/>
      <c r="J42" s="1"/>
      <c r="K42" s="6"/>
      <c r="L42" s="6"/>
      <c r="M42" s="6"/>
      <c r="N42" s="1"/>
      <c r="O42" s="1"/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  <c r="AG42" s="1"/>
      <c r="AH42" s="1"/>
      <c r="AI42" s="1"/>
      <c r="AJ42" s="6"/>
      <c r="AK42" s="1"/>
    </row>
    <row r="43" spans="1:38" ht="38.25">
      <c r="A43" s="92" t="s">
        <v>16</v>
      </c>
      <c r="B43" s="93" t="s">
        <v>520</v>
      </c>
      <c r="C43" s="93"/>
      <c r="D43" s="94" t="s">
        <v>531</v>
      </c>
      <c r="E43" s="93" t="s">
        <v>532</v>
      </c>
      <c r="F43" s="93" t="s">
        <v>533</v>
      </c>
      <c r="G43" s="93" t="s">
        <v>534</v>
      </c>
      <c r="H43" s="93" t="s">
        <v>535</v>
      </c>
      <c r="I43" s="93" t="s">
        <v>536</v>
      </c>
      <c r="J43" s="92" t="s">
        <v>537</v>
      </c>
      <c r="K43" s="113" t="s">
        <v>554</v>
      </c>
      <c r="L43" s="114" t="s">
        <v>539</v>
      </c>
      <c r="M43" s="95" t="s">
        <v>540</v>
      </c>
      <c r="N43" s="93" t="s">
        <v>541</v>
      </c>
      <c r="O43" s="94" t="s">
        <v>542</v>
      </c>
      <c r="P43" s="193" t="s">
        <v>543</v>
      </c>
      <c r="Q43" s="195" t="s">
        <v>811</v>
      </c>
      <c r="R43" s="54"/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  <c r="AG43" s="37"/>
      <c r="AH43" s="37"/>
      <c r="AI43" s="37"/>
      <c r="AJ43" s="37"/>
      <c r="AK43" s="37"/>
      <c r="AL43" s="37"/>
    </row>
    <row r="44" spans="1:38" ht="12.75" customHeight="1">
      <c r="A44" s="183">
        <v>1</v>
      </c>
      <c r="B44" s="184">
        <v>45356</v>
      </c>
      <c r="C44" s="227"/>
      <c r="D44" s="227" t="s">
        <v>294</v>
      </c>
      <c r="E44" s="183" t="s">
        <v>843</v>
      </c>
      <c r="F44" s="183">
        <v>38.94</v>
      </c>
      <c r="G44" s="183">
        <v>34.64</v>
      </c>
      <c r="H44" s="183"/>
      <c r="I44" s="183" t="s">
        <v>881</v>
      </c>
      <c r="J44" s="183" t="s">
        <v>545</v>
      </c>
      <c r="K44" s="183"/>
      <c r="L44" s="245"/>
      <c r="M44" s="246"/>
      <c r="N44" s="183"/>
      <c r="O44" s="231"/>
      <c r="P44" s="186">
        <f>VLOOKUP(D44,'MidCap Intra'!$B$11:$C$571,2,0)</f>
        <v>38.21</v>
      </c>
      <c r="Q44" s="244"/>
      <c r="R44" s="54" t="s">
        <v>844</v>
      </c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</row>
    <row r="45" spans="1:38" ht="12.75" customHeight="1">
      <c r="A45" s="183">
        <v>2</v>
      </c>
      <c r="B45" s="184">
        <v>45498</v>
      </c>
      <c r="C45" s="227"/>
      <c r="D45" s="227" t="s">
        <v>474</v>
      </c>
      <c r="E45" s="183" t="s">
        <v>544</v>
      </c>
      <c r="F45" s="183" t="s">
        <v>905</v>
      </c>
      <c r="G45" s="183">
        <v>3600</v>
      </c>
      <c r="H45" s="183"/>
      <c r="I45" s="183" t="s">
        <v>906</v>
      </c>
      <c r="J45" s="183" t="s">
        <v>545</v>
      </c>
      <c r="K45" s="183"/>
      <c r="L45" s="245"/>
      <c r="M45" s="246"/>
      <c r="N45" s="183"/>
      <c r="O45" s="231"/>
      <c r="P45" s="186">
        <f>VLOOKUP(D45,'MidCap Intra'!$B$11:$C$571,2,0)</f>
        <v>4044.4</v>
      </c>
      <c r="Q45" s="244"/>
      <c r="R45" s="54" t="s">
        <v>844</v>
      </c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</row>
    <row r="46" spans="1:38" ht="12.75" customHeight="1">
      <c r="A46" s="183"/>
      <c r="B46" s="184"/>
      <c r="C46" s="227"/>
      <c r="D46" s="227"/>
      <c r="E46" s="183"/>
      <c r="F46" s="183"/>
      <c r="G46" s="183"/>
      <c r="H46" s="183"/>
      <c r="I46" s="183"/>
      <c r="J46" s="183"/>
      <c r="K46" s="183"/>
      <c r="L46" s="245"/>
      <c r="M46" s="246"/>
      <c r="N46" s="183"/>
      <c r="O46" s="231"/>
      <c r="P46" s="186"/>
      <c r="Q46" s="244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83"/>
      <c r="B47" s="184"/>
      <c r="C47" s="227"/>
      <c r="D47" s="227"/>
      <c r="E47" s="183"/>
      <c r="F47" s="183"/>
      <c r="G47" s="183"/>
      <c r="H47" s="183"/>
      <c r="I47" s="183"/>
      <c r="J47" s="183"/>
      <c r="K47" s="183"/>
      <c r="L47" s="245"/>
      <c r="M47" s="246"/>
      <c r="N47" s="183"/>
      <c r="O47" s="231"/>
      <c r="P47" s="184"/>
      <c r="Q47" s="244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03" t="s">
        <v>547</v>
      </c>
      <c r="B48" s="103"/>
      <c r="C48" s="103"/>
      <c r="D48" s="54"/>
      <c r="E48" s="37"/>
      <c r="F48" s="108" t="s">
        <v>549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07" t="s">
        <v>548</v>
      </c>
      <c r="B49" s="103"/>
      <c r="C49" s="103"/>
      <c r="D49" s="54"/>
      <c r="E49" s="37"/>
      <c r="F49" s="108" t="s">
        <v>552</v>
      </c>
      <c r="G49" s="54"/>
      <c r="H49" s="54" t="s">
        <v>569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54"/>
      <c r="B50" s="54"/>
      <c r="C50" s="103"/>
      <c r="D50" s="54"/>
      <c r="E50" s="37"/>
      <c r="F50" s="108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54"/>
      <c r="B51" s="54"/>
      <c r="C51" s="103"/>
      <c r="D51" s="54"/>
      <c r="E51" s="37"/>
      <c r="F51" s="108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</row>
    <row r="52" spans="1:32" ht="12.75" customHeight="1">
      <c r="A52" s="54"/>
      <c r="B52" s="54"/>
      <c r="C52" s="103"/>
      <c r="D52" s="54"/>
      <c r="E52" s="37"/>
      <c r="F52" s="108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</row>
    <row r="53" spans="1:32" ht="12.75" customHeight="1">
      <c r="A53" s="54"/>
      <c r="B53" s="54"/>
      <c r="C53" s="103"/>
      <c r="D53" s="54"/>
      <c r="E53" s="37"/>
      <c r="F53" s="108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</row>
    <row r="54" spans="1:32" ht="12.75" customHeight="1">
      <c r="A54" s="54"/>
      <c r="B54" s="54"/>
      <c r="C54" s="103"/>
      <c r="D54" s="54"/>
      <c r="E54" s="37"/>
      <c r="F54" s="108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</row>
    <row r="55" spans="1:32" ht="12.75" customHeight="1">
      <c r="A55" s="54"/>
      <c r="B55" s="54"/>
      <c r="C55" s="103"/>
      <c r="D55" s="54"/>
      <c r="E55" s="37"/>
      <c r="F55" s="108"/>
      <c r="G55" s="54"/>
      <c r="H55" s="37"/>
      <c r="I55" s="54"/>
      <c r="J55" s="54"/>
      <c r="K55" s="54"/>
      <c r="L55" s="54"/>
      <c r="M55" s="54"/>
      <c r="N55" s="54"/>
      <c r="O55" s="54"/>
      <c r="P55" s="54"/>
      <c r="Q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54"/>
      <c r="B56" s="54"/>
      <c r="C56" s="103"/>
      <c r="D56" s="54"/>
      <c r="E56" s="37"/>
      <c r="F56" s="108"/>
      <c r="G56" s="54"/>
      <c r="H56" s="37"/>
      <c r="I56" s="54"/>
      <c r="J56" s="54"/>
      <c r="K56" s="54"/>
      <c r="L56" s="54"/>
      <c r="M56" s="54"/>
      <c r="N56" s="54"/>
      <c r="O56" s="54"/>
      <c r="P56" s="54"/>
      <c r="Q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54"/>
      <c r="B57" s="54"/>
      <c r="C57" s="97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38.25" customHeight="1">
      <c r="A58" s="37"/>
      <c r="B58" s="127" t="s">
        <v>570</v>
      </c>
      <c r="C58" s="127"/>
      <c r="D58" s="54"/>
      <c r="E58" s="127"/>
      <c r="F58" s="6"/>
      <c r="G58" s="6"/>
      <c r="H58" s="111"/>
      <c r="I58" s="6"/>
      <c r="J58" s="111"/>
      <c r="K58" s="112"/>
      <c r="L58" s="6"/>
      <c r="M58" s="6"/>
      <c r="N58" s="1"/>
      <c r="O58" s="54"/>
      <c r="P58" s="54"/>
      <c r="Q58" s="198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92" t="s">
        <v>16</v>
      </c>
      <c r="B59" s="93" t="s">
        <v>520</v>
      </c>
      <c r="C59" s="93"/>
      <c r="D59" s="94" t="s">
        <v>531</v>
      </c>
      <c r="E59" s="93" t="s">
        <v>532</v>
      </c>
      <c r="F59" s="93" t="s">
        <v>533</v>
      </c>
      <c r="G59" s="93" t="s">
        <v>571</v>
      </c>
      <c r="H59" s="93" t="s">
        <v>572</v>
      </c>
      <c r="I59" s="93" t="s">
        <v>536</v>
      </c>
      <c r="J59" s="128" t="s">
        <v>537</v>
      </c>
      <c r="K59" s="93" t="s">
        <v>538</v>
      </c>
      <c r="L59" s="93" t="s">
        <v>573</v>
      </c>
      <c r="M59" s="93" t="s">
        <v>541</v>
      </c>
      <c r="N59" s="94" t="s">
        <v>542</v>
      </c>
      <c r="O59" s="54"/>
      <c r="P59" s="54"/>
      <c r="Q59" s="198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129">
        <v>1</v>
      </c>
      <c r="B60" s="130">
        <v>41579</v>
      </c>
      <c r="C60" s="130"/>
      <c r="D60" s="131" t="s">
        <v>574</v>
      </c>
      <c r="E60" s="132" t="s">
        <v>544</v>
      </c>
      <c r="F60" s="133">
        <v>82</v>
      </c>
      <c r="G60" s="132" t="s">
        <v>575</v>
      </c>
      <c r="H60" s="132">
        <v>100</v>
      </c>
      <c r="I60" s="134">
        <v>100</v>
      </c>
      <c r="J60" s="135" t="s">
        <v>576</v>
      </c>
      <c r="K60" s="136">
        <f t="shared" ref="K60:K91" si="6">H60-F60</f>
        <v>18</v>
      </c>
      <c r="L60" s="137">
        <f t="shared" ref="L60:L91" si="7">K60/F60</f>
        <v>0.21951219512195122</v>
      </c>
      <c r="M60" s="132" t="s">
        <v>546</v>
      </c>
      <c r="N60" s="138">
        <v>42657</v>
      </c>
      <c r="O60" s="54"/>
      <c r="P60" s="54"/>
      <c r="Q60" s="198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129">
        <v>2</v>
      </c>
      <c r="B61" s="130">
        <v>41794</v>
      </c>
      <c r="C61" s="130"/>
      <c r="D61" s="131" t="s">
        <v>577</v>
      </c>
      <c r="E61" s="132" t="s">
        <v>555</v>
      </c>
      <c r="F61" s="133">
        <v>257</v>
      </c>
      <c r="G61" s="132" t="s">
        <v>575</v>
      </c>
      <c r="H61" s="132">
        <v>300</v>
      </c>
      <c r="I61" s="134">
        <v>300</v>
      </c>
      <c r="J61" s="135" t="s">
        <v>576</v>
      </c>
      <c r="K61" s="136">
        <f t="shared" si="6"/>
        <v>43</v>
      </c>
      <c r="L61" s="137">
        <f t="shared" si="7"/>
        <v>0.16731517509727625</v>
      </c>
      <c r="M61" s="132" t="s">
        <v>546</v>
      </c>
      <c r="N61" s="138">
        <v>41822</v>
      </c>
      <c r="O61" s="54"/>
      <c r="P61" s="54"/>
      <c r="Q61" s="198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12.75" customHeight="1">
      <c r="A62" s="129">
        <v>3</v>
      </c>
      <c r="B62" s="130">
        <v>41828</v>
      </c>
      <c r="C62" s="130"/>
      <c r="D62" s="131" t="s">
        <v>578</v>
      </c>
      <c r="E62" s="132" t="s">
        <v>555</v>
      </c>
      <c r="F62" s="133">
        <v>393</v>
      </c>
      <c r="G62" s="132" t="s">
        <v>575</v>
      </c>
      <c r="H62" s="132">
        <v>468</v>
      </c>
      <c r="I62" s="134">
        <v>468</v>
      </c>
      <c r="J62" s="135" t="s">
        <v>576</v>
      </c>
      <c r="K62" s="136">
        <f t="shared" si="6"/>
        <v>75</v>
      </c>
      <c r="L62" s="137">
        <f t="shared" si="7"/>
        <v>0.19083969465648856</v>
      </c>
      <c r="M62" s="132" t="s">
        <v>546</v>
      </c>
      <c r="N62" s="138">
        <v>41863</v>
      </c>
      <c r="O62" s="54"/>
      <c r="P62" s="54"/>
      <c r="Q62" s="198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129">
        <v>4</v>
      </c>
      <c r="B63" s="130">
        <v>41857</v>
      </c>
      <c r="C63" s="130"/>
      <c r="D63" s="131" t="s">
        <v>579</v>
      </c>
      <c r="E63" s="132" t="s">
        <v>555</v>
      </c>
      <c r="F63" s="133">
        <v>205</v>
      </c>
      <c r="G63" s="132" t="s">
        <v>575</v>
      </c>
      <c r="H63" s="132">
        <v>275</v>
      </c>
      <c r="I63" s="134">
        <v>250</v>
      </c>
      <c r="J63" s="135" t="s">
        <v>576</v>
      </c>
      <c r="K63" s="136">
        <f t="shared" si="6"/>
        <v>70</v>
      </c>
      <c r="L63" s="137">
        <f t="shared" si="7"/>
        <v>0.34146341463414637</v>
      </c>
      <c r="M63" s="132" t="s">
        <v>546</v>
      </c>
      <c r="N63" s="138">
        <v>41962</v>
      </c>
      <c r="O63" s="54"/>
      <c r="P63" s="54"/>
      <c r="Q63" s="198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9">
        <v>5</v>
      </c>
      <c r="B64" s="130">
        <v>41886</v>
      </c>
      <c r="C64" s="130"/>
      <c r="D64" s="131" t="s">
        <v>580</v>
      </c>
      <c r="E64" s="132" t="s">
        <v>555</v>
      </c>
      <c r="F64" s="133">
        <v>162</v>
      </c>
      <c r="G64" s="132" t="s">
        <v>575</v>
      </c>
      <c r="H64" s="132">
        <v>190</v>
      </c>
      <c r="I64" s="134">
        <v>190</v>
      </c>
      <c r="J64" s="135" t="s">
        <v>576</v>
      </c>
      <c r="K64" s="136">
        <f t="shared" si="6"/>
        <v>28</v>
      </c>
      <c r="L64" s="137">
        <f t="shared" si="7"/>
        <v>0.1728395061728395</v>
      </c>
      <c r="M64" s="132" t="s">
        <v>546</v>
      </c>
      <c r="N64" s="138">
        <v>42006</v>
      </c>
      <c r="O64" s="54"/>
      <c r="P64" s="54"/>
      <c r="Q64" s="198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9">
        <v>6</v>
      </c>
      <c r="B65" s="130">
        <v>41886</v>
      </c>
      <c r="C65" s="130"/>
      <c r="D65" s="131" t="s">
        <v>581</v>
      </c>
      <c r="E65" s="132" t="s">
        <v>555</v>
      </c>
      <c r="F65" s="133">
        <v>75</v>
      </c>
      <c r="G65" s="132" t="s">
        <v>575</v>
      </c>
      <c r="H65" s="132">
        <v>91.5</v>
      </c>
      <c r="I65" s="134" t="s">
        <v>568</v>
      </c>
      <c r="J65" s="135" t="s">
        <v>582</v>
      </c>
      <c r="K65" s="136">
        <f t="shared" si="6"/>
        <v>16.5</v>
      </c>
      <c r="L65" s="137">
        <f t="shared" si="7"/>
        <v>0.22</v>
      </c>
      <c r="M65" s="132" t="s">
        <v>546</v>
      </c>
      <c r="N65" s="138">
        <v>41954</v>
      </c>
      <c r="O65" s="54"/>
      <c r="P65" s="54"/>
      <c r="Q65" s="198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9">
        <v>7</v>
      </c>
      <c r="B66" s="130">
        <v>41913</v>
      </c>
      <c r="C66" s="130"/>
      <c r="D66" s="131" t="s">
        <v>583</v>
      </c>
      <c r="E66" s="132" t="s">
        <v>555</v>
      </c>
      <c r="F66" s="133">
        <v>850</v>
      </c>
      <c r="G66" s="132" t="s">
        <v>575</v>
      </c>
      <c r="H66" s="132">
        <v>982.5</v>
      </c>
      <c r="I66" s="134">
        <v>1050</v>
      </c>
      <c r="J66" s="135" t="s">
        <v>584</v>
      </c>
      <c r="K66" s="136">
        <f t="shared" si="6"/>
        <v>132.5</v>
      </c>
      <c r="L66" s="137">
        <f t="shared" si="7"/>
        <v>0.15588235294117647</v>
      </c>
      <c r="M66" s="132" t="s">
        <v>546</v>
      </c>
      <c r="N66" s="138">
        <v>42039</v>
      </c>
      <c r="O66" s="54"/>
      <c r="P66" s="54"/>
      <c r="Q66" s="198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9">
        <v>8</v>
      </c>
      <c r="B67" s="130">
        <v>41913</v>
      </c>
      <c r="C67" s="130"/>
      <c r="D67" s="131" t="s">
        <v>585</v>
      </c>
      <c r="E67" s="132" t="s">
        <v>555</v>
      </c>
      <c r="F67" s="133">
        <v>475</v>
      </c>
      <c r="G67" s="132" t="s">
        <v>575</v>
      </c>
      <c r="H67" s="132">
        <v>515</v>
      </c>
      <c r="I67" s="134">
        <v>600</v>
      </c>
      <c r="J67" s="135" t="s">
        <v>586</v>
      </c>
      <c r="K67" s="136">
        <f t="shared" si="6"/>
        <v>40</v>
      </c>
      <c r="L67" s="137">
        <f t="shared" si="7"/>
        <v>8.4210526315789472E-2</v>
      </c>
      <c r="M67" s="132" t="s">
        <v>546</v>
      </c>
      <c r="N67" s="138">
        <v>41939</v>
      </c>
      <c r="O67" s="54"/>
      <c r="P67" s="54"/>
      <c r="Q67" s="198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9">
        <v>9</v>
      </c>
      <c r="B68" s="130">
        <v>41913</v>
      </c>
      <c r="C68" s="130"/>
      <c r="D68" s="131" t="s">
        <v>587</v>
      </c>
      <c r="E68" s="132" t="s">
        <v>555</v>
      </c>
      <c r="F68" s="133">
        <v>86</v>
      </c>
      <c r="G68" s="132" t="s">
        <v>575</v>
      </c>
      <c r="H68" s="132">
        <v>99</v>
      </c>
      <c r="I68" s="134">
        <v>140</v>
      </c>
      <c r="J68" s="135" t="s">
        <v>588</v>
      </c>
      <c r="K68" s="136">
        <f t="shared" si="6"/>
        <v>13</v>
      </c>
      <c r="L68" s="137">
        <f t="shared" si="7"/>
        <v>0.15116279069767441</v>
      </c>
      <c r="M68" s="132" t="s">
        <v>546</v>
      </c>
      <c r="N68" s="138">
        <v>41939</v>
      </c>
      <c r="O68" s="54"/>
      <c r="P68" s="54"/>
      <c r="Q68" s="198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9">
        <v>10</v>
      </c>
      <c r="B69" s="130">
        <v>41926</v>
      </c>
      <c r="C69" s="130"/>
      <c r="D69" s="131" t="s">
        <v>589</v>
      </c>
      <c r="E69" s="132" t="s">
        <v>555</v>
      </c>
      <c r="F69" s="133">
        <v>496.6</v>
      </c>
      <c r="G69" s="132" t="s">
        <v>575</v>
      </c>
      <c r="H69" s="132">
        <v>621</v>
      </c>
      <c r="I69" s="134">
        <v>580</v>
      </c>
      <c r="J69" s="135" t="s">
        <v>576</v>
      </c>
      <c r="K69" s="136">
        <f t="shared" si="6"/>
        <v>124.39999999999998</v>
      </c>
      <c r="L69" s="137">
        <f t="shared" si="7"/>
        <v>0.25050342327829234</v>
      </c>
      <c r="M69" s="132" t="s">
        <v>546</v>
      </c>
      <c r="N69" s="138">
        <v>42605</v>
      </c>
      <c r="O69" s="54"/>
      <c r="P69" s="54"/>
      <c r="Q69" s="198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9">
        <v>11</v>
      </c>
      <c r="B70" s="130">
        <v>41926</v>
      </c>
      <c r="C70" s="130"/>
      <c r="D70" s="131" t="s">
        <v>590</v>
      </c>
      <c r="E70" s="132" t="s">
        <v>555</v>
      </c>
      <c r="F70" s="133">
        <v>2481.9</v>
      </c>
      <c r="G70" s="132" t="s">
        <v>575</v>
      </c>
      <c r="H70" s="132">
        <v>2840</v>
      </c>
      <c r="I70" s="134">
        <v>2870</v>
      </c>
      <c r="J70" s="135" t="s">
        <v>591</v>
      </c>
      <c r="K70" s="136">
        <f t="shared" si="6"/>
        <v>358.09999999999991</v>
      </c>
      <c r="L70" s="137">
        <f t="shared" si="7"/>
        <v>0.14428462065353154</v>
      </c>
      <c r="M70" s="132" t="s">
        <v>546</v>
      </c>
      <c r="N70" s="138">
        <v>42017</v>
      </c>
      <c r="O70" s="54"/>
      <c r="P70" s="54"/>
      <c r="Q70" s="198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9">
        <v>12</v>
      </c>
      <c r="B71" s="130">
        <v>41928</v>
      </c>
      <c r="C71" s="130"/>
      <c r="D71" s="131" t="s">
        <v>592</v>
      </c>
      <c r="E71" s="132" t="s">
        <v>555</v>
      </c>
      <c r="F71" s="133">
        <v>84.5</v>
      </c>
      <c r="G71" s="132" t="s">
        <v>575</v>
      </c>
      <c r="H71" s="132">
        <v>93</v>
      </c>
      <c r="I71" s="134">
        <v>110</v>
      </c>
      <c r="J71" s="135" t="s">
        <v>593</v>
      </c>
      <c r="K71" s="136">
        <f t="shared" si="6"/>
        <v>8.5</v>
      </c>
      <c r="L71" s="137">
        <f t="shared" si="7"/>
        <v>0.10059171597633136</v>
      </c>
      <c r="M71" s="132" t="s">
        <v>546</v>
      </c>
      <c r="N71" s="138">
        <v>41939</v>
      </c>
      <c r="O71" s="54"/>
      <c r="P71" s="54"/>
      <c r="Q71" s="198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9">
        <v>13</v>
      </c>
      <c r="B72" s="130">
        <v>41928</v>
      </c>
      <c r="C72" s="130"/>
      <c r="D72" s="131" t="s">
        <v>594</v>
      </c>
      <c r="E72" s="132" t="s">
        <v>555</v>
      </c>
      <c r="F72" s="133">
        <v>401</v>
      </c>
      <c r="G72" s="132" t="s">
        <v>575</v>
      </c>
      <c r="H72" s="132">
        <v>428</v>
      </c>
      <c r="I72" s="134">
        <v>450</v>
      </c>
      <c r="J72" s="135" t="s">
        <v>595</v>
      </c>
      <c r="K72" s="136">
        <f t="shared" si="6"/>
        <v>27</v>
      </c>
      <c r="L72" s="137">
        <f t="shared" si="7"/>
        <v>6.7331670822942641E-2</v>
      </c>
      <c r="M72" s="132" t="s">
        <v>546</v>
      </c>
      <c r="N72" s="138">
        <v>42020</v>
      </c>
      <c r="O72" s="54"/>
      <c r="P72" s="54"/>
      <c r="Q72" s="198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9">
        <v>14</v>
      </c>
      <c r="B73" s="130">
        <v>41928</v>
      </c>
      <c r="C73" s="130"/>
      <c r="D73" s="131" t="s">
        <v>596</v>
      </c>
      <c r="E73" s="132" t="s">
        <v>555</v>
      </c>
      <c r="F73" s="133">
        <v>101</v>
      </c>
      <c r="G73" s="132" t="s">
        <v>575</v>
      </c>
      <c r="H73" s="132">
        <v>112</v>
      </c>
      <c r="I73" s="134">
        <v>120</v>
      </c>
      <c r="J73" s="135" t="s">
        <v>597</v>
      </c>
      <c r="K73" s="136">
        <f t="shared" si="6"/>
        <v>11</v>
      </c>
      <c r="L73" s="137">
        <f t="shared" si="7"/>
        <v>0.10891089108910891</v>
      </c>
      <c r="M73" s="132" t="s">
        <v>546</v>
      </c>
      <c r="N73" s="138">
        <v>41939</v>
      </c>
      <c r="O73" s="54"/>
      <c r="P73" s="54"/>
      <c r="Q73" s="198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9">
        <v>15</v>
      </c>
      <c r="B74" s="130">
        <v>41954</v>
      </c>
      <c r="C74" s="130"/>
      <c r="D74" s="131" t="s">
        <v>598</v>
      </c>
      <c r="E74" s="132" t="s">
        <v>555</v>
      </c>
      <c r="F74" s="133">
        <v>59</v>
      </c>
      <c r="G74" s="132" t="s">
        <v>575</v>
      </c>
      <c r="H74" s="132">
        <v>76</v>
      </c>
      <c r="I74" s="134">
        <v>76</v>
      </c>
      <c r="J74" s="135" t="s">
        <v>576</v>
      </c>
      <c r="K74" s="136">
        <f t="shared" si="6"/>
        <v>17</v>
      </c>
      <c r="L74" s="137">
        <f t="shared" si="7"/>
        <v>0.28813559322033899</v>
      </c>
      <c r="M74" s="132" t="s">
        <v>546</v>
      </c>
      <c r="N74" s="138">
        <v>43032</v>
      </c>
      <c r="O74" s="54"/>
      <c r="P74" s="54"/>
      <c r="Q74" s="198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9">
        <v>16</v>
      </c>
      <c r="B75" s="130">
        <v>41954</v>
      </c>
      <c r="C75" s="130"/>
      <c r="D75" s="131" t="s">
        <v>587</v>
      </c>
      <c r="E75" s="132" t="s">
        <v>555</v>
      </c>
      <c r="F75" s="133">
        <v>99</v>
      </c>
      <c r="G75" s="132" t="s">
        <v>575</v>
      </c>
      <c r="H75" s="132">
        <v>120</v>
      </c>
      <c r="I75" s="134">
        <v>120</v>
      </c>
      <c r="J75" s="135" t="s">
        <v>564</v>
      </c>
      <c r="K75" s="136">
        <f t="shared" si="6"/>
        <v>21</v>
      </c>
      <c r="L75" s="137">
        <f t="shared" si="7"/>
        <v>0.21212121212121213</v>
      </c>
      <c r="M75" s="132" t="s">
        <v>546</v>
      </c>
      <c r="N75" s="138">
        <v>41960</v>
      </c>
      <c r="O75" s="54"/>
      <c r="P75" s="54"/>
      <c r="Q75" s="198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9">
        <v>17</v>
      </c>
      <c r="B76" s="130">
        <v>41956</v>
      </c>
      <c r="C76" s="130"/>
      <c r="D76" s="131" t="s">
        <v>599</v>
      </c>
      <c r="E76" s="132" t="s">
        <v>555</v>
      </c>
      <c r="F76" s="133">
        <v>22</v>
      </c>
      <c r="G76" s="132" t="s">
        <v>575</v>
      </c>
      <c r="H76" s="132">
        <v>33.549999999999997</v>
      </c>
      <c r="I76" s="134">
        <v>32</v>
      </c>
      <c r="J76" s="135" t="s">
        <v>600</v>
      </c>
      <c r="K76" s="136">
        <f t="shared" si="6"/>
        <v>11.549999999999997</v>
      </c>
      <c r="L76" s="137">
        <f t="shared" si="7"/>
        <v>0.52499999999999991</v>
      </c>
      <c r="M76" s="132" t="s">
        <v>546</v>
      </c>
      <c r="N76" s="138">
        <v>42188</v>
      </c>
      <c r="O76" s="54"/>
      <c r="P76" s="54"/>
      <c r="Q76" s="198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9">
        <v>18</v>
      </c>
      <c r="B77" s="130">
        <v>41976</v>
      </c>
      <c r="C77" s="130"/>
      <c r="D77" s="131" t="s">
        <v>601</v>
      </c>
      <c r="E77" s="132" t="s">
        <v>555</v>
      </c>
      <c r="F77" s="133">
        <v>440</v>
      </c>
      <c r="G77" s="132" t="s">
        <v>575</v>
      </c>
      <c r="H77" s="132">
        <v>520</v>
      </c>
      <c r="I77" s="134">
        <v>520</v>
      </c>
      <c r="J77" s="135" t="s">
        <v>602</v>
      </c>
      <c r="K77" s="136">
        <f t="shared" si="6"/>
        <v>80</v>
      </c>
      <c r="L77" s="137">
        <f t="shared" si="7"/>
        <v>0.18181818181818182</v>
      </c>
      <c r="M77" s="132" t="s">
        <v>546</v>
      </c>
      <c r="N77" s="138">
        <v>42208</v>
      </c>
      <c r="O77" s="54"/>
      <c r="P77" s="54"/>
      <c r="Q77" s="198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9">
        <v>19</v>
      </c>
      <c r="B78" s="130">
        <v>41976</v>
      </c>
      <c r="C78" s="130"/>
      <c r="D78" s="131" t="s">
        <v>603</v>
      </c>
      <c r="E78" s="132" t="s">
        <v>555</v>
      </c>
      <c r="F78" s="133">
        <v>360</v>
      </c>
      <c r="G78" s="132" t="s">
        <v>575</v>
      </c>
      <c r="H78" s="132">
        <v>427</v>
      </c>
      <c r="I78" s="134">
        <v>425</v>
      </c>
      <c r="J78" s="135" t="s">
        <v>604</v>
      </c>
      <c r="K78" s="136">
        <f t="shared" si="6"/>
        <v>67</v>
      </c>
      <c r="L78" s="137">
        <f t="shared" si="7"/>
        <v>0.18611111111111112</v>
      </c>
      <c r="M78" s="132" t="s">
        <v>546</v>
      </c>
      <c r="N78" s="138">
        <v>42058</v>
      </c>
      <c r="O78" s="54"/>
      <c r="P78" s="54"/>
      <c r="Q78" s="198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9">
        <v>20</v>
      </c>
      <c r="B79" s="130">
        <v>42012</v>
      </c>
      <c r="C79" s="130"/>
      <c r="D79" s="131" t="s">
        <v>605</v>
      </c>
      <c r="E79" s="132" t="s">
        <v>555</v>
      </c>
      <c r="F79" s="133">
        <v>360</v>
      </c>
      <c r="G79" s="132" t="s">
        <v>575</v>
      </c>
      <c r="H79" s="132">
        <v>455</v>
      </c>
      <c r="I79" s="134">
        <v>420</v>
      </c>
      <c r="J79" s="135" t="s">
        <v>606</v>
      </c>
      <c r="K79" s="136">
        <f t="shared" si="6"/>
        <v>95</v>
      </c>
      <c r="L79" s="137">
        <f t="shared" si="7"/>
        <v>0.2638888888888889</v>
      </c>
      <c r="M79" s="132" t="s">
        <v>546</v>
      </c>
      <c r="N79" s="138">
        <v>42024</v>
      </c>
      <c r="O79" s="54"/>
      <c r="P79" s="54"/>
      <c r="Q79" s="198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9">
        <v>21</v>
      </c>
      <c r="B80" s="130">
        <v>42012</v>
      </c>
      <c r="C80" s="130"/>
      <c r="D80" s="131" t="s">
        <v>607</v>
      </c>
      <c r="E80" s="132" t="s">
        <v>555</v>
      </c>
      <c r="F80" s="133">
        <v>130</v>
      </c>
      <c r="G80" s="132"/>
      <c r="H80" s="132">
        <v>175.5</v>
      </c>
      <c r="I80" s="134">
        <v>165</v>
      </c>
      <c r="J80" s="135" t="s">
        <v>608</v>
      </c>
      <c r="K80" s="136">
        <f t="shared" si="6"/>
        <v>45.5</v>
      </c>
      <c r="L80" s="137">
        <f t="shared" si="7"/>
        <v>0.35</v>
      </c>
      <c r="M80" s="132" t="s">
        <v>546</v>
      </c>
      <c r="N80" s="138">
        <v>43088</v>
      </c>
      <c r="O80" s="54"/>
      <c r="P80" s="54"/>
      <c r="Q80" s="198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9">
        <v>22</v>
      </c>
      <c r="B81" s="130">
        <v>42040</v>
      </c>
      <c r="C81" s="130"/>
      <c r="D81" s="131" t="s">
        <v>386</v>
      </c>
      <c r="E81" s="132" t="s">
        <v>544</v>
      </c>
      <c r="F81" s="133">
        <v>98</v>
      </c>
      <c r="G81" s="132"/>
      <c r="H81" s="132">
        <v>120</v>
      </c>
      <c r="I81" s="134">
        <v>120</v>
      </c>
      <c r="J81" s="135" t="s">
        <v>576</v>
      </c>
      <c r="K81" s="136">
        <f t="shared" si="6"/>
        <v>22</v>
      </c>
      <c r="L81" s="137">
        <f t="shared" si="7"/>
        <v>0.22448979591836735</v>
      </c>
      <c r="M81" s="132" t="s">
        <v>546</v>
      </c>
      <c r="N81" s="138">
        <v>42753</v>
      </c>
      <c r="O81" s="54"/>
      <c r="P81" s="54"/>
      <c r="Q81" s="198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9">
        <v>23</v>
      </c>
      <c r="B82" s="130">
        <v>42040</v>
      </c>
      <c r="C82" s="130"/>
      <c r="D82" s="131" t="s">
        <v>609</v>
      </c>
      <c r="E82" s="132" t="s">
        <v>544</v>
      </c>
      <c r="F82" s="133">
        <v>196</v>
      </c>
      <c r="G82" s="132"/>
      <c r="H82" s="132">
        <v>262</v>
      </c>
      <c r="I82" s="134">
        <v>255</v>
      </c>
      <c r="J82" s="135" t="s">
        <v>576</v>
      </c>
      <c r="K82" s="136">
        <f t="shared" si="6"/>
        <v>66</v>
      </c>
      <c r="L82" s="137">
        <f t="shared" si="7"/>
        <v>0.33673469387755101</v>
      </c>
      <c r="M82" s="132" t="s">
        <v>546</v>
      </c>
      <c r="N82" s="138">
        <v>42599</v>
      </c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39">
        <v>24</v>
      </c>
      <c r="B83" s="140">
        <v>42067</v>
      </c>
      <c r="C83" s="140"/>
      <c r="D83" s="141" t="s">
        <v>385</v>
      </c>
      <c r="E83" s="142" t="s">
        <v>544</v>
      </c>
      <c r="F83" s="143">
        <v>235</v>
      </c>
      <c r="G83" s="143"/>
      <c r="H83" s="144">
        <v>77</v>
      </c>
      <c r="I83" s="144" t="s">
        <v>610</v>
      </c>
      <c r="J83" s="145" t="s">
        <v>611</v>
      </c>
      <c r="K83" s="146">
        <f t="shared" si="6"/>
        <v>-158</v>
      </c>
      <c r="L83" s="147">
        <f t="shared" si="7"/>
        <v>-0.67234042553191486</v>
      </c>
      <c r="M83" s="143" t="s">
        <v>556</v>
      </c>
      <c r="N83" s="140">
        <v>43522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25</v>
      </c>
      <c r="B84" s="130">
        <v>42067</v>
      </c>
      <c r="C84" s="130"/>
      <c r="D84" s="131" t="s">
        <v>612</v>
      </c>
      <c r="E84" s="132" t="s">
        <v>544</v>
      </c>
      <c r="F84" s="133">
        <v>185</v>
      </c>
      <c r="G84" s="132"/>
      <c r="H84" s="132">
        <v>224</v>
      </c>
      <c r="I84" s="134" t="s">
        <v>613</v>
      </c>
      <c r="J84" s="135" t="s">
        <v>576</v>
      </c>
      <c r="K84" s="136">
        <f t="shared" si="6"/>
        <v>39</v>
      </c>
      <c r="L84" s="137">
        <f t="shared" si="7"/>
        <v>0.21081081081081082</v>
      </c>
      <c r="M84" s="132" t="s">
        <v>546</v>
      </c>
      <c r="N84" s="138">
        <v>42647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39">
        <v>26</v>
      </c>
      <c r="B85" s="140">
        <v>42090</v>
      </c>
      <c r="C85" s="140"/>
      <c r="D85" s="148" t="s">
        <v>614</v>
      </c>
      <c r="E85" s="143" t="s">
        <v>544</v>
      </c>
      <c r="F85" s="143">
        <v>49.5</v>
      </c>
      <c r="G85" s="144"/>
      <c r="H85" s="144">
        <v>15.85</v>
      </c>
      <c r="I85" s="144">
        <v>67</v>
      </c>
      <c r="J85" s="145" t="s">
        <v>615</v>
      </c>
      <c r="K85" s="144">
        <f t="shared" si="6"/>
        <v>-33.65</v>
      </c>
      <c r="L85" s="149">
        <f t="shared" si="7"/>
        <v>-0.67979797979797973</v>
      </c>
      <c r="M85" s="143" t="s">
        <v>556</v>
      </c>
      <c r="N85" s="150">
        <v>43627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27</v>
      </c>
      <c r="B86" s="130">
        <v>42093</v>
      </c>
      <c r="C86" s="130"/>
      <c r="D86" s="131" t="s">
        <v>616</v>
      </c>
      <c r="E86" s="132" t="s">
        <v>544</v>
      </c>
      <c r="F86" s="133">
        <v>183.5</v>
      </c>
      <c r="G86" s="132"/>
      <c r="H86" s="132">
        <v>219</v>
      </c>
      <c r="I86" s="134">
        <v>218</v>
      </c>
      <c r="J86" s="135" t="s">
        <v>617</v>
      </c>
      <c r="K86" s="136">
        <f t="shared" si="6"/>
        <v>35.5</v>
      </c>
      <c r="L86" s="137">
        <f t="shared" si="7"/>
        <v>0.19346049046321526</v>
      </c>
      <c r="M86" s="132" t="s">
        <v>546</v>
      </c>
      <c r="N86" s="138">
        <v>42103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9">
        <v>28</v>
      </c>
      <c r="B87" s="130">
        <v>42114</v>
      </c>
      <c r="C87" s="130"/>
      <c r="D87" s="131" t="s">
        <v>618</v>
      </c>
      <c r="E87" s="132" t="s">
        <v>544</v>
      </c>
      <c r="F87" s="133">
        <f>(227+237)/2</f>
        <v>232</v>
      </c>
      <c r="G87" s="132"/>
      <c r="H87" s="132">
        <v>298</v>
      </c>
      <c r="I87" s="134">
        <v>298</v>
      </c>
      <c r="J87" s="135" t="s">
        <v>576</v>
      </c>
      <c r="K87" s="136">
        <f t="shared" si="6"/>
        <v>66</v>
      </c>
      <c r="L87" s="137">
        <f t="shared" si="7"/>
        <v>0.28448275862068967</v>
      </c>
      <c r="M87" s="132" t="s">
        <v>546</v>
      </c>
      <c r="N87" s="138">
        <v>42823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29</v>
      </c>
      <c r="B88" s="130">
        <v>42128</v>
      </c>
      <c r="C88" s="130"/>
      <c r="D88" s="131" t="s">
        <v>619</v>
      </c>
      <c r="E88" s="132" t="s">
        <v>555</v>
      </c>
      <c r="F88" s="133">
        <v>385</v>
      </c>
      <c r="G88" s="132"/>
      <c r="H88" s="132">
        <f>212.5+331</f>
        <v>543.5</v>
      </c>
      <c r="I88" s="134">
        <v>510</v>
      </c>
      <c r="J88" s="135" t="s">
        <v>620</v>
      </c>
      <c r="K88" s="136">
        <f t="shared" si="6"/>
        <v>158.5</v>
      </c>
      <c r="L88" s="137">
        <f t="shared" si="7"/>
        <v>0.41168831168831171</v>
      </c>
      <c r="M88" s="132" t="s">
        <v>546</v>
      </c>
      <c r="N88" s="138">
        <v>42235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9">
        <v>30</v>
      </c>
      <c r="B89" s="130">
        <v>42128</v>
      </c>
      <c r="C89" s="130"/>
      <c r="D89" s="131" t="s">
        <v>621</v>
      </c>
      <c r="E89" s="132" t="s">
        <v>555</v>
      </c>
      <c r="F89" s="133">
        <v>115.5</v>
      </c>
      <c r="G89" s="132"/>
      <c r="H89" s="132">
        <v>146</v>
      </c>
      <c r="I89" s="134">
        <v>142</v>
      </c>
      <c r="J89" s="135" t="s">
        <v>622</v>
      </c>
      <c r="K89" s="136">
        <f t="shared" si="6"/>
        <v>30.5</v>
      </c>
      <c r="L89" s="137">
        <f t="shared" si="7"/>
        <v>0.26406926406926406</v>
      </c>
      <c r="M89" s="132" t="s">
        <v>546</v>
      </c>
      <c r="N89" s="138">
        <v>42202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9">
        <v>31</v>
      </c>
      <c r="B90" s="130">
        <v>42151</v>
      </c>
      <c r="C90" s="130"/>
      <c r="D90" s="131" t="s">
        <v>500</v>
      </c>
      <c r="E90" s="132" t="s">
        <v>555</v>
      </c>
      <c r="F90" s="133">
        <v>237.5</v>
      </c>
      <c r="G90" s="132"/>
      <c r="H90" s="132">
        <v>279.5</v>
      </c>
      <c r="I90" s="134">
        <v>278</v>
      </c>
      <c r="J90" s="135" t="s">
        <v>576</v>
      </c>
      <c r="K90" s="136">
        <f t="shared" si="6"/>
        <v>42</v>
      </c>
      <c r="L90" s="137">
        <f t="shared" si="7"/>
        <v>0.17684210526315788</v>
      </c>
      <c r="M90" s="132" t="s">
        <v>546</v>
      </c>
      <c r="N90" s="138">
        <v>42222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32</v>
      </c>
      <c r="B91" s="130">
        <v>42174</v>
      </c>
      <c r="C91" s="130"/>
      <c r="D91" s="131" t="s">
        <v>594</v>
      </c>
      <c r="E91" s="132" t="s">
        <v>544</v>
      </c>
      <c r="F91" s="133">
        <v>340</v>
      </c>
      <c r="G91" s="132"/>
      <c r="H91" s="132">
        <v>448</v>
      </c>
      <c r="I91" s="134">
        <v>448</v>
      </c>
      <c r="J91" s="135" t="s">
        <v>576</v>
      </c>
      <c r="K91" s="136">
        <f t="shared" si="6"/>
        <v>108</v>
      </c>
      <c r="L91" s="137">
        <f t="shared" si="7"/>
        <v>0.31764705882352939</v>
      </c>
      <c r="M91" s="132" t="s">
        <v>546</v>
      </c>
      <c r="N91" s="138">
        <v>43018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9">
        <v>33</v>
      </c>
      <c r="B92" s="130">
        <v>42191</v>
      </c>
      <c r="C92" s="130"/>
      <c r="D92" s="131" t="s">
        <v>623</v>
      </c>
      <c r="E92" s="132" t="s">
        <v>544</v>
      </c>
      <c r="F92" s="133">
        <v>390</v>
      </c>
      <c r="G92" s="132"/>
      <c r="H92" s="132">
        <v>460</v>
      </c>
      <c r="I92" s="134">
        <v>460</v>
      </c>
      <c r="J92" s="135" t="s">
        <v>576</v>
      </c>
      <c r="K92" s="136">
        <f t="shared" ref="K92:K112" si="8">H92-F92</f>
        <v>70</v>
      </c>
      <c r="L92" s="137">
        <f t="shared" ref="L92:L112" si="9">K92/F92</f>
        <v>0.17948717948717949</v>
      </c>
      <c r="M92" s="132" t="s">
        <v>546</v>
      </c>
      <c r="N92" s="138">
        <v>42478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39">
        <v>34</v>
      </c>
      <c r="B93" s="140">
        <v>42195</v>
      </c>
      <c r="C93" s="140"/>
      <c r="D93" s="141" t="s">
        <v>624</v>
      </c>
      <c r="E93" s="142" t="s">
        <v>544</v>
      </c>
      <c r="F93" s="143">
        <v>122.5</v>
      </c>
      <c r="G93" s="143"/>
      <c r="H93" s="144">
        <v>61</v>
      </c>
      <c r="I93" s="144">
        <v>172</v>
      </c>
      <c r="J93" s="145" t="s">
        <v>625</v>
      </c>
      <c r="K93" s="146">
        <f t="shared" si="8"/>
        <v>-61.5</v>
      </c>
      <c r="L93" s="147">
        <f t="shared" si="9"/>
        <v>-0.50204081632653064</v>
      </c>
      <c r="M93" s="143" t="s">
        <v>556</v>
      </c>
      <c r="N93" s="140">
        <v>43333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9">
        <v>35</v>
      </c>
      <c r="B94" s="130">
        <v>42219</v>
      </c>
      <c r="C94" s="130"/>
      <c r="D94" s="131" t="s">
        <v>626</v>
      </c>
      <c r="E94" s="132" t="s">
        <v>544</v>
      </c>
      <c r="F94" s="133">
        <v>297.5</v>
      </c>
      <c r="G94" s="132"/>
      <c r="H94" s="132">
        <v>350</v>
      </c>
      <c r="I94" s="134">
        <v>360</v>
      </c>
      <c r="J94" s="135" t="s">
        <v>627</v>
      </c>
      <c r="K94" s="136">
        <f t="shared" si="8"/>
        <v>52.5</v>
      </c>
      <c r="L94" s="137">
        <f t="shared" si="9"/>
        <v>0.17647058823529413</v>
      </c>
      <c r="M94" s="132" t="s">
        <v>546</v>
      </c>
      <c r="N94" s="138">
        <v>42232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36</v>
      </c>
      <c r="B95" s="130">
        <v>42219</v>
      </c>
      <c r="C95" s="130"/>
      <c r="D95" s="131" t="s">
        <v>628</v>
      </c>
      <c r="E95" s="132" t="s">
        <v>544</v>
      </c>
      <c r="F95" s="133">
        <v>115.5</v>
      </c>
      <c r="G95" s="132"/>
      <c r="H95" s="132">
        <v>149</v>
      </c>
      <c r="I95" s="134">
        <v>140</v>
      </c>
      <c r="J95" s="135" t="s">
        <v>629</v>
      </c>
      <c r="K95" s="136">
        <f t="shared" si="8"/>
        <v>33.5</v>
      </c>
      <c r="L95" s="137">
        <f t="shared" si="9"/>
        <v>0.29004329004329005</v>
      </c>
      <c r="M95" s="132" t="s">
        <v>546</v>
      </c>
      <c r="N95" s="138">
        <v>42740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9">
        <v>37</v>
      </c>
      <c r="B96" s="130">
        <v>42251</v>
      </c>
      <c r="C96" s="130"/>
      <c r="D96" s="131" t="s">
        <v>500</v>
      </c>
      <c r="E96" s="132" t="s">
        <v>544</v>
      </c>
      <c r="F96" s="133">
        <v>226</v>
      </c>
      <c r="G96" s="132"/>
      <c r="H96" s="132">
        <v>292</v>
      </c>
      <c r="I96" s="134">
        <v>292</v>
      </c>
      <c r="J96" s="135" t="s">
        <v>630</v>
      </c>
      <c r="K96" s="136">
        <f t="shared" si="8"/>
        <v>66</v>
      </c>
      <c r="L96" s="137">
        <f t="shared" si="9"/>
        <v>0.29203539823008851</v>
      </c>
      <c r="M96" s="132" t="s">
        <v>546</v>
      </c>
      <c r="N96" s="138">
        <v>42286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38</v>
      </c>
      <c r="B97" s="130">
        <v>42254</v>
      </c>
      <c r="C97" s="130"/>
      <c r="D97" s="131" t="s">
        <v>618</v>
      </c>
      <c r="E97" s="132" t="s">
        <v>544</v>
      </c>
      <c r="F97" s="133">
        <v>232.5</v>
      </c>
      <c r="G97" s="132"/>
      <c r="H97" s="132">
        <v>312.5</v>
      </c>
      <c r="I97" s="134">
        <v>310</v>
      </c>
      <c r="J97" s="135" t="s">
        <v>576</v>
      </c>
      <c r="K97" s="136">
        <f t="shared" si="8"/>
        <v>80</v>
      </c>
      <c r="L97" s="137">
        <f t="shared" si="9"/>
        <v>0.34408602150537637</v>
      </c>
      <c r="M97" s="132" t="s">
        <v>546</v>
      </c>
      <c r="N97" s="138">
        <v>42823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39</v>
      </c>
      <c r="B98" s="130">
        <v>42268</v>
      </c>
      <c r="C98" s="130"/>
      <c r="D98" s="131" t="s">
        <v>631</v>
      </c>
      <c r="E98" s="132" t="s">
        <v>544</v>
      </c>
      <c r="F98" s="133">
        <v>196.5</v>
      </c>
      <c r="G98" s="132"/>
      <c r="H98" s="132">
        <v>238</v>
      </c>
      <c r="I98" s="134">
        <v>238</v>
      </c>
      <c r="J98" s="135" t="s">
        <v>630</v>
      </c>
      <c r="K98" s="136">
        <f t="shared" si="8"/>
        <v>41.5</v>
      </c>
      <c r="L98" s="137">
        <f t="shared" si="9"/>
        <v>0.21119592875318066</v>
      </c>
      <c r="M98" s="132" t="s">
        <v>546</v>
      </c>
      <c r="N98" s="138">
        <v>42291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40</v>
      </c>
      <c r="B99" s="130">
        <v>42271</v>
      </c>
      <c r="C99" s="130"/>
      <c r="D99" s="131" t="s">
        <v>574</v>
      </c>
      <c r="E99" s="132" t="s">
        <v>544</v>
      </c>
      <c r="F99" s="133">
        <v>65</v>
      </c>
      <c r="G99" s="132"/>
      <c r="H99" s="132">
        <v>82</v>
      </c>
      <c r="I99" s="134">
        <v>82</v>
      </c>
      <c r="J99" s="135" t="s">
        <v>630</v>
      </c>
      <c r="K99" s="136">
        <f t="shared" si="8"/>
        <v>17</v>
      </c>
      <c r="L99" s="137">
        <f t="shared" si="9"/>
        <v>0.26153846153846155</v>
      </c>
      <c r="M99" s="132" t="s">
        <v>546</v>
      </c>
      <c r="N99" s="138">
        <v>42578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41</v>
      </c>
      <c r="B100" s="130">
        <v>42291</v>
      </c>
      <c r="C100" s="130"/>
      <c r="D100" s="131" t="s">
        <v>632</v>
      </c>
      <c r="E100" s="132" t="s">
        <v>544</v>
      </c>
      <c r="F100" s="133">
        <v>144</v>
      </c>
      <c r="G100" s="132"/>
      <c r="H100" s="132">
        <v>182.5</v>
      </c>
      <c r="I100" s="134">
        <v>181</v>
      </c>
      <c r="J100" s="135" t="s">
        <v>630</v>
      </c>
      <c r="K100" s="136">
        <f t="shared" si="8"/>
        <v>38.5</v>
      </c>
      <c r="L100" s="137">
        <f t="shared" si="9"/>
        <v>0.2673611111111111</v>
      </c>
      <c r="M100" s="132" t="s">
        <v>546</v>
      </c>
      <c r="N100" s="138">
        <v>42817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42</v>
      </c>
      <c r="B101" s="130">
        <v>42291</v>
      </c>
      <c r="C101" s="130"/>
      <c r="D101" s="131" t="s">
        <v>633</v>
      </c>
      <c r="E101" s="132" t="s">
        <v>544</v>
      </c>
      <c r="F101" s="133">
        <v>264</v>
      </c>
      <c r="G101" s="132"/>
      <c r="H101" s="132">
        <v>311</v>
      </c>
      <c r="I101" s="134">
        <v>311</v>
      </c>
      <c r="J101" s="135" t="s">
        <v>630</v>
      </c>
      <c r="K101" s="136">
        <f t="shared" si="8"/>
        <v>47</v>
      </c>
      <c r="L101" s="137">
        <f t="shared" si="9"/>
        <v>0.17803030303030304</v>
      </c>
      <c r="M101" s="132" t="s">
        <v>546</v>
      </c>
      <c r="N101" s="138">
        <v>42604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43</v>
      </c>
      <c r="B102" s="130">
        <v>42318</v>
      </c>
      <c r="C102" s="130"/>
      <c r="D102" s="131" t="s">
        <v>634</v>
      </c>
      <c r="E102" s="132" t="s">
        <v>555</v>
      </c>
      <c r="F102" s="133">
        <v>549.5</v>
      </c>
      <c r="G102" s="132"/>
      <c r="H102" s="132">
        <v>630</v>
      </c>
      <c r="I102" s="134">
        <v>630</v>
      </c>
      <c r="J102" s="135" t="s">
        <v>630</v>
      </c>
      <c r="K102" s="136">
        <f t="shared" si="8"/>
        <v>80.5</v>
      </c>
      <c r="L102" s="137">
        <f t="shared" si="9"/>
        <v>0.1464968152866242</v>
      </c>
      <c r="M102" s="132" t="s">
        <v>546</v>
      </c>
      <c r="N102" s="138">
        <v>42419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44</v>
      </c>
      <c r="B103" s="130">
        <v>42342</v>
      </c>
      <c r="C103" s="130"/>
      <c r="D103" s="131" t="s">
        <v>635</v>
      </c>
      <c r="E103" s="132" t="s">
        <v>544</v>
      </c>
      <c r="F103" s="133">
        <v>1027.5</v>
      </c>
      <c r="G103" s="132"/>
      <c r="H103" s="132">
        <v>1315</v>
      </c>
      <c r="I103" s="134">
        <v>1250</v>
      </c>
      <c r="J103" s="135" t="s">
        <v>630</v>
      </c>
      <c r="K103" s="136">
        <f t="shared" si="8"/>
        <v>287.5</v>
      </c>
      <c r="L103" s="137">
        <f t="shared" si="9"/>
        <v>0.27980535279805352</v>
      </c>
      <c r="M103" s="132" t="s">
        <v>546</v>
      </c>
      <c r="N103" s="138">
        <v>43244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45</v>
      </c>
      <c r="B104" s="130">
        <v>42367</v>
      </c>
      <c r="C104" s="130"/>
      <c r="D104" s="131" t="s">
        <v>636</v>
      </c>
      <c r="E104" s="132" t="s">
        <v>544</v>
      </c>
      <c r="F104" s="133">
        <v>465</v>
      </c>
      <c r="G104" s="132"/>
      <c r="H104" s="132">
        <v>540</v>
      </c>
      <c r="I104" s="134">
        <v>540</v>
      </c>
      <c r="J104" s="135" t="s">
        <v>630</v>
      </c>
      <c r="K104" s="136">
        <f t="shared" si="8"/>
        <v>75</v>
      </c>
      <c r="L104" s="137">
        <f t="shared" si="9"/>
        <v>0.16129032258064516</v>
      </c>
      <c r="M104" s="132" t="s">
        <v>546</v>
      </c>
      <c r="N104" s="138">
        <v>42530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46</v>
      </c>
      <c r="B105" s="130">
        <v>42380</v>
      </c>
      <c r="C105" s="130"/>
      <c r="D105" s="131" t="s">
        <v>386</v>
      </c>
      <c r="E105" s="132" t="s">
        <v>555</v>
      </c>
      <c r="F105" s="133">
        <v>81</v>
      </c>
      <c r="G105" s="132"/>
      <c r="H105" s="132">
        <v>110</v>
      </c>
      <c r="I105" s="134">
        <v>110</v>
      </c>
      <c r="J105" s="135" t="s">
        <v>630</v>
      </c>
      <c r="K105" s="136">
        <f t="shared" si="8"/>
        <v>29</v>
      </c>
      <c r="L105" s="137">
        <f t="shared" si="9"/>
        <v>0.35802469135802467</v>
      </c>
      <c r="M105" s="132" t="s">
        <v>546</v>
      </c>
      <c r="N105" s="138">
        <v>42745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47</v>
      </c>
      <c r="B106" s="130">
        <v>42382</v>
      </c>
      <c r="C106" s="130"/>
      <c r="D106" s="131" t="s">
        <v>637</v>
      </c>
      <c r="E106" s="132" t="s">
        <v>555</v>
      </c>
      <c r="F106" s="133">
        <v>417.5</v>
      </c>
      <c r="G106" s="132"/>
      <c r="H106" s="132">
        <v>547</v>
      </c>
      <c r="I106" s="134">
        <v>535</v>
      </c>
      <c r="J106" s="135" t="s">
        <v>630</v>
      </c>
      <c r="K106" s="136">
        <f t="shared" si="8"/>
        <v>129.5</v>
      </c>
      <c r="L106" s="137">
        <f t="shared" si="9"/>
        <v>0.31017964071856285</v>
      </c>
      <c r="M106" s="132" t="s">
        <v>546</v>
      </c>
      <c r="N106" s="138">
        <v>42578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48</v>
      </c>
      <c r="B107" s="130">
        <v>42408</v>
      </c>
      <c r="C107" s="130"/>
      <c r="D107" s="131" t="s">
        <v>638</v>
      </c>
      <c r="E107" s="132" t="s">
        <v>544</v>
      </c>
      <c r="F107" s="133">
        <v>650</v>
      </c>
      <c r="G107" s="132"/>
      <c r="H107" s="132">
        <v>800</v>
      </c>
      <c r="I107" s="134">
        <v>800</v>
      </c>
      <c r="J107" s="135" t="s">
        <v>630</v>
      </c>
      <c r="K107" s="136">
        <f t="shared" si="8"/>
        <v>150</v>
      </c>
      <c r="L107" s="137">
        <f t="shared" si="9"/>
        <v>0.23076923076923078</v>
      </c>
      <c r="M107" s="132" t="s">
        <v>546</v>
      </c>
      <c r="N107" s="138">
        <v>43154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49</v>
      </c>
      <c r="B108" s="130">
        <v>42433</v>
      </c>
      <c r="C108" s="130"/>
      <c r="D108" s="131" t="s">
        <v>231</v>
      </c>
      <c r="E108" s="132" t="s">
        <v>544</v>
      </c>
      <c r="F108" s="133">
        <v>437.5</v>
      </c>
      <c r="G108" s="132"/>
      <c r="H108" s="132">
        <v>504.5</v>
      </c>
      <c r="I108" s="134">
        <v>522</v>
      </c>
      <c r="J108" s="135" t="s">
        <v>639</v>
      </c>
      <c r="K108" s="136">
        <f t="shared" si="8"/>
        <v>67</v>
      </c>
      <c r="L108" s="137">
        <f t="shared" si="9"/>
        <v>0.15314285714285714</v>
      </c>
      <c r="M108" s="132" t="s">
        <v>546</v>
      </c>
      <c r="N108" s="138">
        <v>42480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50</v>
      </c>
      <c r="B109" s="130">
        <v>42438</v>
      </c>
      <c r="C109" s="130"/>
      <c r="D109" s="131" t="s">
        <v>640</v>
      </c>
      <c r="E109" s="132" t="s">
        <v>544</v>
      </c>
      <c r="F109" s="133">
        <v>189.5</v>
      </c>
      <c r="G109" s="132"/>
      <c r="H109" s="132">
        <v>218</v>
      </c>
      <c r="I109" s="134">
        <v>218</v>
      </c>
      <c r="J109" s="135" t="s">
        <v>630</v>
      </c>
      <c r="K109" s="136">
        <f t="shared" si="8"/>
        <v>28.5</v>
      </c>
      <c r="L109" s="137">
        <f t="shared" si="9"/>
        <v>0.15039577836411611</v>
      </c>
      <c r="M109" s="132" t="s">
        <v>546</v>
      </c>
      <c r="N109" s="138">
        <v>43034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39">
        <v>51</v>
      </c>
      <c r="B110" s="140">
        <v>42471</v>
      </c>
      <c r="C110" s="140"/>
      <c r="D110" s="148" t="s">
        <v>641</v>
      </c>
      <c r="E110" s="143" t="s">
        <v>544</v>
      </c>
      <c r="F110" s="143">
        <v>36.5</v>
      </c>
      <c r="G110" s="144"/>
      <c r="H110" s="144">
        <v>15.85</v>
      </c>
      <c r="I110" s="144">
        <v>60</v>
      </c>
      <c r="J110" s="145" t="s">
        <v>642</v>
      </c>
      <c r="K110" s="146">
        <f t="shared" si="8"/>
        <v>-20.65</v>
      </c>
      <c r="L110" s="147">
        <f t="shared" si="9"/>
        <v>-0.5657534246575342</v>
      </c>
      <c r="M110" s="143" t="s">
        <v>556</v>
      </c>
      <c r="N110" s="151">
        <v>43627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52</v>
      </c>
      <c r="B111" s="130">
        <v>42472</v>
      </c>
      <c r="C111" s="130"/>
      <c r="D111" s="131" t="s">
        <v>643</v>
      </c>
      <c r="E111" s="132" t="s">
        <v>544</v>
      </c>
      <c r="F111" s="133">
        <v>93</v>
      </c>
      <c r="G111" s="132"/>
      <c r="H111" s="132">
        <v>149</v>
      </c>
      <c r="I111" s="134">
        <v>140</v>
      </c>
      <c r="J111" s="135" t="s">
        <v>644</v>
      </c>
      <c r="K111" s="136">
        <f t="shared" si="8"/>
        <v>56</v>
      </c>
      <c r="L111" s="137">
        <f t="shared" si="9"/>
        <v>0.60215053763440862</v>
      </c>
      <c r="M111" s="132" t="s">
        <v>546</v>
      </c>
      <c r="N111" s="138">
        <v>42740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53</v>
      </c>
      <c r="B112" s="130">
        <v>42472</v>
      </c>
      <c r="C112" s="130"/>
      <c r="D112" s="131" t="s">
        <v>645</v>
      </c>
      <c r="E112" s="132" t="s">
        <v>544</v>
      </c>
      <c r="F112" s="133">
        <v>130</v>
      </c>
      <c r="G112" s="132"/>
      <c r="H112" s="132">
        <v>150</v>
      </c>
      <c r="I112" s="134" t="s">
        <v>646</v>
      </c>
      <c r="J112" s="135" t="s">
        <v>630</v>
      </c>
      <c r="K112" s="136">
        <f t="shared" si="8"/>
        <v>20</v>
      </c>
      <c r="L112" s="137">
        <f t="shared" si="9"/>
        <v>0.15384615384615385</v>
      </c>
      <c r="M112" s="132" t="s">
        <v>546</v>
      </c>
      <c r="N112" s="138">
        <v>42564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54</v>
      </c>
      <c r="B113" s="130">
        <v>42473</v>
      </c>
      <c r="C113" s="130"/>
      <c r="D113" s="131" t="s">
        <v>647</v>
      </c>
      <c r="E113" s="132" t="s">
        <v>544</v>
      </c>
      <c r="F113" s="133">
        <v>196</v>
      </c>
      <c r="G113" s="132"/>
      <c r="H113" s="132">
        <v>299</v>
      </c>
      <c r="I113" s="134">
        <v>299</v>
      </c>
      <c r="J113" s="135" t="s">
        <v>630</v>
      </c>
      <c r="K113" s="136">
        <v>103</v>
      </c>
      <c r="L113" s="137">
        <v>0.52551020408163296</v>
      </c>
      <c r="M113" s="132" t="s">
        <v>546</v>
      </c>
      <c r="N113" s="138">
        <v>42620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55</v>
      </c>
      <c r="B114" s="130">
        <v>42473</v>
      </c>
      <c r="C114" s="130"/>
      <c r="D114" s="131" t="s">
        <v>648</v>
      </c>
      <c r="E114" s="132" t="s">
        <v>544</v>
      </c>
      <c r="F114" s="133">
        <v>88</v>
      </c>
      <c r="G114" s="132"/>
      <c r="H114" s="132">
        <v>103</v>
      </c>
      <c r="I114" s="134">
        <v>103</v>
      </c>
      <c r="J114" s="135" t="s">
        <v>630</v>
      </c>
      <c r="K114" s="136">
        <v>15</v>
      </c>
      <c r="L114" s="137">
        <v>0.170454545454545</v>
      </c>
      <c r="M114" s="132" t="s">
        <v>546</v>
      </c>
      <c r="N114" s="138">
        <v>42530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56</v>
      </c>
      <c r="B115" s="130">
        <v>42492</v>
      </c>
      <c r="C115" s="130"/>
      <c r="D115" s="131" t="s">
        <v>649</v>
      </c>
      <c r="E115" s="132" t="s">
        <v>544</v>
      </c>
      <c r="F115" s="133">
        <v>127.5</v>
      </c>
      <c r="G115" s="132"/>
      <c r="H115" s="132">
        <v>148</v>
      </c>
      <c r="I115" s="134" t="s">
        <v>650</v>
      </c>
      <c r="J115" s="135" t="s">
        <v>630</v>
      </c>
      <c r="K115" s="136">
        <f>H115-F115</f>
        <v>20.5</v>
      </c>
      <c r="L115" s="137">
        <f>K115/F115</f>
        <v>0.16078431372549021</v>
      </c>
      <c r="M115" s="132" t="s">
        <v>546</v>
      </c>
      <c r="N115" s="138">
        <v>42564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57</v>
      </c>
      <c r="B116" s="130">
        <v>42493</v>
      </c>
      <c r="C116" s="130"/>
      <c r="D116" s="131" t="s">
        <v>651</v>
      </c>
      <c r="E116" s="132" t="s">
        <v>544</v>
      </c>
      <c r="F116" s="133">
        <v>675</v>
      </c>
      <c r="G116" s="132"/>
      <c r="H116" s="132">
        <v>815</v>
      </c>
      <c r="I116" s="134" t="s">
        <v>652</v>
      </c>
      <c r="J116" s="135" t="s">
        <v>630</v>
      </c>
      <c r="K116" s="136">
        <f>H116-F116</f>
        <v>140</v>
      </c>
      <c r="L116" s="137">
        <f>K116/F116</f>
        <v>0.2074074074074074</v>
      </c>
      <c r="M116" s="132" t="s">
        <v>546</v>
      </c>
      <c r="N116" s="138">
        <v>43154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39">
        <v>58</v>
      </c>
      <c r="B117" s="140">
        <v>42522</v>
      </c>
      <c r="C117" s="140"/>
      <c r="D117" s="141" t="s">
        <v>653</v>
      </c>
      <c r="E117" s="142" t="s">
        <v>544</v>
      </c>
      <c r="F117" s="143">
        <v>500</v>
      </c>
      <c r="G117" s="143"/>
      <c r="H117" s="144">
        <v>232.5</v>
      </c>
      <c r="I117" s="144" t="s">
        <v>654</v>
      </c>
      <c r="J117" s="145" t="s">
        <v>655</v>
      </c>
      <c r="K117" s="146">
        <f>H117-F117</f>
        <v>-267.5</v>
      </c>
      <c r="L117" s="147">
        <f>K117/F117</f>
        <v>-0.53500000000000003</v>
      </c>
      <c r="M117" s="143" t="s">
        <v>556</v>
      </c>
      <c r="N117" s="140">
        <v>43735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59</v>
      </c>
      <c r="B118" s="130">
        <v>42527</v>
      </c>
      <c r="C118" s="130"/>
      <c r="D118" s="131" t="s">
        <v>502</v>
      </c>
      <c r="E118" s="132" t="s">
        <v>544</v>
      </c>
      <c r="F118" s="133">
        <v>110</v>
      </c>
      <c r="G118" s="132"/>
      <c r="H118" s="132">
        <v>126.5</v>
      </c>
      <c r="I118" s="134">
        <v>125</v>
      </c>
      <c r="J118" s="135" t="s">
        <v>582</v>
      </c>
      <c r="K118" s="136">
        <f>H118-F118</f>
        <v>16.5</v>
      </c>
      <c r="L118" s="137">
        <f>K118/F118</f>
        <v>0.15</v>
      </c>
      <c r="M118" s="132" t="s">
        <v>546</v>
      </c>
      <c r="N118" s="138">
        <v>42552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60</v>
      </c>
      <c r="B119" s="130">
        <v>42538</v>
      </c>
      <c r="C119" s="130"/>
      <c r="D119" s="131" t="s">
        <v>656</v>
      </c>
      <c r="E119" s="132" t="s">
        <v>544</v>
      </c>
      <c r="F119" s="133">
        <v>44</v>
      </c>
      <c r="G119" s="132"/>
      <c r="H119" s="132">
        <v>69.5</v>
      </c>
      <c r="I119" s="134">
        <v>69.5</v>
      </c>
      <c r="J119" s="135" t="s">
        <v>657</v>
      </c>
      <c r="K119" s="136">
        <f>H119-F119</f>
        <v>25.5</v>
      </c>
      <c r="L119" s="137">
        <f>K119/F119</f>
        <v>0.57954545454545459</v>
      </c>
      <c r="M119" s="132" t="s">
        <v>546</v>
      </c>
      <c r="N119" s="138">
        <v>42977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61</v>
      </c>
      <c r="B120" s="130">
        <v>42549</v>
      </c>
      <c r="C120" s="130"/>
      <c r="D120" s="131" t="s">
        <v>658</v>
      </c>
      <c r="E120" s="132" t="s">
        <v>544</v>
      </c>
      <c r="F120" s="133">
        <v>262.5</v>
      </c>
      <c r="G120" s="132"/>
      <c r="H120" s="132">
        <v>340</v>
      </c>
      <c r="I120" s="134">
        <v>333</v>
      </c>
      <c r="J120" s="135" t="s">
        <v>659</v>
      </c>
      <c r="K120" s="136">
        <v>77.5</v>
      </c>
      <c r="L120" s="137">
        <v>0.29523809523809502</v>
      </c>
      <c r="M120" s="132" t="s">
        <v>546</v>
      </c>
      <c r="N120" s="138">
        <v>43017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62</v>
      </c>
      <c r="B121" s="130">
        <v>42549</v>
      </c>
      <c r="C121" s="130"/>
      <c r="D121" s="131" t="s">
        <v>660</v>
      </c>
      <c r="E121" s="132" t="s">
        <v>544</v>
      </c>
      <c r="F121" s="133">
        <v>840</v>
      </c>
      <c r="G121" s="132"/>
      <c r="H121" s="132">
        <v>1230</v>
      </c>
      <c r="I121" s="134">
        <v>1230</v>
      </c>
      <c r="J121" s="135" t="s">
        <v>630</v>
      </c>
      <c r="K121" s="136">
        <v>390</v>
      </c>
      <c r="L121" s="137">
        <v>0.46428571428571402</v>
      </c>
      <c r="M121" s="132" t="s">
        <v>546</v>
      </c>
      <c r="N121" s="138">
        <v>42649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52">
        <v>63</v>
      </c>
      <c r="B122" s="153">
        <v>42556</v>
      </c>
      <c r="C122" s="153"/>
      <c r="D122" s="154" t="s">
        <v>661</v>
      </c>
      <c r="E122" s="155" t="s">
        <v>544</v>
      </c>
      <c r="F122" s="155">
        <v>395</v>
      </c>
      <c r="G122" s="156"/>
      <c r="H122" s="156">
        <f>(468.5+342.5)/2</f>
        <v>405.5</v>
      </c>
      <c r="I122" s="156">
        <v>510</v>
      </c>
      <c r="J122" s="157" t="s">
        <v>662</v>
      </c>
      <c r="K122" s="158">
        <f t="shared" ref="K122:K128" si="10">H122-F122</f>
        <v>10.5</v>
      </c>
      <c r="L122" s="159">
        <f t="shared" ref="L122:L128" si="11">K122/F122</f>
        <v>2.6582278481012658E-2</v>
      </c>
      <c r="M122" s="155" t="s">
        <v>563</v>
      </c>
      <c r="N122" s="153">
        <v>43606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39">
        <v>64</v>
      </c>
      <c r="B123" s="140">
        <v>42584</v>
      </c>
      <c r="C123" s="140"/>
      <c r="D123" s="141" t="s">
        <v>663</v>
      </c>
      <c r="E123" s="142" t="s">
        <v>555</v>
      </c>
      <c r="F123" s="143">
        <f>169.5-12.8</f>
        <v>156.69999999999999</v>
      </c>
      <c r="G123" s="143"/>
      <c r="H123" s="144">
        <v>77</v>
      </c>
      <c r="I123" s="144" t="s">
        <v>664</v>
      </c>
      <c r="J123" s="145" t="s">
        <v>665</v>
      </c>
      <c r="K123" s="146">
        <f t="shared" si="10"/>
        <v>-79.699999999999989</v>
      </c>
      <c r="L123" s="147">
        <f t="shared" si="11"/>
        <v>-0.50861518825781749</v>
      </c>
      <c r="M123" s="143" t="s">
        <v>556</v>
      </c>
      <c r="N123" s="140">
        <v>43522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39">
        <v>65</v>
      </c>
      <c r="B124" s="140">
        <v>42586</v>
      </c>
      <c r="C124" s="140"/>
      <c r="D124" s="141" t="s">
        <v>666</v>
      </c>
      <c r="E124" s="142" t="s">
        <v>544</v>
      </c>
      <c r="F124" s="143">
        <v>400</v>
      </c>
      <c r="G124" s="143"/>
      <c r="H124" s="144">
        <v>305</v>
      </c>
      <c r="I124" s="144">
        <v>475</v>
      </c>
      <c r="J124" s="145" t="s">
        <v>667</v>
      </c>
      <c r="K124" s="146">
        <f t="shared" si="10"/>
        <v>-95</v>
      </c>
      <c r="L124" s="147">
        <f t="shared" si="11"/>
        <v>-0.23749999999999999</v>
      </c>
      <c r="M124" s="143" t="s">
        <v>556</v>
      </c>
      <c r="N124" s="140">
        <v>43606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66</v>
      </c>
      <c r="B125" s="130">
        <v>42593</v>
      </c>
      <c r="C125" s="130"/>
      <c r="D125" s="131" t="s">
        <v>668</v>
      </c>
      <c r="E125" s="132" t="s">
        <v>544</v>
      </c>
      <c r="F125" s="133">
        <v>86.5</v>
      </c>
      <c r="G125" s="132"/>
      <c r="H125" s="132">
        <v>130</v>
      </c>
      <c r="I125" s="134">
        <v>130</v>
      </c>
      <c r="J125" s="135" t="s">
        <v>669</v>
      </c>
      <c r="K125" s="136">
        <f t="shared" si="10"/>
        <v>43.5</v>
      </c>
      <c r="L125" s="137">
        <f t="shared" si="11"/>
        <v>0.50289017341040465</v>
      </c>
      <c r="M125" s="132" t="s">
        <v>546</v>
      </c>
      <c r="N125" s="138">
        <v>43091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39">
        <v>67</v>
      </c>
      <c r="B126" s="140">
        <v>42600</v>
      </c>
      <c r="C126" s="140"/>
      <c r="D126" s="141" t="s">
        <v>119</v>
      </c>
      <c r="E126" s="142" t="s">
        <v>544</v>
      </c>
      <c r="F126" s="143">
        <v>133.5</v>
      </c>
      <c r="G126" s="143"/>
      <c r="H126" s="144">
        <v>126.5</v>
      </c>
      <c r="I126" s="144">
        <v>178</v>
      </c>
      <c r="J126" s="145" t="s">
        <v>670</v>
      </c>
      <c r="K126" s="146">
        <f t="shared" si="10"/>
        <v>-7</v>
      </c>
      <c r="L126" s="147">
        <f t="shared" si="11"/>
        <v>-5.2434456928838954E-2</v>
      </c>
      <c r="M126" s="143" t="s">
        <v>556</v>
      </c>
      <c r="N126" s="140">
        <v>42615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68</v>
      </c>
      <c r="B127" s="130">
        <v>42613</v>
      </c>
      <c r="C127" s="130"/>
      <c r="D127" s="131" t="s">
        <v>671</v>
      </c>
      <c r="E127" s="132" t="s">
        <v>544</v>
      </c>
      <c r="F127" s="133">
        <v>560</v>
      </c>
      <c r="G127" s="132"/>
      <c r="H127" s="132">
        <v>725</v>
      </c>
      <c r="I127" s="134">
        <v>725</v>
      </c>
      <c r="J127" s="135" t="s">
        <v>576</v>
      </c>
      <c r="K127" s="136">
        <f t="shared" si="10"/>
        <v>165</v>
      </c>
      <c r="L127" s="137">
        <f t="shared" si="11"/>
        <v>0.29464285714285715</v>
      </c>
      <c r="M127" s="132" t="s">
        <v>546</v>
      </c>
      <c r="N127" s="138">
        <v>42456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69</v>
      </c>
      <c r="B128" s="130">
        <v>42614</v>
      </c>
      <c r="C128" s="130"/>
      <c r="D128" s="131" t="s">
        <v>672</v>
      </c>
      <c r="E128" s="132" t="s">
        <v>544</v>
      </c>
      <c r="F128" s="133">
        <v>160.5</v>
      </c>
      <c r="G128" s="132"/>
      <c r="H128" s="132">
        <v>210</v>
      </c>
      <c r="I128" s="134">
        <v>210</v>
      </c>
      <c r="J128" s="135" t="s">
        <v>576</v>
      </c>
      <c r="K128" s="136">
        <f t="shared" si="10"/>
        <v>49.5</v>
      </c>
      <c r="L128" s="137">
        <f t="shared" si="11"/>
        <v>0.30841121495327101</v>
      </c>
      <c r="M128" s="132" t="s">
        <v>546</v>
      </c>
      <c r="N128" s="138">
        <v>42871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70</v>
      </c>
      <c r="B129" s="130">
        <v>42646</v>
      </c>
      <c r="C129" s="130"/>
      <c r="D129" s="131" t="s">
        <v>395</v>
      </c>
      <c r="E129" s="132" t="s">
        <v>544</v>
      </c>
      <c r="F129" s="133">
        <v>430</v>
      </c>
      <c r="G129" s="132"/>
      <c r="H129" s="132">
        <v>596</v>
      </c>
      <c r="I129" s="134">
        <v>575</v>
      </c>
      <c r="J129" s="135" t="s">
        <v>673</v>
      </c>
      <c r="K129" s="136">
        <v>166</v>
      </c>
      <c r="L129" s="137">
        <v>0.38604651162790699</v>
      </c>
      <c r="M129" s="132" t="s">
        <v>546</v>
      </c>
      <c r="N129" s="138">
        <v>42769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71</v>
      </c>
      <c r="B130" s="130">
        <v>42657</v>
      </c>
      <c r="C130" s="130"/>
      <c r="D130" s="131" t="s">
        <v>674</v>
      </c>
      <c r="E130" s="132" t="s">
        <v>544</v>
      </c>
      <c r="F130" s="133">
        <v>280</v>
      </c>
      <c r="G130" s="132"/>
      <c r="H130" s="132">
        <v>345</v>
      </c>
      <c r="I130" s="134">
        <v>345</v>
      </c>
      <c r="J130" s="135" t="s">
        <v>576</v>
      </c>
      <c r="K130" s="136">
        <f t="shared" ref="K130:K135" si="12">H130-F130</f>
        <v>65</v>
      </c>
      <c r="L130" s="137">
        <f>K130/F130</f>
        <v>0.23214285714285715</v>
      </c>
      <c r="M130" s="132" t="s">
        <v>546</v>
      </c>
      <c r="N130" s="138">
        <v>42814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72</v>
      </c>
      <c r="B131" s="130">
        <v>42657</v>
      </c>
      <c r="C131" s="130"/>
      <c r="D131" s="131" t="s">
        <v>675</v>
      </c>
      <c r="E131" s="132" t="s">
        <v>544</v>
      </c>
      <c r="F131" s="133">
        <v>245</v>
      </c>
      <c r="G131" s="132"/>
      <c r="H131" s="132">
        <v>325.5</v>
      </c>
      <c r="I131" s="134">
        <v>330</v>
      </c>
      <c r="J131" s="135" t="s">
        <v>676</v>
      </c>
      <c r="K131" s="136">
        <f t="shared" si="12"/>
        <v>80.5</v>
      </c>
      <c r="L131" s="137">
        <f>K131/F131</f>
        <v>0.32857142857142857</v>
      </c>
      <c r="M131" s="132" t="s">
        <v>546</v>
      </c>
      <c r="N131" s="138">
        <v>42769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73</v>
      </c>
      <c r="B132" s="130">
        <v>42660</v>
      </c>
      <c r="C132" s="130"/>
      <c r="D132" s="131" t="s">
        <v>677</v>
      </c>
      <c r="E132" s="132" t="s">
        <v>544</v>
      </c>
      <c r="F132" s="133">
        <v>125</v>
      </c>
      <c r="G132" s="132"/>
      <c r="H132" s="132">
        <v>160</v>
      </c>
      <c r="I132" s="134">
        <v>160</v>
      </c>
      <c r="J132" s="135" t="s">
        <v>630</v>
      </c>
      <c r="K132" s="136">
        <f t="shared" si="12"/>
        <v>35</v>
      </c>
      <c r="L132" s="137">
        <v>0.28000000000000003</v>
      </c>
      <c r="M132" s="132" t="s">
        <v>546</v>
      </c>
      <c r="N132" s="138">
        <v>42803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74</v>
      </c>
      <c r="B133" s="130">
        <v>42660</v>
      </c>
      <c r="C133" s="130"/>
      <c r="D133" s="131" t="s">
        <v>678</v>
      </c>
      <c r="E133" s="132" t="s">
        <v>544</v>
      </c>
      <c r="F133" s="133">
        <v>114</v>
      </c>
      <c r="G133" s="132"/>
      <c r="H133" s="132">
        <v>145</v>
      </c>
      <c r="I133" s="134">
        <v>145</v>
      </c>
      <c r="J133" s="135" t="s">
        <v>630</v>
      </c>
      <c r="K133" s="136">
        <f t="shared" si="12"/>
        <v>31</v>
      </c>
      <c r="L133" s="137">
        <f>K133/F133</f>
        <v>0.27192982456140352</v>
      </c>
      <c r="M133" s="132" t="s">
        <v>546</v>
      </c>
      <c r="N133" s="138">
        <v>42859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75</v>
      </c>
      <c r="B134" s="130">
        <v>42660</v>
      </c>
      <c r="C134" s="130"/>
      <c r="D134" s="131" t="s">
        <v>679</v>
      </c>
      <c r="E134" s="132" t="s">
        <v>544</v>
      </c>
      <c r="F134" s="133">
        <v>212</v>
      </c>
      <c r="G134" s="132"/>
      <c r="H134" s="132">
        <v>280</v>
      </c>
      <c r="I134" s="134">
        <v>276</v>
      </c>
      <c r="J134" s="135" t="s">
        <v>680</v>
      </c>
      <c r="K134" s="136">
        <f t="shared" si="12"/>
        <v>68</v>
      </c>
      <c r="L134" s="137">
        <f>K134/F134</f>
        <v>0.32075471698113206</v>
      </c>
      <c r="M134" s="132" t="s">
        <v>546</v>
      </c>
      <c r="N134" s="138">
        <v>42858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76</v>
      </c>
      <c r="B135" s="130">
        <v>42678</v>
      </c>
      <c r="C135" s="130"/>
      <c r="D135" s="131" t="s">
        <v>438</v>
      </c>
      <c r="E135" s="132" t="s">
        <v>544</v>
      </c>
      <c r="F135" s="133">
        <v>155</v>
      </c>
      <c r="G135" s="132"/>
      <c r="H135" s="132">
        <v>210</v>
      </c>
      <c r="I135" s="134">
        <v>210</v>
      </c>
      <c r="J135" s="135" t="s">
        <v>681</v>
      </c>
      <c r="K135" s="136">
        <f t="shared" si="12"/>
        <v>55</v>
      </c>
      <c r="L135" s="137">
        <f>K135/F135</f>
        <v>0.35483870967741937</v>
      </c>
      <c r="M135" s="132" t="s">
        <v>546</v>
      </c>
      <c r="N135" s="138">
        <v>42944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9">
        <v>77</v>
      </c>
      <c r="B136" s="140">
        <v>42710</v>
      </c>
      <c r="C136" s="140"/>
      <c r="D136" s="141" t="s">
        <v>682</v>
      </c>
      <c r="E136" s="142" t="s">
        <v>544</v>
      </c>
      <c r="F136" s="143">
        <v>150.5</v>
      </c>
      <c r="G136" s="143"/>
      <c r="H136" s="144">
        <v>72.5</v>
      </c>
      <c r="I136" s="144">
        <v>174</v>
      </c>
      <c r="J136" s="145" t="s">
        <v>683</v>
      </c>
      <c r="K136" s="146">
        <v>-78</v>
      </c>
      <c r="L136" s="147">
        <v>-0.51827242524916906</v>
      </c>
      <c r="M136" s="143" t="s">
        <v>556</v>
      </c>
      <c r="N136" s="140">
        <v>43333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78</v>
      </c>
      <c r="B137" s="130">
        <v>42712</v>
      </c>
      <c r="C137" s="130"/>
      <c r="D137" s="131" t="s">
        <v>684</v>
      </c>
      <c r="E137" s="132" t="s">
        <v>544</v>
      </c>
      <c r="F137" s="133">
        <v>380</v>
      </c>
      <c r="G137" s="132"/>
      <c r="H137" s="132">
        <v>478</v>
      </c>
      <c r="I137" s="134">
        <v>468</v>
      </c>
      <c r="J137" s="135" t="s">
        <v>630</v>
      </c>
      <c r="K137" s="136">
        <f>H137-F137</f>
        <v>98</v>
      </c>
      <c r="L137" s="137">
        <f>K137/F137</f>
        <v>0.25789473684210529</v>
      </c>
      <c r="M137" s="132" t="s">
        <v>546</v>
      </c>
      <c r="N137" s="138">
        <v>43025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79</v>
      </c>
      <c r="B138" s="130">
        <v>42734</v>
      </c>
      <c r="C138" s="130"/>
      <c r="D138" s="131" t="s">
        <v>118</v>
      </c>
      <c r="E138" s="132" t="s">
        <v>544</v>
      </c>
      <c r="F138" s="133">
        <v>305</v>
      </c>
      <c r="G138" s="132"/>
      <c r="H138" s="132">
        <v>375</v>
      </c>
      <c r="I138" s="134">
        <v>375</v>
      </c>
      <c r="J138" s="135" t="s">
        <v>630</v>
      </c>
      <c r="K138" s="136">
        <f>H138-F138</f>
        <v>70</v>
      </c>
      <c r="L138" s="137">
        <f>K138/F138</f>
        <v>0.22950819672131148</v>
      </c>
      <c r="M138" s="132" t="s">
        <v>546</v>
      </c>
      <c r="N138" s="138">
        <v>42768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80</v>
      </c>
      <c r="B139" s="130">
        <v>42739</v>
      </c>
      <c r="C139" s="130"/>
      <c r="D139" s="131" t="s">
        <v>102</v>
      </c>
      <c r="E139" s="132" t="s">
        <v>544</v>
      </c>
      <c r="F139" s="133">
        <v>99.5</v>
      </c>
      <c r="G139" s="132"/>
      <c r="H139" s="132">
        <v>158</v>
      </c>
      <c r="I139" s="134">
        <v>158</v>
      </c>
      <c r="J139" s="135" t="s">
        <v>630</v>
      </c>
      <c r="K139" s="136">
        <f>H139-F139</f>
        <v>58.5</v>
      </c>
      <c r="L139" s="137">
        <f>K139/F139</f>
        <v>0.5879396984924623</v>
      </c>
      <c r="M139" s="132" t="s">
        <v>546</v>
      </c>
      <c r="N139" s="138">
        <v>42898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81</v>
      </c>
      <c r="B140" s="130">
        <v>42739</v>
      </c>
      <c r="C140" s="130"/>
      <c r="D140" s="131" t="s">
        <v>102</v>
      </c>
      <c r="E140" s="132" t="s">
        <v>544</v>
      </c>
      <c r="F140" s="133">
        <v>99.5</v>
      </c>
      <c r="G140" s="132"/>
      <c r="H140" s="132">
        <v>158</v>
      </c>
      <c r="I140" s="134">
        <v>158</v>
      </c>
      <c r="J140" s="135" t="s">
        <v>630</v>
      </c>
      <c r="K140" s="136">
        <v>58.5</v>
      </c>
      <c r="L140" s="137">
        <v>0.58793969849246197</v>
      </c>
      <c r="M140" s="132" t="s">
        <v>546</v>
      </c>
      <c r="N140" s="138">
        <v>42898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82</v>
      </c>
      <c r="B141" s="130">
        <v>42786</v>
      </c>
      <c r="C141" s="130"/>
      <c r="D141" s="131" t="s">
        <v>204</v>
      </c>
      <c r="E141" s="132" t="s">
        <v>544</v>
      </c>
      <c r="F141" s="133">
        <v>140.5</v>
      </c>
      <c r="G141" s="132"/>
      <c r="H141" s="132">
        <v>220</v>
      </c>
      <c r="I141" s="134">
        <v>220</v>
      </c>
      <c r="J141" s="135" t="s">
        <v>630</v>
      </c>
      <c r="K141" s="136">
        <f>H141-F141</f>
        <v>79.5</v>
      </c>
      <c r="L141" s="137">
        <f>K141/F141</f>
        <v>0.5658362989323843</v>
      </c>
      <c r="M141" s="132" t="s">
        <v>546</v>
      </c>
      <c r="N141" s="138">
        <v>42864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83</v>
      </c>
      <c r="B142" s="130">
        <v>42786</v>
      </c>
      <c r="C142" s="130"/>
      <c r="D142" s="131" t="s">
        <v>685</v>
      </c>
      <c r="E142" s="132" t="s">
        <v>544</v>
      </c>
      <c r="F142" s="133">
        <v>202.5</v>
      </c>
      <c r="G142" s="132"/>
      <c r="H142" s="132">
        <v>234</v>
      </c>
      <c r="I142" s="134">
        <v>234</v>
      </c>
      <c r="J142" s="135" t="s">
        <v>630</v>
      </c>
      <c r="K142" s="136">
        <v>31.5</v>
      </c>
      <c r="L142" s="137">
        <v>0.155555555555556</v>
      </c>
      <c r="M142" s="132" t="s">
        <v>546</v>
      </c>
      <c r="N142" s="138">
        <v>42836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84</v>
      </c>
      <c r="B143" s="130">
        <v>42818</v>
      </c>
      <c r="C143" s="130"/>
      <c r="D143" s="131" t="s">
        <v>686</v>
      </c>
      <c r="E143" s="132" t="s">
        <v>544</v>
      </c>
      <c r="F143" s="133">
        <v>300.5</v>
      </c>
      <c r="G143" s="132"/>
      <c r="H143" s="132">
        <v>417.5</v>
      </c>
      <c r="I143" s="134">
        <v>420</v>
      </c>
      <c r="J143" s="135" t="s">
        <v>687</v>
      </c>
      <c r="K143" s="136">
        <f>H143-F143</f>
        <v>117</v>
      </c>
      <c r="L143" s="137">
        <f>K143/F143</f>
        <v>0.38935108153078202</v>
      </c>
      <c r="M143" s="132" t="s">
        <v>546</v>
      </c>
      <c r="N143" s="138">
        <v>43070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85</v>
      </c>
      <c r="B144" s="130">
        <v>42818</v>
      </c>
      <c r="C144" s="130"/>
      <c r="D144" s="131" t="s">
        <v>660</v>
      </c>
      <c r="E144" s="132" t="s">
        <v>544</v>
      </c>
      <c r="F144" s="133">
        <v>850</v>
      </c>
      <c r="G144" s="132"/>
      <c r="H144" s="132">
        <v>1042.5</v>
      </c>
      <c r="I144" s="134">
        <v>1023</v>
      </c>
      <c r="J144" s="135" t="s">
        <v>688</v>
      </c>
      <c r="K144" s="136">
        <v>192.5</v>
      </c>
      <c r="L144" s="137">
        <v>0.22647058823529401</v>
      </c>
      <c r="M144" s="132" t="s">
        <v>546</v>
      </c>
      <c r="N144" s="138">
        <v>42830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86</v>
      </c>
      <c r="B145" s="130">
        <v>42830</v>
      </c>
      <c r="C145" s="130"/>
      <c r="D145" s="131" t="s">
        <v>464</v>
      </c>
      <c r="E145" s="132" t="s">
        <v>544</v>
      </c>
      <c r="F145" s="133">
        <v>785</v>
      </c>
      <c r="G145" s="132"/>
      <c r="H145" s="132">
        <v>930</v>
      </c>
      <c r="I145" s="134">
        <v>920</v>
      </c>
      <c r="J145" s="135" t="s">
        <v>689</v>
      </c>
      <c r="K145" s="136">
        <f>H145-F145</f>
        <v>145</v>
      </c>
      <c r="L145" s="137">
        <f>K145/F145</f>
        <v>0.18471337579617833</v>
      </c>
      <c r="M145" s="132" t="s">
        <v>546</v>
      </c>
      <c r="N145" s="138">
        <v>42976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39">
        <v>87</v>
      </c>
      <c r="B146" s="140">
        <v>42831</v>
      </c>
      <c r="C146" s="140"/>
      <c r="D146" s="141" t="s">
        <v>690</v>
      </c>
      <c r="E146" s="142" t="s">
        <v>544</v>
      </c>
      <c r="F146" s="143">
        <v>40</v>
      </c>
      <c r="G146" s="143"/>
      <c r="H146" s="144">
        <v>13.1</v>
      </c>
      <c r="I146" s="144">
        <v>60</v>
      </c>
      <c r="J146" s="145" t="s">
        <v>691</v>
      </c>
      <c r="K146" s="146">
        <v>-26.9</v>
      </c>
      <c r="L146" s="147">
        <v>-0.67249999999999999</v>
      </c>
      <c r="M146" s="143" t="s">
        <v>556</v>
      </c>
      <c r="N146" s="140">
        <v>43138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88</v>
      </c>
      <c r="B147" s="130">
        <v>42837</v>
      </c>
      <c r="C147" s="130"/>
      <c r="D147" s="131" t="s">
        <v>100</v>
      </c>
      <c r="E147" s="132" t="s">
        <v>544</v>
      </c>
      <c r="F147" s="133">
        <v>289.5</v>
      </c>
      <c r="G147" s="132"/>
      <c r="H147" s="132">
        <v>354</v>
      </c>
      <c r="I147" s="134">
        <v>360</v>
      </c>
      <c r="J147" s="135" t="s">
        <v>692</v>
      </c>
      <c r="K147" s="136">
        <f t="shared" ref="K147:K155" si="13">H147-F147</f>
        <v>64.5</v>
      </c>
      <c r="L147" s="137">
        <f t="shared" ref="L147:L155" si="14">K147/F147</f>
        <v>0.22279792746113988</v>
      </c>
      <c r="M147" s="132" t="s">
        <v>546</v>
      </c>
      <c r="N147" s="138">
        <v>43040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89</v>
      </c>
      <c r="B148" s="130">
        <v>42845</v>
      </c>
      <c r="C148" s="130"/>
      <c r="D148" s="131" t="s">
        <v>412</v>
      </c>
      <c r="E148" s="132" t="s">
        <v>544</v>
      </c>
      <c r="F148" s="133">
        <v>700</v>
      </c>
      <c r="G148" s="132"/>
      <c r="H148" s="132">
        <v>840</v>
      </c>
      <c r="I148" s="134">
        <v>840</v>
      </c>
      <c r="J148" s="135" t="s">
        <v>693</v>
      </c>
      <c r="K148" s="136">
        <f t="shared" si="13"/>
        <v>140</v>
      </c>
      <c r="L148" s="137">
        <f t="shared" si="14"/>
        <v>0.2</v>
      </c>
      <c r="M148" s="132" t="s">
        <v>546</v>
      </c>
      <c r="N148" s="138">
        <v>42893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90</v>
      </c>
      <c r="B149" s="130">
        <v>42887</v>
      </c>
      <c r="C149" s="130"/>
      <c r="D149" s="131" t="s">
        <v>694</v>
      </c>
      <c r="E149" s="132" t="s">
        <v>544</v>
      </c>
      <c r="F149" s="133">
        <v>130</v>
      </c>
      <c r="G149" s="132"/>
      <c r="H149" s="132">
        <v>144.25</v>
      </c>
      <c r="I149" s="134">
        <v>170</v>
      </c>
      <c r="J149" s="135" t="s">
        <v>695</v>
      </c>
      <c r="K149" s="136">
        <f t="shared" si="13"/>
        <v>14.25</v>
      </c>
      <c r="L149" s="137">
        <f t="shared" si="14"/>
        <v>0.10961538461538461</v>
      </c>
      <c r="M149" s="132" t="s">
        <v>546</v>
      </c>
      <c r="N149" s="138">
        <v>43675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91</v>
      </c>
      <c r="B150" s="130">
        <v>42901</v>
      </c>
      <c r="C150" s="130"/>
      <c r="D150" s="131" t="s">
        <v>696</v>
      </c>
      <c r="E150" s="132" t="s">
        <v>544</v>
      </c>
      <c r="F150" s="133">
        <v>214.5</v>
      </c>
      <c r="G150" s="132"/>
      <c r="H150" s="132">
        <v>262</v>
      </c>
      <c r="I150" s="134">
        <v>262</v>
      </c>
      <c r="J150" s="135" t="s">
        <v>565</v>
      </c>
      <c r="K150" s="136">
        <f t="shared" si="13"/>
        <v>47.5</v>
      </c>
      <c r="L150" s="137">
        <f t="shared" si="14"/>
        <v>0.22144522144522144</v>
      </c>
      <c r="M150" s="132" t="s">
        <v>546</v>
      </c>
      <c r="N150" s="138">
        <v>42977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60">
        <v>92</v>
      </c>
      <c r="B151" s="161">
        <v>42933</v>
      </c>
      <c r="C151" s="161"/>
      <c r="D151" s="162" t="s">
        <v>697</v>
      </c>
      <c r="E151" s="163" t="s">
        <v>544</v>
      </c>
      <c r="F151" s="164">
        <v>370</v>
      </c>
      <c r="G151" s="163"/>
      <c r="H151" s="163">
        <v>447.5</v>
      </c>
      <c r="I151" s="165">
        <v>450</v>
      </c>
      <c r="J151" s="166" t="s">
        <v>630</v>
      </c>
      <c r="K151" s="136">
        <f t="shared" si="13"/>
        <v>77.5</v>
      </c>
      <c r="L151" s="167">
        <f t="shared" si="14"/>
        <v>0.20945945945945946</v>
      </c>
      <c r="M151" s="163" t="s">
        <v>546</v>
      </c>
      <c r="N151" s="168">
        <v>43035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60">
        <v>93</v>
      </c>
      <c r="B152" s="161">
        <v>42943</v>
      </c>
      <c r="C152" s="161"/>
      <c r="D152" s="162" t="s">
        <v>202</v>
      </c>
      <c r="E152" s="163" t="s">
        <v>544</v>
      </c>
      <c r="F152" s="164">
        <v>657.5</v>
      </c>
      <c r="G152" s="163"/>
      <c r="H152" s="163">
        <v>825</v>
      </c>
      <c r="I152" s="165">
        <v>820</v>
      </c>
      <c r="J152" s="166" t="s">
        <v>630</v>
      </c>
      <c r="K152" s="136">
        <f t="shared" si="13"/>
        <v>167.5</v>
      </c>
      <c r="L152" s="167">
        <f t="shared" si="14"/>
        <v>0.25475285171102663</v>
      </c>
      <c r="M152" s="163" t="s">
        <v>546</v>
      </c>
      <c r="N152" s="168">
        <v>43090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94</v>
      </c>
      <c r="B153" s="130">
        <v>42964</v>
      </c>
      <c r="C153" s="130"/>
      <c r="D153" s="131" t="s">
        <v>373</v>
      </c>
      <c r="E153" s="132" t="s">
        <v>544</v>
      </c>
      <c r="F153" s="133">
        <v>605</v>
      </c>
      <c r="G153" s="132"/>
      <c r="H153" s="132">
        <v>750</v>
      </c>
      <c r="I153" s="134">
        <v>750</v>
      </c>
      <c r="J153" s="135" t="s">
        <v>689</v>
      </c>
      <c r="K153" s="136">
        <f t="shared" si="13"/>
        <v>145</v>
      </c>
      <c r="L153" s="137">
        <f t="shared" si="14"/>
        <v>0.23966942148760331</v>
      </c>
      <c r="M153" s="132" t="s">
        <v>546</v>
      </c>
      <c r="N153" s="138">
        <v>43027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39">
        <v>95</v>
      </c>
      <c r="B154" s="140">
        <v>42979</v>
      </c>
      <c r="C154" s="140"/>
      <c r="D154" s="148" t="s">
        <v>698</v>
      </c>
      <c r="E154" s="143" t="s">
        <v>544</v>
      </c>
      <c r="F154" s="143">
        <v>255</v>
      </c>
      <c r="G154" s="144"/>
      <c r="H154" s="144">
        <v>217.25</v>
      </c>
      <c r="I154" s="144">
        <v>320</v>
      </c>
      <c r="J154" s="145" t="s">
        <v>699</v>
      </c>
      <c r="K154" s="146">
        <f t="shared" si="13"/>
        <v>-37.75</v>
      </c>
      <c r="L154" s="149">
        <f t="shared" si="14"/>
        <v>-0.14803921568627451</v>
      </c>
      <c r="M154" s="143" t="s">
        <v>556</v>
      </c>
      <c r="N154" s="140">
        <v>43661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96</v>
      </c>
      <c r="B155" s="130">
        <v>42997</v>
      </c>
      <c r="C155" s="130"/>
      <c r="D155" s="131" t="s">
        <v>700</v>
      </c>
      <c r="E155" s="132" t="s">
        <v>544</v>
      </c>
      <c r="F155" s="133">
        <v>215</v>
      </c>
      <c r="G155" s="132"/>
      <c r="H155" s="132">
        <v>258</v>
      </c>
      <c r="I155" s="134">
        <v>258</v>
      </c>
      <c r="J155" s="135" t="s">
        <v>630</v>
      </c>
      <c r="K155" s="136">
        <f t="shared" si="13"/>
        <v>43</v>
      </c>
      <c r="L155" s="137">
        <f t="shared" si="14"/>
        <v>0.2</v>
      </c>
      <c r="M155" s="132" t="s">
        <v>546</v>
      </c>
      <c r="N155" s="138">
        <v>43040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97</v>
      </c>
      <c r="B156" s="130">
        <v>42997</v>
      </c>
      <c r="C156" s="130"/>
      <c r="D156" s="131" t="s">
        <v>700</v>
      </c>
      <c r="E156" s="132" t="s">
        <v>544</v>
      </c>
      <c r="F156" s="133">
        <v>215</v>
      </c>
      <c r="G156" s="132"/>
      <c r="H156" s="132">
        <v>258</v>
      </c>
      <c r="I156" s="134">
        <v>258</v>
      </c>
      <c r="J156" s="166" t="s">
        <v>630</v>
      </c>
      <c r="K156" s="136">
        <v>43</v>
      </c>
      <c r="L156" s="137">
        <v>0.2</v>
      </c>
      <c r="M156" s="132" t="s">
        <v>546</v>
      </c>
      <c r="N156" s="138">
        <v>43040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60">
        <v>98</v>
      </c>
      <c r="B157" s="161">
        <v>42998</v>
      </c>
      <c r="C157" s="161"/>
      <c r="D157" s="162" t="s">
        <v>701</v>
      </c>
      <c r="E157" s="163" t="s">
        <v>544</v>
      </c>
      <c r="F157" s="133">
        <v>75</v>
      </c>
      <c r="G157" s="163"/>
      <c r="H157" s="163">
        <v>90</v>
      </c>
      <c r="I157" s="165">
        <v>90</v>
      </c>
      <c r="J157" s="135" t="s">
        <v>702</v>
      </c>
      <c r="K157" s="136">
        <f t="shared" ref="K157:K162" si="15">H157-F157</f>
        <v>15</v>
      </c>
      <c r="L157" s="137">
        <f t="shared" ref="L157:L162" si="16">K157/F157</f>
        <v>0.2</v>
      </c>
      <c r="M157" s="132" t="s">
        <v>546</v>
      </c>
      <c r="N157" s="138">
        <v>43019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60">
        <v>99</v>
      </c>
      <c r="B158" s="161">
        <v>43011</v>
      </c>
      <c r="C158" s="161"/>
      <c r="D158" s="162" t="s">
        <v>703</v>
      </c>
      <c r="E158" s="163" t="s">
        <v>544</v>
      </c>
      <c r="F158" s="164">
        <v>315</v>
      </c>
      <c r="G158" s="163"/>
      <c r="H158" s="163">
        <v>392</v>
      </c>
      <c r="I158" s="165">
        <v>384</v>
      </c>
      <c r="J158" s="166" t="s">
        <v>704</v>
      </c>
      <c r="K158" s="136">
        <f t="shared" si="15"/>
        <v>77</v>
      </c>
      <c r="L158" s="167">
        <f t="shared" si="16"/>
        <v>0.24444444444444444</v>
      </c>
      <c r="M158" s="163" t="s">
        <v>546</v>
      </c>
      <c r="N158" s="168">
        <v>43017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60">
        <v>100</v>
      </c>
      <c r="B159" s="161">
        <v>43013</v>
      </c>
      <c r="C159" s="161"/>
      <c r="D159" s="162" t="s">
        <v>442</v>
      </c>
      <c r="E159" s="163" t="s">
        <v>544</v>
      </c>
      <c r="F159" s="164">
        <v>145</v>
      </c>
      <c r="G159" s="163"/>
      <c r="H159" s="163">
        <v>179</v>
      </c>
      <c r="I159" s="165">
        <v>180</v>
      </c>
      <c r="J159" s="166" t="s">
        <v>705</v>
      </c>
      <c r="K159" s="136">
        <f t="shared" si="15"/>
        <v>34</v>
      </c>
      <c r="L159" s="167">
        <f t="shared" si="16"/>
        <v>0.23448275862068965</v>
      </c>
      <c r="M159" s="163" t="s">
        <v>546</v>
      </c>
      <c r="N159" s="168">
        <v>43025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60">
        <v>101</v>
      </c>
      <c r="B160" s="161">
        <v>43014</v>
      </c>
      <c r="C160" s="161"/>
      <c r="D160" s="162" t="s">
        <v>348</v>
      </c>
      <c r="E160" s="163" t="s">
        <v>544</v>
      </c>
      <c r="F160" s="164">
        <v>256</v>
      </c>
      <c r="G160" s="163"/>
      <c r="H160" s="163">
        <v>323</v>
      </c>
      <c r="I160" s="165">
        <v>320</v>
      </c>
      <c r="J160" s="166" t="s">
        <v>630</v>
      </c>
      <c r="K160" s="136">
        <f t="shared" si="15"/>
        <v>67</v>
      </c>
      <c r="L160" s="167">
        <f t="shared" si="16"/>
        <v>0.26171875</v>
      </c>
      <c r="M160" s="163" t="s">
        <v>546</v>
      </c>
      <c r="N160" s="168">
        <v>43067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60">
        <v>102</v>
      </c>
      <c r="B161" s="161">
        <v>43017</v>
      </c>
      <c r="C161" s="161"/>
      <c r="D161" s="162" t="s">
        <v>362</v>
      </c>
      <c r="E161" s="163" t="s">
        <v>544</v>
      </c>
      <c r="F161" s="164">
        <v>137.5</v>
      </c>
      <c r="G161" s="163"/>
      <c r="H161" s="163">
        <v>184</v>
      </c>
      <c r="I161" s="165">
        <v>183</v>
      </c>
      <c r="J161" s="166" t="s">
        <v>706</v>
      </c>
      <c r="K161" s="136">
        <f t="shared" si="15"/>
        <v>46.5</v>
      </c>
      <c r="L161" s="167">
        <f t="shared" si="16"/>
        <v>0.33818181818181819</v>
      </c>
      <c r="M161" s="163" t="s">
        <v>546</v>
      </c>
      <c r="N161" s="168">
        <v>43108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60">
        <v>103</v>
      </c>
      <c r="B162" s="161">
        <v>43018</v>
      </c>
      <c r="C162" s="161"/>
      <c r="D162" s="162" t="s">
        <v>707</v>
      </c>
      <c r="E162" s="163" t="s">
        <v>544</v>
      </c>
      <c r="F162" s="164">
        <v>125.5</v>
      </c>
      <c r="G162" s="163"/>
      <c r="H162" s="163">
        <v>158</v>
      </c>
      <c r="I162" s="165">
        <v>155</v>
      </c>
      <c r="J162" s="166" t="s">
        <v>708</v>
      </c>
      <c r="K162" s="136">
        <f t="shared" si="15"/>
        <v>32.5</v>
      </c>
      <c r="L162" s="167">
        <f t="shared" si="16"/>
        <v>0.25896414342629481</v>
      </c>
      <c r="M162" s="163" t="s">
        <v>546</v>
      </c>
      <c r="N162" s="168">
        <v>43067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60">
        <v>104</v>
      </c>
      <c r="B163" s="161">
        <v>43018</v>
      </c>
      <c r="C163" s="161"/>
      <c r="D163" s="162" t="s">
        <v>709</v>
      </c>
      <c r="E163" s="163" t="s">
        <v>544</v>
      </c>
      <c r="F163" s="164">
        <v>895</v>
      </c>
      <c r="G163" s="163"/>
      <c r="H163" s="163">
        <v>1122.5</v>
      </c>
      <c r="I163" s="165">
        <v>1078</v>
      </c>
      <c r="J163" s="166" t="s">
        <v>710</v>
      </c>
      <c r="K163" s="136">
        <v>227.5</v>
      </c>
      <c r="L163" s="167">
        <v>0.25418994413407803</v>
      </c>
      <c r="M163" s="163" t="s">
        <v>546</v>
      </c>
      <c r="N163" s="168">
        <v>43117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60">
        <v>105</v>
      </c>
      <c r="B164" s="161">
        <v>43020</v>
      </c>
      <c r="C164" s="161"/>
      <c r="D164" s="162" t="s">
        <v>357</v>
      </c>
      <c r="E164" s="163" t="s">
        <v>544</v>
      </c>
      <c r="F164" s="164">
        <v>525</v>
      </c>
      <c r="G164" s="163"/>
      <c r="H164" s="163">
        <v>629</v>
      </c>
      <c r="I164" s="165">
        <v>629</v>
      </c>
      <c r="J164" s="166" t="s">
        <v>630</v>
      </c>
      <c r="K164" s="136">
        <v>104</v>
      </c>
      <c r="L164" s="167">
        <v>0.19809523809523799</v>
      </c>
      <c r="M164" s="163" t="s">
        <v>546</v>
      </c>
      <c r="N164" s="168">
        <v>43119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0">
        <v>106</v>
      </c>
      <c r="B165" s="161">
        <v>43046</v>
      </c>
      <c r="C165" s="161"/>
      <c r="D165" s="162" t="s">
        <v>390</v>
      </c>
      <c r="E165" s="163" t="s">
        <v>544</v>
      </c>
      <c r="F165" s="164">
        <v>740</v>
      </c>
      <c r="G165" s="163"/>
      <c r="H165" s="163">
        <v>892.5</v>
      </c>
      <c r="I165" s="165">
        <v>900</v>
      </c>
      <c r="J165" s="166" t="s">
        <v>711</v>
      </c>
      <c r="K165" s="136">
        <f>H165-F165</f>
        <v>152.5</v>
      </c>
      <c r="L165" s="167">
        <f>K165/F165</f>
        <v>0.20608108108108109</v>
      </c>
      <c r="M165" s="163" t="s">
        <v>546</v>
      </c>
      <c r="N165" s="168">
        <v>43052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107</v>
      </c>
      <c r="B166" s="130">
        <v>43073</v>
      </c>
      <c r="C166" s="130"/>
      <c r="D166" s="131" t="s">
        <v>712</v>
      </c>
      <c r="E166" s="132" t="s">
        <v>544</v>
      </c>
      <c r="F166" s="133">
        <v>118.5</v>
      </c>
      <c r="G166" s="132"/>
      <c r="H166" s="132">
        <v>143.5</v>
      </c>
      <c r="I166" s="134">
        <v>145</v>
      </c>
      <c r="J166" s="135" t="s">
        <v>713</v>
      </c>
      <c r="K166" s="136">
        <f>H166-F166</f>
        <v>25</v>
      </c>
      <c r="L166" s="137">
        <f>K166/F166</f>
        <v>0.2109704641350211</v>
      </c>
      <c r="M166" s="132" t="s">
        <v>546</v>
      </c>
      <c r="N166" s="138">
        <v>43097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108</v>
      </c>
      <c r="B167" s="140">
        <v>43090</v>
      </c>
      <c r="C167" s="140"/>
      <c r="D167" s="141" t="s">
        <v>417</v>
      </c>
      <c r="E167" s="142" t="s">
        <v>544</v>
      </c>
      <c r="F167" s="143">
        <v>715</v>
      </c>
      <c r="G167" s="143"/>
      <c r="H167" s="144">
        <v>500</v>
      </c>
      <c r="I167" s="144">
        <v>872</v>
      </c>
      <c r="J167" s="145" t="s">
        <v>714</v>
      </c>
      <c r="K167" s="146">
        <f>H167-F167</f>
        <v>-215</v>
      </c>
      <c r="L167" s="147">
        <f>K167/F167</f>
        <v>-0.30069930069930068</v>
      </c>
      <c r="M167" s="143" t="s">
        <v>556</v>
      </c>
      <c r="N167" s="140">
        <v>43670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109</v>
      </c>
      <c r="B168" s="130">
        <v>43098</v>
      </c>
      <c r="C168" s="130"/>
      <c r="D168" s="131" t="s">
        <v>703</v>
      </c>
      <c r="E168" s="132" t="s">
        <v>544</v>
      </c>
      <c r="F168" s="133">
        <v>435</v>
      </c>
      <c r="G168" s="132"/>
      <c r="H168" s="132">
        <v>542.5</v>
      </c>
      <c r="I168" s="134">
        <v>539</v>
      </c>
      <c r="J168" s="135" t="s">
        <v>630</v>
      </c>
      <c r="K168" s="136">
        <v>107.5</v>
      </c>
      <c r="L168" s="137">
        <v>0.247126436781609</v>
      </c>
      <c r="M168" s="132" t="s">
        <v>546</v>
      </c>
      <c r="N168" s="138">
        <v>43206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110</v>
      </c>
      <c r="B169" s="130">
        <v>43098</v>
      </c>
      <c r="C169" s="130"/>
      <c r="D169" s="131" t="s">
        <v>516</v>
      </c>
      <c r="E169" s="132" t="s">
        <v>544</v>
      </c>
      <c r="F169" s="133">
        <v>885</v>
      </c>
      <c r="G169" s="132"/>
      <c r="H169" s="132">
        <v>1090</v>
      </c>
      <c r="I169" s="134">
        <v>1084</v>
      </c>
      <c r="J169" s="135" t="s">
        <v>630</v>
      </c>
      <c r="K169" s="136">
        <v>205</v>
      </c>
      <c r="L169" s="137">
        <v>0.23163841807909599</v>
      </c>
      <c r="M169" s="132" t="s">
        <v>546</v>
      </c>
      <c r="N169" s="138">
        <v>43213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69">
        <v>111</v>
      </c>
      <c r="B170" s="170">
        <v>43192</v>
      </c>
      <c r="C170" s="170"/>
      <c r="D170" s="148" t="s">
        <v>715</v>
      </c>
      <c r="E170" s="143" t="s">
        <v>544</v>
      </c>
      <c r="F170" s="171">
        <v>478.5</v>
      </c>
      <c r="G170" s="143"/>
      <c r="H170" s="143">
        <v>442</v>
      </c>
      <c r="I170" s="144">
        <v>613</v>
      </c>
      <c r="J170" s="145" t="s">
        <v>716</v>
      </c>
      <c r="K170" s="146">
        <f>H170-F170</f>
        <v>-36.5</v>
      </c>
      <c r="L170" s="147">
        <f>K170/F170</f>
        <v>-7.6280041797283177E-2</v>
      </c>
      <c r="M170" s="143" t="s">
        <v>556</v>
      </c>
      <c r="N170" s="140">
        <v>43762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9">
        <v>112</v>
      </c>
      <c r="B171" s="140">
        <v>43194</v>
      </c>
      <c r="C171" s="140"/>
      <c r="D171" s="141" t="s">
        <v>717</v>
      </c>
      <c r="E171" s="142" t="s">
        <v>544</v>
      </c>
      <c r="F171" s="143">
        <f>141.5-7.3</f>
        <v>134.19999999999999</v>
      </c>
      <c r="G171" s="143"/>
      <c r="H171" s="144">
        <v>77</v>
      </c>
      <c r="I171" s="144">
        <v>180</v>
      </c>
      <c r="J171" s="145" t="s">
        <v>718</v>
      </c>
      <c r="K171" s="146">
        <f>H171-F171</f>
        <v>-57.199999999999989</v>
      </c>
      <c r="L171" s="147">
        <f>K171/F171</f>
        <v>-0.42622950819672129</v>
      </c>
      <c r="M171" s="143" t="s">
        <v>556</v>
      </c>
      <c r="N171" s="140">
        <v>43522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9">
        <v>113</v>
      </c>
      <c r="B172" s="140">
        <v>43209</v>
      </c>
      <c r="C172" s="140"/>
      <c r="D172" s="141" t="s">
        <v>719</v>
      </c>
      <c r="E172" s="142" t="s">
        <v>544</v>
      </c>
      <c r="F172" s="143">
        <v>430</v>
      </c>
      <c r="G172" s="143"/>
      <c r="H172" s="144">
        <v>220</v>
      </c>
      <c r="I172" s="144">
        <v>537</v>
      </c>
      <c r="J172" s="145" t="s">
        <v>720</v>
      </c>
      <c r="K172" s="146">
        <f>H172-F172</f>
        <v>-210</v>
      </c>
      <c r="L172" s="147">
        <f>K172/F172</f>
        <v>-0.48837209302325579</v>
      </c>
      <c r="M172" s="143" t="s">
        <v>556</v>
      </c>
      <c r="N172" s="140">
        <v>43252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60">
        <v>114</v>
      </c>
      <c r="B173" s="161">
        <v>43220</v>
      </c>
      <c r="C173" s="161"/>
      <c r="D173" s="162" t="s">
        <v>721</v>
      </c>
      <c r="E173" s="163" t="s">
        <v>544</v>
      </c>
      <c r="F173" s="163">
        <v>153.5</v>
      </c>
      <c r="G173" s="163"/>
      <c r="H173" s="163">
        <v>196</v>
      </c>
      <c r="I173" s="165">
        <v>196</v>
      </c>
      <c r="J173" s="135" t="s">
        <v>722</v>
      </c>
      <c r="K173" s="136">
        <f>H173-F173</f>
        <v>42.5</v>
      </c>
      <c r="L173" s="137">
        <f>K173/F173</f>
        <v>0.27687296416938112</v>
      </c>
      <c r="M173" s="132" t="s">
        <v>546</v>
      </c>
      <c r="N173" s="138">
        <v>43605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39">
        <v>115</v>
      </c>
      <c r="B174" s="140">
        <v>43306</v>
      </c>
      <c r="C174" s="140"/>
      <c r="D174" s="141" t="s">
        <v>690</v>
      </c>
      <c r="E174" s="142" t="s">
        <v>544</v>
      </c>
      <c r="F174" s="143">
        <v>27.5</v>
      </c>
      <c r="G174" s="143"/>
      <c r="H174" s="144">
        <v>13.1</v>
      </c>
      <c r="I174" s="144">
        <v>60</v>
      </c>
      <c r="J174" s="145" t="s">
        <v>723</v>
      </c>
      <c r="K174" s="146">
        <v>-14.4</v>
      </c>
      <c r="L174" s="147">
        <v>-0.52363636363636401</v>
      </c>
      <c r="M174" s="143" t="s">
        <v>556</v>
      </c>
      <c r="N174" s="140">
        <v>43138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69">
        <v>116</v>
      </c>
      <c r="B175" s="170">
        <v>43318</v>
      </c>
      <c r="C175" s="170"/>
      <c r="D175" s="148" t="s">
        <v>724</v>
      </c>
      <c r="E175" s="143" t="s">
        <v>544</v>
      </c>
      <c r="F175" s="143">
        <v>148.5</v>
      </c>
      <c r="G175" s="143"/>
      <c r="H175" s="143">
        <v>102</v>
      </c>
      <c r="I175" s="144">
        <v>182</v>
      </c>
      <c r="J175" s="145" t="s">
        <v>725</v>
      </c>
      <c r="K175" s="146">
        <f>H175-F175</f>
        <v>-46.5</v>
      </c>
      <c r="L175" s="147">
        <f>K175/F175</f>
        <v>-0.31313131313131315</v>
      </c>
      <c r="M175" s="143" t="s">
        <v>556</v>
      </c>
      <c r="N175" s="140">
        <v>43661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117</v>
      </c>
      <c r="B176" s="130">
        <v>43335</v>
      </c>
      <c r="C176" s="130"/>
      <c r="D176" s="131" t="s">
        <v>726</v>
      </c>
      <c r="E176" s="132" t="s">
        <v>544</v>
      </c>
      <c r="F176" s="163">
        <v>285</v>
      </c>
      <c r="G176" s="132"/>
      <c r="H176" s="132">
        <v>355</v>
      </c>
      <c r="I176" s="134">
        <v>364</v>
      </c>
      <c r="J176" s="135" t="s">
        <v>727</v>
      </c>
      <c r="K176" s="136">
        <v>70</v>
      </c>
      <c r="L176" s="137">
        <v>0.24561403508771901</v>
      </c>
      <c r="M176" s="132" t="s">
        <v>546</v>
      </c>
      <c r="N176" s="138">
        <v>43455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118</v>
      </c>
      <c r="B177" s="130">
        <v>43341</v>
      </c>
      <c r="C177" s="130"/>
      <c r="D177" s="131" t="s">
        <v>382</v>
      </c>
      <c r="E177" s="132" t="s">
        <v>544</v>
      </c>
      <c r="F177" s="163">
        <v>525</v>
      </c>
      <c r="G177" s="132"/>
      <c r="H177" s="132">
        <v>585</v>
      </c>
      <c r="I177" s="134">
        <v>635</v>
      </c>
      <c r="J177" s="135" t="s">
        <v>728</v>
      </c>
      <c r="K177" s="136">
        <f t="shared" ref="K177:K208" si="17">H177-F177</f>
        <v>60</v>
      </c>
      <c r="L177" s="137">
        <f t="shared" ref="L177:L208" si="18">K177/F177</f>
        <v>0.11428571428571428</v>
      </c>
      <c r="M177" s="132" t="s">
        <v>546</v>
      </c>
      <c r="N177" s="138">
        <v>43662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119</v>
      </c>
      <c r="B178" s="130">
        <v>43395</v>
      </c>
      <c r="C178" s="130"/>
      <c r="D178" s="131" t="s">
        <v>373</v>
      </c>
      <c r="E178" s="132" t="s">
        <v>544</v>
      </c>
      <c r="F178" s="163">
        <v>475</v>
      </c>
      <c r="G178" s="132"/>
      <c r="H178" s="132">
        <v>574</v>
      </c>
      <c r="I178" s="134">
        <v>570</v>
      </c>
      <c r="J178" s="135" t="s">
        <v>630</v>
      </c>
      <c r="K178" s="136">
        <f t="shared" si="17"/>
        <v>99</v>
      </c>
      <c r="L178" s="137">
        <f t="shared" si="18"/>
        <v>0.20842105263157895</v>
      </c>
      <c r="M178" s="132" t="s">
        <v>546</v>
      </c>
      <c r="N178" s="138">
        <v>43403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60">
        <v>120</v>
      </c>
      <c r="B179" s="161">
        <v>43397</v>
      </c>
      <c r="C179" s="161"/>
      <c r="D179" s="162" t="s">
        <v>729</v>
      </c>
      <c r="E179" s="163" t="s">
        <v>544</v>
      </c>
      <c r="F179" s="163">
        <v>707.5</v>
      </c>
      <c r="G179" s="163"/>
      <c r="H179" s="163">
        <v>872</v>
      </c>
      <c r="I179" s="165">
        <v>872</v>
      </c>
      <c r="J179" s="166" t="s">
        <v>630</v>
      </c>
      <c r="K179" s="136">
        <f t="shared" si="17"/>
        <v>164.5</v>
      </c>
      <c r="L179" s="167">
        <f t="shared" si="18"/>
        <v>0.23250883392226149</v>
      </c>
      <c r="M179" s="163" t="s">
        <v>546</v>
      </c>
      <c r="N179" s="168">
        <v>43482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60">
        <v>121</v>
      </c>
      <c r="B180" s="161">
        <v>43398</v>
      </c>
      <c r="C180" s="161"/>
      <c r="D180" s="162" t="s">
        <v>730</v>
      </c>
      <c r="E180" s="163" t="s">
        <v>544</v>
      </c>
      <c r="F180" s="163">
        <v>162</v>
      </c>
      <c r="G180" s="163"/>
      <c r="H180" s="163">
        <v>204</v>
      </c>
      <c r="I180" s="165">
        <v>209</v>
      </c>
      <c r="J180" s="166" t="s">
        <v>731</v>
      </c>
      <c r="K180" s="136">
        <f t="shared" si="17"/>
        <v>42</v>
      </c>
      <c r="L180" s="167">
        <f t="shared" si="18"/>
        <v>0.25925925925925924</v>
      </c>
      <c r="M180" s="163" t="s">
        <v>546</v>
      </c>
      <c r="N180" s="168">
        <v>43539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0">
        <v>122</v>
      </c>
      <c r="B181" s="161">
        <v>43399</v>
      </c>
      <c r="C181" s="161"/>
      <c r="D181" s="162" t="s">
        <v>458</v>
      </c>
      <c r="E181" s="163" t="s">
        <v>544</v>
      </c>
      <c r="F181" s="163">
        <v>240</v>
      </c>
      <c r="G181" s="163"/>
      <c r="H181" s="163">
        <v>297</v>
      </c>
      <c r="I181" s="165">
        <v>297</v>
      </c>
      <c r="J181" s="166" t="s">
        <v>630</v>
      </c>
      <c r="K181" s="172">
        <f t="shared" si="17"/>
        <v>57</v>
      </c>
      <c r="L181" s="167">
        <f t="shared" si="18"/>
        <v>0.23749999999999999</v>
      </c>
      <c r="M181" s="163" t="s">
        <v>546</v>
      </c>
      <c r="N181" s="168">
        <v>43417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123</v>
      </c>
      <c r="B182" s="130">
        <v>43439</v>
      </c>
      <c r="C182" s="130"/>
      <c r="D182" s="131" t="s">
        <v>732</v>
      </c>
      <c r="E182" s="132" t="s">
        <v>544</v>
      </c>
      <c r="F182" s="132">
        <v>202.5</v>
      </c>
      <c r="G182" s="132"/>
      <c r="H182" s="132">
        <v>255</v>
      </c>
      <c r="I182" s="134">
        <v>252</v>
      </c>
      <c r="J182" s="135" t="s">
        <v>630</v>
      </c>
      <c r="K182" s="136">
        <f t="shared" si="17"/>
        <v>52.5</v>
      </c>
      <c r="L182" s="137">
        <f t="shared" si="18"/>
        <v>0.25925925925925924</v>
      </c>
      <c r="M182" s="132" t="s">
        <v>546</v>
      </c>
      <c r="N182" s="138">
        <v>43542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0">
        <v>124</v>
      </c>
      <c r="B183" s="161">
        <v>43465</v>
      </c>
      <c r="C183" s="130"/>
      <c r="D183" s="162" t="s">
        <v>155</v>
      </c>
      <c r="E183" s="163" t="s">
        <v>544</v>
      </c>
      <c r="F183" s="163">
        <v>710</v>
      </c>
      <c r="G183" s="163"/>
      <c r="H183" s="163">
        <v>866</v>
      </c>
      <c r="I183" s="165">
        <v>866</v>
      </c>
      <c r="J183" s="166" t="s">
        <v>630</v>
      </c>
      <c r="K183" s="136">
        <f t="shared" si="17"/>
        <v>156</v>
      </c>
      <c r="L183" s="137">
        <f t="shared" si="18"/>
        <v>0.21971830985915494</v>
      </c>
      <c r="M183" s="132" t="s">
        <v>546</v>
      </c>
      <c r="N183" s="138">
        <v>43553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0">
        <v>125</v>
      </c>
      <c r="B184" s="161">
        <v>43522</v>
      </c>
      <c r="C184" s="161"/>
      <c r="D184" s="162" t="s">
        <v>169</v>
      </c>
      <c r="E184" s="163" t="s">
        <v>544</v>
      </c>
      <c r="F184" s="163">
        <v>337.25</v>
      </c>
      <c r="G184" s="163"/>
      <c r="H184" s="163">
        <v>398.5</v>
      </c>
      <c r="I184" s="165">
        <v>411</v>
      </c>
      <c r="J184" s="135" t="s">
        <v>733</v>
      </c>
      <c r="K184" s="136">
        <f t="shared" si="17"/>
        <v>61.25</v>
      </c>
      <c r="L184" s="137">
        <f t="shared" si="18"/>
        <v>0.1816160118606375</v>
      </c>
      <c r="M184" s="132" t="s">
        <v>546</v>
      </c>
      <c r="N184" s="138">
        <v>43760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73">
        <v>126</v>
      </c>
      <c r="B185" s="174">
        <v>43559</v>
      </c>
      <c r="C185" s="174"/>
      <c r="D185" s="175" t="s">
        <v>734</v>
      </c>
      <c r="E185" s="176" t="s">
        <v>544</v>
      </c>
      <c r="F185" s="176">
        <v>130</v>
      </c>
      <c r="G185" s="176"/>
      <c r="H185" s="176">
        <v>65</v>
      </c>
      <c r="I185" s="177">
        <v>158</v>
      </c>
      <c r="J185" s="145" t="s">
        <v>735</v>
      </c>
      <c r="K185" s="146">
        <f t="shared" si="17"/>
        <v>-65</v>
      </c>
      <c r="L185" s="147">
        <f t="shared" si="18"/>
        <v>-0.5</v>
      </c>
      <c r="M185" s="143" t="s">
        <v>556</v>
      </c>
      <c r="N185" s="140">
        <v>43726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0">
        <v>127</v>
      </c>
      <c r="B186" s="161">
        <v>43017</v>
      </c>
      <c r="C186" s="161"/>
      <c r="D186" s="162" t="s">
        <v>204</v>
      </c>
      <c r="E186" s="163" t="s">
        <v>544</v>
      </c>
      <c r="F186" s="163">
        <v>141.5</v>
      </c>
      <c r="G186" s="163"/>
      <c r="H186" s="163">
        <v>183.5</v>
      </c>
      <c r="I186" s="165">
        <v>210</v>
      </c>
      <c r="J186" s="135" t="s">
        <v>731</v>
      </c>
      <c r="K186" s="136">
        <f t="shared" si="17"/>
        <v>42</v>
      </c>
      <c r="L186" s="137">
        <f t="shared" si="18"/>
        <v>0.29681978798586572</v>
      </c>
      <c r="M186" s="132" t="s">
        <v>546</v>
      </c>
      <c r="N186" s="138">
        <v>43042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73">
        <v>128</v>
      </c>
      <c r="B187" s="174">
        <v>43074</v>
      </c>
      <c r="C187" s="174"/>
      <c r="D187" s="175" t="s">
        <v>736</v>
      </c>
      <c r="E187" s="176" t="s">
        <v>544</v>
      </c>
      <c r="F187" s="171">
        <v>172</v>
      </c>
      <c r="G187" s="176"/>
      <c r="H187" s="176">
        <v>155.25</v>
      </c>
      <c r="I187" s="177">
        <v>230</v>
      </c>
      <c r="J187" s="145" t="s">
        <v>737</v>
      </c>
      <c r="K187" s="146">
        <f t="shared" si="17"/>
        <v>-16.75</v>
      </c>
      <c r="L187" s="147">
        <f t="shared" si="18"/>
        <v>-9.7383720930232565E-2</v>
      </c>
      <c r="M187" s="143" t="s">
        <v>556</v>
      </c>
      <c r="N187" s="140">
        <v>43787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0">
        <v>129</v>
      </c>
      <c r="B188" s="161">
        <v>43398</v>
      </c>
      <c r="C188" s="161"/>
      <c r="D188" s="162" t="s">
        <v>117</v>
      </c>
      <c r="E188" s="163" t="s">
        <v>544</v>
      </c>
      <c r="F188" s="163">
        <v>698.5</v>
      </c>
      <c r="G188" s="163"/>
      <c r="H188" s="163">
        <v>890</v>
      </c>
      <c r="I188" s="165">
        <v>890</v>
      </c>
      <c r="J188" s="135" t="s">
        <v>738</v>
      </c>
      <c r="K188" s="136">
        <f t="shared" si="17"/>
        <v>191.5</v>
      </c>
      <c r="L188" s="137">
        <f t="shared" si="18"/>
        <v>0.27415891195418757</v>
      </c>
      <c r="M188" s="132" t="s">
        <v>546</v>
      </c>
      <c r="N188" s="138">
        <v>44328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60">
        <v>130</v>
      </c>
      <c r="B189" s="161">
        <v>42877</v>
      </c>
      <c r="C189" s="161"/>
      <c r="D189" s="162" t="s">
        <v>739</v>
      </c>
      <c r="E189" s="163" t="s">
        <v>544</v>
      </c>
      <c r="F189" s="163">
        <v>127.6</v>
      </c>
      <c r="G189" s="163"/>
      <c r="H189" s="163">
        <v>138</v>
      </c>
      <c r="I189" s="165">
        <v>190</v>
      </c>
      <c r="J189" s="135" t="s">
        <v>740</v>
      </c>
      <c r="K189" s="136">
        <f t="shared" si="17"/>
        <v>10.400000000000006</v>
      </c>
      <c r="L189" s="137">
        <f t="shared" si="18"/>
        <v>8.1504702194357417E-2</v>
      </c>
      <c r="M189" s="132" t="s">
        <v>546</v>
      </c>
      <c r="N189" s="138">
        <v>43774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131</v>
      </c>
      <c r="B190" s="161">
        <v>43158</v>
      </c>
      <c r="C190" s="161"/>
      <c r="D190" s="162" t="s">
        <v>741</v>
      </c>
      <c r="E190" s="163" t="s">
        <v>544</v>
      </c>
      <c r="F190" s="163">
        <v>317</v>
      </c>
      <c r="G190" s="163"/>
      <c r="H190" s="163">
        <v>382.5</v>
      </c>
      <c r="I190" s="165">
        <v>398</v>
      </c>
      <c r="J190" s="135" t="s">
        <v>742</v>
      </c>
      <c r="K190" s="136">
        <f t="shared" si="17"/>
        <v>65.5</v>
      </c>
      <c r="L190" s="137">
        <f t="shared" si="18"/>
        <v>0.20662460567823343</v>
      </c>
      <c r="M190" s="132" t="s">
        <v>546</v>
      </c>
      <c r="N190" s="138">
        <v>44238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73">
        <v>132</v>
      </c>
      <c r="B191" s="174">
        <v>43164</v>
      </c>
      <c r="C191" s="174"/>
      <c r="D191" s="175" t="s">
        <v>161</v>
      </c>
      <c r="E191" s="176" t="s">
        <v>544</v>
      </c>
      <c r="F191" s="171">
        <f>510-14.4</f>
        <v>495.6</v>
      </c>
      <c r="G191" s="176"/>
      <c r="H191" s="176">
        <v>350</v>
      </c>
      <c r="I191" s="177">
        <v>672</v>
      </c>
      <c r="J191" s="145" t="s">
        <v>743</v>
      </c>
      <c r="K191" s="146">
        <f t="shared" si="17"/>
        <v>-145.60000000000002</v>
      </c>
      <c r="L191" s="147">
        <f t="shared" si="18"/>
        <v>-0.29378531073446329</v>
      </c>
      <c r="M191" s="143" t="s">
        <v>556</v>
      </c>
      <c r="N191" s="140">
        <v>43887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73">
        <v>133</v>
      </c>
      <c r="B192" s="174">
        <v>43237</v>
      </c>
      <c r="C192" s="174"/>
      <c r="D192" s="175" t="s">
        <v>744</v>
      </c>
      <c r="E192" s="176" t="s">
        <v>544</v>
      </c>
      <c r="F192" s="171">
        <v>230.3</v>
      </c>
      <c r="G192" s="176"/>
      <c r="H192" s="176">
        <v>102.5</v>
      </c>
      <c r="I192" s="177">
        <v>348</v>
      </c>
      <c r="J192" s="145" t="s">
        <v>745</v>
      </c>
      <c r="K192" s="146">
        <f t="shared" si="17"/>
        <v>-127.80000000000001</v>
      </c>
      <c r="L192" s="147">
        <f t="shared" si="18"/>
        <v>-0.55492835432045162</v>
      </c>
      <c r="M192" s="143" t="s">
        <v>556</v>
      </c>
      <c r="N192" s="140">
        <v>43896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134</v>
      </c>
      <c r="B193" s="161">
        <v>43258</v>
      </c>
      <c r="C193" s="161"/>
      <c r="D193" s="162" t="s">
        <v>421</v>
      </c>
      <c r="E193" s="163" t="s">
        <v>544</v>
      </c>
      <c r="F193" s="163">
        <f>342.5-5.1</f>
        <v>337.4</v>
      </c>
      <c r="G193" s="163"/>
      <c r="H193" s="163">
        <v>412.5</v>
      </c>
      <c r="I193" s="165">
        <v>439</v>
      </c>
      <c r="J193" s="135" t="s">
        <v>746</v>
      </c>
      <c r="K193" s="136">
        <f t="shared" si="17"/>
        <v>75.100000000000023</v>
      </c>
      <c r="L193" s="137">
        <f t="shared" si="18"/>
        <v>0.22258446947243635</v>
      </c>
      <c r="M193" s="132" t="s">
        <v>546</v>
      </c>
      <c r="N193" s="138">
        <v>44230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4">
        <v>135</v>
      </c>
      <c r="B194" s="153">
        <v>43285</v>
      </c>
      <c r="C194" s="153"/>
      <c r="D194" s="154" t="s">
        <v>56</v>
      </c>
      <c r="E194" s="155" t="s">
        <v>544</v>
      </c>
      <c r="F194" s="155">
        <f>127.5-5.53</f>
        <v>121.97</v>
      </c>
      <c r="G194" s="156"/>
      <c r="H194" s="156">
        <v>122.5</v>
      </c>
      <c r="I194" s="156">
        <v>170</v>
      </c>
      <c r="J194" s="157" t="s">
        <v>747</v>
      </c>
      <c r="K194" s="158">
        <f t="shared" si="17"/>
        <v>0.53000000000000114</v>
      </c>
      <c r="L194" s="159">
        <f t="shared" si="18"/>
        <v>4.3453308190538747E-3</v>
      </c>
      <c r="M194" s="155" t="s">
        <v>563</v>
      </c>
      <c r="N194" s="153">
        <v>44431</v>
      </c>
      <c r="O194" s="54"/>
      <c r="P194" s="54"/>
      <c r="Q194" s="198"/>
      <c r="R194" s="37" t="s">
        <v>846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73">
        <v>136</v>
      </c>
      <c r="B195" s="174">
        <v>43294</v>
      </c>
      <c r="C195" s="174"/>
      <c r="D195" s="175" t="s">
        <v>748</v>
      </c>
      <c r="E195" s="176" t="s">
        <v>544</v>
      </c>
      <c r="F195" s="171">
        <v>46.5</v>
      </c>
      <c r="G195" s="176"/>
      <c r="H195" s="176">
        <v>17</v>
      </c>
      <c r="I195" s="177">
        <v>59</v>
      </c>
      <c r="J195" s="145" t="s">
        <v>749</v>
      </c>
      <c r="K195" s="146">
        <f t="shared" si="17"/>
        <v>-29.5</v>
      </c>
      <c r="L195" s="147">
        <f t="shared" si="18"/>
        <v>-0.63440860215053763</v>
      </c>
      <c r="M195" s="143" t="s">
        <v>556</v>
      </c>
      <c r="N195" s="140">
        <v>43887</v>
      </c>
      <c r="O195" s="54"/>
      <c r="P195" s="54"/>
      <c r="Q195" s="198"/>
      <c r="R195" s="37" t="s">
        <v>846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60">
        <v>137</v>
      </c>
      <c r="B196" s="161">
        <v>43396</v>
      </c>
      <c r="C196" s="161"/>
      <c r="D196" s="162" t="s">
        <v>405</v>
      </c>
      <c r="E196" s="163" t="s">
        <v>544</v>
      </c>
      <c r="F196" s="163">
        <v>156.5</v>
      </c>
      <c r="G196" s="163"/>
      <c r="H196" s="163">
        <v>207.5</v>
      </c>
      <c r="I196" s="165">
        <v>191</v>
      </c>
      <c r="J196" s="135" t="s">
        <v>630</v>
      </c>
      <c r="K196" s="136">
        <f t="shared" si="17"/>
        <v>51</v>
      </c>
      <c r="L196" s="137">
        <f t="shared" si="18"/>
        <v>0.32587859424920129</v>
      </c>
      <c r="M196" s="132" t="s">
        <v>546</v>
      </c>
      <c r="N196" s="138">
        <v>44369</v>
      </c>
      <c r="O196" s="54"/>
      <c r="P196" s="54"/>
      <c r="Q196" s="198"/>
      <c r="R196" s="37" t="s">
        <v>846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138</v>
      </c>
      <c r="B197" s="161">
        <v>43439</v>
      </c>
      <c r="C197" s="161"/>
      <c r="D197" s="162" t="s">
        <v>336</v>
      </c>
      <c r="E197" s="163" t="s">
        <v>544</v>
      </c>
      <c r="F197" s="163">
        <v>259.5</v>
      </c>
      <c r="G197" s="163"/>
      <c r="H197" s="163">
        <v>320</v>
      </c>
      <c r="I197" s="165">
        <v>320</v>
      </c>
      <c r="J197" s="135" t="s">
        <v>630</v>
      </c>
      <c r="K197" s="136">
        <f t="shared" si="17"/>
        <v>60.5</v>
      </c>
      <c r="L197" s="137">
        <f t="shared" si="18"/>
        <v>0.23314065510597304</v>
      </c>
      <c r="M197" s="132" t="s">
        <v>546</v>
      </c>
      <c r="N197" s="138">
        <v>44323</v>
      </c>
      <c r="O197" s="54"/>
      <c r="P197" s="54"/>
      <c r="Q197" s="198"/>
      <c r="R197" s="37" t="s">
        <v>845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73">
        <v>139</v>
      </c>
      <c r="B198" s="174">
        <v>43439</v>
      </c>
      <c r="C198" s="174"/>
      <c r="D198" s="175" t="s">
        <v>750</v>
      </c>
      <c r="E198" s="176" t="s">
        <v>544</v>
      </c>
      <c r="F198" s="176">
        <v>715</v>
      </c>
      <c r="G198" s="176"/>
      <c r="H198" s="176">
        <v>445</v>
      </c>
      <c r="I198" s="177">
        <v>840</v>
      </c>
      <c r="J198" s="145" t="s">
        <v>751</v>
      </c>
      <c r="K198" s="146">
        <f t="shared" si="17"/>
        <v>-270</v>
      </c>
      <c r="L198" s="147">
        <f t="shared" si="18"/>
        <v>-0.3776223776223776</v>
      </c>
      <c r="M198" s="143" t="s">
        <v>556</v>
      </c>
      <c r="N198" s="140">
        <v>43800</v>
      </c>
      <c r="O198" s="54"/>
      <c r="P198" s="54"/>
      <c r="Q198" s="198"/>
      <c r="R198" s="37" t="s">
        <v>845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0">
        <v>140</v>
      </c>
      <c r="B199" s="161">
        <v>43469</v>
      </c>
      <c r="C199" s="161"/>
      <c r="D199" s="162" t="s">
        <v>175</v>
      </c>
      <c r="E199" s="163" t="s">
        <v>544</v>
      </c>
      <c r="F199" s="163">
        <v>875</v>
      </c>
      <c r="G199" s="163"/>
      <c r="H199" s="163">
        <v>1165</v>
      </c>
      <c r="I199" s="165">
        <v>1185</v>
      </c>
      <c r="J199" s="135" t="s">
        <v>752</v>
      </c>
      <c r="K199" s="136">
        <f t="shared" si="17"/>
        <v>290</v>
      </c>
      <c r="L199" s="137">
        <f t="shared" si="18"/>
        <v>0.33142857142857141</v>
      </c>
      <c r="M199" s="132" t="s">
        <v>546</v>
      </c>
      <c r="N199" s="138">
        <v>43847</v>
      </c>
      <c r="O199" s="54"/>
      <c r="P199" s="54"/>
      <c r="Q199" s="198"/>
      <c r="R199" s="37" t="s">
        <v>845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141</v>
      </c>
      <c r="B200" s="161">
        <v>43559</v>
      </c>
      <c r="C200" s="161"/>
      <c r="D200" s="162" t="s">
        <v>354</v>
      </c>
      <c r="E200" s="163" t="s">
        <v>544</v>
      </c>
      <c r="F200" s="163">
        <f>387-14.63</f>
        <v>372.37</v>
      </c>
      <c r="G200" s="163"/>
      <c r="H200" s="163">
        <v>490</v>
      </c>
      <c r="I200" s="165">
        <v>490</v>
      </c>
      <c r="J200" s="135" t="s">
        <v>630</v>
      </c>
      <c r="K200" s="136">
        <f t="shared" si="17"/>
        <v>117.63</v>
      </c>
      <c r="L200" s="137">
        <f t="shared" si="18"/>
        <v>0.31589548030185027</v>
      </c>
      <c r="M200" s="132" t="s">
        <v>546</v>
      </c>
      <c r="N200" s="138">
        <v>43850</v>
      </c>
      <c r="O200" s="54"/>
      <c r="P200" s="54"/>
      <c r="Q200" s="198"/>
      <c r="R200" s="37" t="s">
        <v>846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73">
        <v>142</v>
      </c>
      <c r="B201" s="174">
        <v>43578</v>
      </c>
      <c r="C201" s="174"/>
      <c r="D201" s="175" t="s">
        <v>753</v>
      </c>
      <c r="E201" s="176" t="s">
        <v>555</v>
      </c>
      <c r="F201" s="176">
        <v>220</v>
      </c>
      <c r="G201" s="176"/>
      <c r="H201" s="176">
        <v>127.5</v>
      </c>
      <c r="I201" s="177">
        <v>284</v>
      </c>
      <c r="J201" s="145" t="s">
        <v>754</v>
      </c>
      <c r="K201" s="146">
        <f t="shared" si="17"/>
        <v>-92.5</v>
      </c>
      <c r="L201" s="147">
        <f t="shared" si="18"/>
        <v>-0.42045454545454547</v>
      </c>
      <c r="M201" s="143" t="s">
        <v>556</v>
      </c>
      <c r="N201" s="140">
        <v>43896</v>
      </c>
      <c r="O201" s="54"/>
      <c r="P201" s="54"/>
      <c r="Q201" s="198"/>
      <c r="R201" s="37" t="s">
        <v>845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143</v>
      </c>
      <c r="B202" s="161">
        <v>43622</v>
      </c>
      <c r="C202" s="161"/>
      <c r="D202" s="162" t="s">
        <v>459</v>
      </c>
      <c r="E202" s="163" t="s">
        <v>555</v>
      </c>
      <c r="F202" s="163">
        <v>332.8</v>
      </c>
      <c r="G202" s="163"/>
      <c r="H202" s="163">
        <v>405</v>
      </c>
      <c r="I202" s="165">
        <v>419</v>
      </c>
      <c r="J202" s="135" t="s">
        <v>755</v>
      </c>
      <c r="K202" s="136">
        <f t="shared" si="17"/>
        <v>72.199999999999989</v>
      </c>
      <c r="L202" s="137">
        <f t="shared" si="18"/>
        <v>0.21694711538461534</v>
      </c>
      <c r="M202" s="132" t="s">
        <v>546</v>
      </c>
      <c r="N202" s="138">
        <v>43860</v>
      </c>
      <c r="O202" s="54"/>
      <c r="P202" s="54"/>
      <c r="Q202" s="198"/>
      <c r="R202" s="37" t="s">
        <v>845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4">
        <v>144</v>
      </c>
      <c r="B203" s="153">
        <v>43641</v>
      </c>
      <c r="C203" s="153"/>
      <c r="D203" s="154" t="s">
        <v>167</v>
      </c>
      <c r="E203" s="155" t="s">
        <v>544</v>
      </c>
      <c r="F203" s="155">
        <v>386</v>
      </c>
      <c r="G203" s="156"/>
      <c r="H203" s="156">
        <v>395</v>
      </c>
      <c r="I203" s="156">
        <v>452</v>
      </c>
      <c r="J203" s="157" t="s">
        <v>756</v>
      </c>
      <c r="K203" s="158">
        <f t="shared" si="17"/>
        <v>9</v>
      </c>
      <c r="L203" s="159">
        <f t="shared" si="18"/>
        <v>2.3316062176165803E-2</v>
      </c>
      <c r="M203" s="155" t="s">
        <v>563</v>
      </c>
      <c r="N203" s="153">
        <v>43868</v>
      </c>
      <c r="O203" s="54"/>
      <c r="P203" s="54"/>
      <c r="Q203" s="198"/>
      <c r="R203" s="37" t="s">
        <v>846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4">
        <v>145</v>
      </c>
      <c r="B204" s="153">
        <v>43707</v>
      </c>
      <c r="C204" s="153"/>
      <c r="D204" s="154" t="s">
        <v>142</v>
      </c>
      <c r="E204" s="155" t="s">
        <v>544</v>
      </c>
      <c r="F204" s="155">
        <v>137.5</v>
      </c>
      <c r="G204" s="156"/>
      <c r="H204" s="156">
        <v>138.5</v>
      </c>
      <c r="I204" s="156">
        <v>190</v>
      </c>
      <c r="J204" s="157" t="s">
        <v>757</v>
      </c>
      <c r="K204" s="158">
        <f t="shared" si="17"/>
        <v>1</v>
      </c>
      <c r="L204" s="159">
        <f t="shared" si="18"/>
        <v>7.2727272727272727E-3</v>
      </c>
      <c r="M204" s="155" t="s">
        <v>563</v>
      </c>
      <c r="N204" s="153">
        <v>44432</v>
      </c>
      <c r="O204" s="54"/>
      <c r="P204" s="54"/>
      <c r="Q204" s="198"/>
      <c r="R204" s="37" t="s">
        <v>846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0">
        <v>146</v>
      </c>
      <c r="B205" s="161">
        <v>43731</v>
      </c>
      <c r="C205" s="161"/>
      <c r="D205" s="162" t="s">
        <v>414</v>
      </c>
      <c r="E205" s="163" t="s">
        <v>544</v>
      </c>
      <c r="F205" s="163">
        <v>235</v>
      </c>
      <c r="G205" s="163"/>
      <c r="H205" s="163">
        <v>295</v>
      </c>
      <c r="I205" s="165">
        <v>296</v>
      </c>
      <c r="J205" s="135" t="s">
        <v>758</v>
      </c>
      <c r="K205" s="136">
        <f t="shared" si="17"/>
        <v>60</v>
      </c>
      <c r="L205" s="137">
        <f t="shared" si="18"/>
        <v>0.25531914893617019</v>
      </c>
      <c r="M205" s="132" t="s">
        <v>546</v>
      </c>
      <c r="N205" s="138">
        <v>43844</v>
      </c>
      <c r="O205" s="54"/>
      <c r="P205" s="54"/>
      <c r="Q205" s="198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147</v>
      </c>
      <c r="B206" s="161">
        <v>43752</v>
      </c>
      <c r="C206" s="161"/>
      <c r="D206" s="162" t="s">
        <v>759</v>
      </c>
      <c r="E206" s="163" t="s">
        <v>544</v>
      </c>
      <c r="F206" s="163">
        <v>277.5</v>
      </c>
      <c r="G206" s="163"/>
      <c r="H206" s="163">
        <v>333</v>
      </c>
      <c r="I206" s="165">
        <v>333</v>
      </c>
      <c r="J206" s="135" t="s">
        <v>760</v>
      </c>
      <c r="K206" s="136">
        <f t="shared" si="17"/>
        <v>55.5</v>
      </c>
      <c r="L206" s="137">
        <f t="shared" si="18"/>
        <v>0.2</v>
      </c>
      <c r="M206" s="132" t="s">
        <v>546</v>
      </c>
      <c r="N206" s="138">
        <v>43846</v>
      </c>
      <c r="O206" s="54"/>
      <c r="P206" s="54"/>
      <c r="Q206" s="198"/>
      <c r="R206" s="37" t="s">
        <v>846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148</v>
      </c>
      <c r="B207" s="161">
        <v>43752</v>
      </c>
      <c r="C207" s="161"/>
      <c r="D207" s="162" t="s">
        <v>761</v>
      </c>
      <c r="E207" s="163" t="s">
        <v>544</v>
      </c>
      <c r="F207" s="163">
        <v>930</v>
      </c>
      <c r="G207" s="163"/>
      <c r="H207" s="163">
        <v>1165</v>
      </c>
      <c r="I207" s="165">
        <v>1200</v>
      </c>
      <c r="J207" s="135" t="s">
        <v>762</v>
      </c>
      <c r="K207" s="136">
        <f t="shared" si="17"/>
        <v>235</v>
      </c>
      <c r="L207" s="137">
        <f t="shared" si="18"/>
        <v>0.25268817204301075</v>
      </c>
      <c r="M207" s="132" t="s">
        <v>546</v>
      </c>
      <c r="N207" s="138">
        <v>43847</v>
      </c>
      <c r="O207" s="54"/>
      <c r="P207" s="54"/>
      <c r="Q207" s="198"/>
      <c r="R207" s="37" t="s">
        <v>846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149</v>
      </c>
      <c r="B208" s="161">
        <v>43753</v>
      </c>
      <c r="C208" s="161"/>
      <c r="D208" s="162" t="s">
        <v>763</v>
      </c>
      <c r="E208" s="163" t="s">
        <v>544</v>
      </c>
      <c r="F208" s="133">
        <v>111</v>
      </c>
      <c r="G208" s="163"/>
      <c r="H208" s="163">
        <v>141</v>
      </c>
      <c r="I208" s="165">
        <v>141</v>
      </c>
      <c r="J208" s="135" t="s">
        <v>764</v>
      </c>
      <c r="K208" s="136">
        <f t="shared" si="17"/>
        <v>30</v>
      </c>
      <c r="L208" s="137">
        <f t="shared" si="18"/>
        <v>0.27027027027027029</v>
      </c>
      <c r="M208" s="132" t="s">
        <v>546</v>
      </c>
      <c r="N208" s="138">
        <v>44328</v>
      </c>
      <c r="O208" s="54"/>
      <c r="P208" s="54"/>
      <c r="Q208" s="198"/>
      <c r="R208" s="37" t="s">
        <v>846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150</v>
      </c>
      <c r="B209" s="161">
        <v>43753</v>
      </c>
      <c r="C209" s="161"/>
      <c r="D209" s="162" t="s">
        <v>765</v>
      </c>
      <c r="E209" s="163" t="s">
        <v>544</v>
      </c>
      <c r="F209" s="133">
        <v>296</v>
      </c>
      <c r="G209" s="163"/>
      <c r="H209" s="163">
        <v>370</v>
      </c>
      <c r="I209" s="165">
        <v>370</v>
      </c>
      <c r="J209" s="135" t="s">
        <v>630</v>
      </c>
      <c r="K209" s="136">
        <f t="shared" ref="K209:K234" si="19">H209-F209</f>
        <v>74</v>
      </c>
      <c r="L209" s="137">
        <f t="shared" ref="L209:L234" si="20">K209/F209</f>
        <v>0.25</v>
      </c>
      <c r="M209" s="132" t="s">
        <v>546</v>
      </c>
      <c r="N209" s="138">
        <v>43853</v>
      </c>
      <c r="O209" s="54"/>
      <c r="P209" s="54"/>
      <c r="Q209" s="198"/>
      <c r="R209" s="37" t="s">
        <v>846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151</v>
      </c>
      <c r="B210" s="161">
        <v>43754</v>
      </c>
      <c r="C210" s="161"/>
      <c r="D210" s="162" t="s">
        <v>766</v>
      </c>
      <c r="E210" s="163" t="s">
        <v>544</v>
      </c>
      <c r="F210" s="133">
        <v>300</v>
      </c>
      <c r="G210" s="163"/>
      <c r="H210" s="163">
        <v>382.5</v>
      </c>
      <c r="I210" s="165">
        <v>344</v>
      </c>
      <c r="J210" s="135" t="s">
        <v>767</v>
      </c>
      <c r="K210" s="136">
        <f t="shared" si="19"/>
        <v>82.5</v>
      </c>
      <c r="L210" s="137">
        <f t="shared" si="20"/>
        <v>0.27500000000000002</v>
      </c>
      <c r="M210" s="132" t="s">
        <v>546</v>
      </c>
      <c r="N210" s="138">
        <v>44238</v>
      </c>
      <c r="O210" s="54"/>
      <c r="P210" s="54"/>
      <c r="Q210" s="198"/>
      <c r="R210" s="37" t="s">
        <v>846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152</v>
      </c>
      <c r="B211" s="161">
        <v>43832</v>
      </c>
      <c r="C211" s="161"/>
      <c r="D211" s="162" t="s">
        <v>768</v>
      </c>
      <c r="E211" s="163" t="s">
        <v>544</v>
      </c>
      <c r="F211" s="133">
        <v>495</v>
      </c>
      <c r="G211" s="163"/>
      <c r="H211" s="163">
        <v>595</v>
      </c>
      <c r="I211" s="165">
        <v>590</v>
      </c>
      <c r="J211" s="135" t="s">
        <v>566</v>
      </c>
      <c r="K211" s="136">
        <f t="shared" si="19"/>
        <v>100</v>
      </c>
      <c r="L211" s="137">
        <f t="shared" si="20"/>
        <v>0.20202020202020202</v>
      </c>
      <c r="M211" s="132" t="s">
        <v>546</v>
      </c>
      <c r="N211" s="138">
        <v>44589</v>
      </c>
      <c r="O211" s="54"/>
      <c r="P211" s="54"/>
      <c r="Q211" s="198"/>
      <c r="R211" s="37" t="s">
        <v>846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153</v>
      </c>
      <c r="B212" s="161">
        <v>43966</v>
      </c>
      <c r="C212" s="161"/>
      <c r="D212" s="162" t="s">
        <v>74</v>
      </c>
      <c r="E212" s="163" t="s">
        <v>544</v>
      </c>
      <c r="F212" s="133">
        <v>67.5</v>
      </c>
      <c r="G212" s="163"/>
      <c r="H212" s="163">
        <v>86</v>
      </c>
      <c r="I212" s="165">
        <v>86</v>
      </c>
      <c r="J212" s="135" t="s">
        <v>769</v>
      </c>
      <c r="K212" s="136">
        <f t="shared" si="19"/>
        <v>18.5</v>
      </c>
      <c r="L212" s="137">
        <f t="shared" si="20"/>
        <v>0.27407407407407408</v>
      </c>
      <c r="M212" s="132" t="s">
        <v>546</v>
      </c>
      <c r="N212" s="138">
        <v>44008</v>
      </c>
      <c r="O212" s="54"/>
      <c r="P212" s="54"/>
      <c r="Q212" s="198"/>
      <c r="R212" s="37" t="s">
        <v>846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154</v>
      </c>
      <c r="B213" s="161">
        <v>44035</v>
      </c>
      <c r="C213" s="161"/>
      <c r="D213" s="162" t="s">
        <v>458</v>
      </c>
      <c r="E213" s="163" t="s">
        <v>544</v>
      </c>
      <c r="F213" s="133">
        <v>231</v>
      </c>
      <c r="G213" s="163"/>
      <c r="H213" s="163">
        <v>281</v>
      </c>
      <c r="I213" s="165">
        <v>281</v>
      </c>
      <c r="J213" s="135" t="s">
        <v>630</v>
      </c>
      <c r="K213" s="136">
        <f t="shared" si="19"/>
        <v>50</v>
      </c>
      <c r="L213" s="137">
        <f t="shared" si="20"/>
        <v>0.21645021645021645</v>
      </c>
      <c r="M213" s="132" t="s">
        <v>546</v>
      </c>
      <c r="N213" s="138">
        <v>44358</v>
      </c>
      <c r="O213" s="54"/>
      <c r="P213" s="54"/>
      <c r="Q213" s="198"/>
      <c r="R213" s="37" t="s">
        <v>846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155</v>
      </c>
      <c r="B214" s="161">
        <v>44092</v>
      </c>
      <c r="C214" s="161"/>
      <c r="D214" s="162" t="s">
        <v>140</v>
      </c>
      <c r="E214" s="163" t="s">
        <v>544</v>
      </c>
      <c r="F214" s="163">
        <v>206</v>
      </c>
      <c r="G214" s="163"/>
      <c r="H214" s="163">
        <v>248</v>
      </c>
      <c r="I214" s="165">
        <v>248</v>
      </c>
      <c r="J214" s="135" t="s">
        <v>630</v>
      </c>
      <c r="K214" s="136">
        <f t="shared" si="19"/>
        <v>42</v>
      </c>
      <c r="L214" s="137">
        <f t="shared" si="20"/>
        <v>0.20388349514563106</v>
      </c>
      <c r="M214" s="132" t="s">
        <v>546</v>
      </c>
      <c r="N214" s="138">
        <v>44214</v>
      </c>
      <c r="O214" s="54"/>
      <c r="P214" s="54"/>
      <c r="Q214" s="198"/>
      <c r="R214" s="37" t="s">
        <v>845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156</v>
      </c>
      <c r="B215" s="161">
        <v>44140</v>
      </c>
      <c r="C215" s="161"/>
      <c r="D215" s="162" t="s">
        <v>140</v>
      </c>
      <c r="E215" s="163" t="s">
        <v>544</v>
      </c>
      <c r="F215" s="163">
        <v>182.5</v>
      </c>
      <c r="G215" s="163"/>
      <c r="H215" s="163">
        <v>248</v>
      </c>
      <c r="I215" s="165">
        <v>248</v>
      </c>
      <c r="J215" s="135" t="s">
        <v>630</v>
      </c>
      <c r="K215" s="136">
        <f t="shared" si="19"/>
        <v>65.5</v>
      </c>
      <c r="L215" s="137">
        <f t="shared" si="20"/>
        <v>0.35890410958904112</v>
      </c>
      <c r="M215" s="132" t="s">
        <v>546</v>
      </c>
      <c r="N215" s="138">
        <v>44214</v>
      </c>
      <c r="O215" s="54"/>
      <c r="P215" s="54"/>
      <c r="Q215" s="198"/>
      <c r="R215" s="37" t="s">
        <v>845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157</v>
      </c>
      <c r="B216" s="161">
        <v>44140</v>
      </c>
      <c r="C216" s="161"/>
      <c r="D216" s="162" t="s">
        <v>336</v>
      </c>
      <c r="E216" s="163" t="s">
        <v>544</v>
      </c>
      <c r="F216" s="163">
        <v>247.5</v>
      </c>
      <c r="G216" s="163"/>
      <c r="H216" s="163">
        <v>320</v>
      </c>
      <c r="I216" s="165">
        <v>320</v>
      </c>
      <c r="J216" s="135" t="s">
        <v>630</v>
      </c>
      <c r="K216" s="136">
        <f t="shared" si="19"/>
        <v>72.5</v>
      </c>
      <c r="L216" s="137">
        <f t="shared" si="20"/>
        <v>0.29292929292929293</v>
      </c>
      <c r="M216" s="132" t="s">
        <v>546</v>
      </c>
      <c r="N216" s="138">
        <v>44323</v>
      </c>
      <c r="O216" s="54"/>
      <c r="P216" s="54"/>
      <c r="Q216" s="198"/>
      <c r="R216" s="37" t="s">
        <v>846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158</v>
      </c>
      <c r="B217" s="161">
        <v>44140</v>
      </c>
      <c r="C217" s="161"/>
      <c r="D217" s="162" t="s">
        <v>198</v>
      </c>
      <c r="E217" s="163" t="s">
        <v>544</v>
      </c>
      <c r="F217" s="133">
        <v>925</v>
      </c>
      <c r="G217" s="163"/>
      <c r="H217" s="163">
        <v>1095</v>
      </c>
      <c r="I217" s="165">
        <v>1093</v>
      </c>
      <c r="J217" s="135" t="s">
        <v>770</v>
      </c>
      <c r="K217" s="136">
        <f t="shared" si="19"/>
        <v>170</v>
      </c>
      <c r="L217" s="137">
        <f t="shared" si="20"/>
        <v>0.18378378378378379</v>
      </c>
      <c r="M217" s="132" t="s">
        <v>546</v>
      </c>
      <c r="N217" s="138">
        <v>44201</v>
      </c>
      <c r="O217" s="54"/>
      <c r="P217" s="54"/>
      <c r="Q217" s="198"/>
      <c r="R217" s="37" t="s">
        <v>845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159</v>
      </c>
      <c r="B218" s="161">
        <v>44140</v>
      </c>
      <c r="C218" s="161"/>
      <c r="D218" s="162" t="s">
        <v>354</v>
      </c>
      <c r="E218" s="163" t="s">
        <v>544</v>
      </c>
      <c r="F218" s="133">
        <v>332.5</v>
      </c>
      <c r="G218" s="163"/>
      <c r="H218" s="163">
        <v>393</v>
      </c>
      <c r="I218" s="165">
        <v>406</v>
      </c>
      <c r="J218" s="135" t="s">
        <v>771</v>
      </c>
      <c r="K218" s="136">
        <f t="shared" si="19"/>
        <v>60.5</v>
      </c>
      <c r="L218" s="137">
        <f t="shared" si="20"/>
        <v>0.18195488721804512</v>
      </c>
      <c r="M218" s="132" t="s">
        <v>546</v>
      </c>
      <c r="N218" s="138">
        <v>44256</v>
      </c>
      <c r="O218" s="54"/>
      <c r="P218" s="54"/>
      <c r="Q218" s="198"/>
      <c r="R218" s="37" t="s">
        <v>846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160</v>
      </c>
      <c r="B219" s="161">
        <v>44141</v>
      </c>
      <c r="C219" s="161"/>
      <c r="D219" s="162" t="s">
        <v>458</v>
      </c>
      <c r="E219" s="163" t="s">
        <v>544</v>
      </c>
      <c r="F219" s="133">
        <v>231</v>
      </c>
      <c r="G219" s="163"/>
      <c r="H219" s="163">
        <v>281</v>
      </c>
      <c r="I219" s="165">
        <v>281</v>
      </c>
      <c r="J219" s="135" t="s">
        <v>630</v>
      </c>
      <c r="K219" s="136">
        <f t="shared" si="19"/>
        <v>50</v>
      </c>
      <c r="L219" s="137">
        <f t="shared" si="20"/>
        <v>0.21645021645021645</v>
      </c>
      <c r="M219" s="132" t="s">
        <v>546</v>
      </c>
      <c r="N219" s="138">
        <v>44358</v>
      </c>
      <c r="O219" s="54"/>
      <c r="P219" s="54"/>
      <c r="Q219" s="198"/>
      <c r="R219" s="37" t="s">
        <v>845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161</v>
      </c>
      <c r="B220" s="161">
        <v>44187</v>
      </c>
      <c r="C220" s="161"/>
      <c r="D220" s="162" t="s">
        <v>772</v>
      </c>
      <c r="E220" s="163" t="s">
        <v>544</v>
      </c>
      <c r="F220" s="133">
        <v>190</v>
      </c>
      <c r="G220" s="163"/>
      <c r="H220" s="163">
        <v>239</v>
      </c>
      <c r="I220" s="165">
        <v>239</v>
      </c>
      <c r="J220" s="135" t="s">
        <v>773</v>
      </c>
      <c r="K220" s="136">
        <f t="shared" si="19"/>
        <v>49</v>
      </c>
      <c r="L220" s="137">
        <f t="shared" si="20"/>
        <v>0.25789473684210529</v>
      </c>
      <c r="M220" s="132" t="s">
        <v>546</v>
      </c>
      <c r="N220" s="138">
        <v>44844</v>
      </c>
      <c r="O220" s="54"/>
      <c r="P220" s="54"/>
      <c r="Q220" s="198"/>
      <c r="R220" s="37" t="s">
        <v>845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162</v>
      </c>
      <c r="B221" s="161">
        <v>44258</v>
      </c>
      <c r="C221" s="161"/>
      <c r="D221" s="162" t="s">
        <v>768</v>
      </c>
      <c r="E221" s="163" t="s">
        <v>544</v>
      </c>
      <c r="F221" s="133">
        <v>495</v>
      </c>
      <c r="G221" s="163"/>
      <c r="H221" s="163">
        <v>595</v>
      </c>
      <c r="I221" s="165">
        <v>590</v>
      </c>
      <c r="J221" s="135" t="s">
        <v>566</v>
      </c>
      <c r="K221" s="136">
        <f t="shared" si="19"/>
        <v>100</v>
      </c>
      <c r="L221" s="137">
        <f t="shared" si="20"/>
        <v>0.20202020202020202</v>
      </c>
      <c r="M221" s="132" t="s">
        <v>546</v>
      </c>
      <c r="N221" s="138">
        <v>44589</v>
      </c>
      <c r="O221" s="54"/>
      <c r="P221" s="54"/>
      <c r="Q221" s="198"/>
      <c r="R221" s="37" t="s">
        <v>845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163</v>
      </c>
      <c r="B222" s="161">
        <v>44274</v>
      </c>
      <c r="C222" s="161"/>
      <c r="D222" s="162" t="s">
        <v>354</v>
      </c>
      <c r="E222" s="163" t="s">
        <v>544</v>
      </c>
      <c r="F222" s="133">
        <v>355</v>
      </c>
      <c r="G222" s="163"/>
      <c r="H222" s="163">
        <v>422.5</v>
      </c>
      <c r="I222" s="165">
        <v>420</v>
      </c>
      <c r="J222" s="135" t="s">
        <v>774</v>
      </c>
      <c r="K222" s="136">
        <f t="shared" si="19"/>
        <v>67.5</v>
      </c>
      <c r="L222" s="137">
        <f t="shared" si="20"/>
        <v>0.19014084507042253</v>
      </c>
      <c r="M222" s="132" t="s">
        <v>546</v>
      </c>
      <c r="N222" s="138">
        <v>44361</v>
      </c>
      <c r="O222" s="54"/>
      <c r="P222" s="54"/>
      <c r="R222" s="37" t="s">
        <v>845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164</v>
      </c>
      <c r="B223" s="161">
        <v>44295</v>
      </c>
      <c r="C223" s="161"/>
      <c r="D223" s="162" t="s">
        <v>318</v>
      </c>
      <c r="E223" s="163" t="s">
        <v>544</v>
      </c>
      <c r="F223" s="133">
        <v>555</v>
      </c>
      <c r="G223" s="163"/>
      <c r="H223" s="163">
        <v>663</v>
      </c>
      <c r="I223" s="165">
        <v>663</v>
      </c>
      <c r="J223" s="135" t="s">
        <v>775</v>
      </c>
      <c r="K223" s="136">
        <f t="shared" si="19"/>
        <v>108</v>
      </c>
      <c r="L223" s="137">
        <f t="shared" si="20"/>
        <v>0.19459459459459461</v>
      </c>
      <c r="M223" s="132" t="s">
        <v>546</v>
      </c>
      <c r="N223" s="138">
        <v>44321</v>
      </c>
      <c r="O223" s="54"/>
      <c r="P223" s="54"/>
      <c r="Q223" s="198"/>
      <c r="R223" s="37" t="s">
        <v>845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165</v>
      </c>
      <c r="B224" s="161">
        <v>44308</v>
      </c>
      <c r="C224" s="161"/>
      <c r="D224" s="162" t="s">
        <v>739</v>
      </c>
      <c r="E224" s="163" t="s">
        <v>544</v>
      </c>
      <c r="F224" s="133">
        <v>126.5</v>
      </c>
      <c r="G224" s="163"/>
      <c r="H224" s="163">
        <v>155</v>
      </c>
      <c r="I224" s="165">
        <v>155</v>
      </c>
      <c r="J224" s="135" t="s">
        <v>630</v>
      </c>
      <c r="K224" s="136">
        <f t="shared" si="19"/>
        <v>28.5</v>
      </c>
      <c r="L224" s="137">
        <f t="shared" si="20"/>
        <v>0.22529644268774704</v>
      </c>
      <c r="M224" s="132" t="s">
        <v>546</v>
      </c>
      <c r="N224" s="138">
        <v>44362</v>
      </c>
      <c r="O224" s="54"/>
      <c r="P224" s="54"/>
      <c r="R224" s="37" t="s">
        <v>845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39">
        <v>166</v>
      </c>
      <c r="B225" s="170">
        <v>44368</v>
      </c>
      <c r="C225" s="170"/>
      <c r="D225" s="141" t="s">
        <v>776</v>
      </c>
      <c r="E225" s="143" t="s">
        <v>544</v>
      </c>
      <c r="F225" s="171">
        <v>287.5</v>
      </c>
      <c r="G225" s="143"/>
      <c r="H225" s="143">
        <v>245</v>
      </c>
      <c r="I225" s="144">
        <v>344</v>
      </c>
      <c r="J225" s="145" t="s">
        <v>777</v>
      </c>
      <c r="K225" s="146">
        <f t="shared" si="19"/>
        <v>-42.5</v>
      </c>
      <c r="L225" s="147">
        <f t="shared" si="20"/>
        <v>-0.14782608695652175</v>
      </c>
      <c r="M225" s="143" t="s">
        <v>556</v>
      </c>
      <c r="N225" s="140">
        <v>44508</v>
      </c>
      <c r="O225" s="54"/>
      <c r="P225" s="54"/>
      <c r="R225" s="37" t="s">
        <v>845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167</v>
      </c>
      <c r="B226" s="161">
        <v>44368</v>
      </c>
      <c r="C226" s="161"/>
      <c r="D226" s="162" t="s">
        <v>458</v>
      </c>
      <c r="E226" s="163" t="s">
        <v>544</v>
      </c>
      <c r="F226" s="133">
        <v>241</v>
      </c>
      <c r="G226" s="163"/>
      <c r="H226" s="163">
        <v>298</v>
      </c>
      <c r="I226" s="165">
        <v>320</v>
      </c>
      <c r="J226" s="135" t="s">
        <v>630</v>
      </c>
      <c r="K226" s="136">
        <f t="shared" si="19"/>
        <v>57</v>
      </c>
      <c r="L226" s="137">
        <f t="shared" si="20"/>
        <v>0.23651452282157676</v>
      </c>
      <c r="M226" s="132" t="s">
        <v>546</v>
      </c>
      <c r="N226" s="138">
        <v>44802</v>
      </c>
      <c r="O226" s="54"/>
      <c r="P226" s="54"/>
      <c r="R226" s="37" t="s">
        <v>845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168</v>
      </c>
      <c r="B227" s="161">
        <v>44406</v>
      </c>
      <c r="C227" s="161"/>
      <c r="D227" s="162" t="s">
        <v>739</v>
      </c>
      <c r="E227" s="163" t="s">
        <v>544</v>
      </c>
      <c r="F227" s="133">
        <v>162.5</v>
      </c>
      <c r="G227" s="163"/>
      <c r="H227" s="163">
        <v>200</v>
      </c>
      <c r="I227" s="165">
        <v>200</v>
      </c>
      <c r="J227" s="135" t="s">
        <v>630</v>
      </c>
      <c r="K227" s="136">
        <f t="shared" si="19"/>
        <v>37.5</v>
      </c>
      <c r="L227" s="137">
        <f t="shared" si="20"/>
        <v>0.23076923076923078</v>
      </c>
      <c r="M227" s="132" t="s">
        <v>546</v>
      </c>
      <c r="N227" s="138">
        <v>44802</v>
      </c>
      <c r="O227" s="54"/>
      <c r="P227" s="54"/>
      <c r="R227" s="37" t="s">
        <v>845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169</v>
      </c>
      <c r="B228" s="161">
        <v>44462</v>
      </c>
      <c r="C228" s="161"/>
      <c r="D228" s="162" t="s">
        <v>422</v>
      </c>
      <c r="E228" s="163" t="s">
        <v>544</v>
      </c>
      <c r="F228" s="133">
        <v>1235</v>
      </c>
      <c r="G228" s="163"/>
      <c r="H228" s="163">
        <v>1505</v>
      </c>
      <c r="I228" s="165">
        <v>1500</v>
      </c>
      <c r="J228" s="135" t="s">
        <v>630</v>
      </c>
      <c r="K228" s="136">
        <f t="shared" si="19"/>
        <v>270</v>
      </c>
      <c r="L228" s="137">
        <f t="shared" si="20"/>
        <v>0.21862348178137653</v>
      </c>
      <c r="M228" s="132" t="s">
        <v>546</v>
      </c>
      <c r="N228" s="138">
        <v>44564</v>
      </c>
      <c r="O228" s="54"/>
      <c r="P228" s="54"/>
      <c r="R228" s="37" t="s">
        <v>845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170</v>
      </c>
      <c r="B229" s="161">
        <v>44480</v>
      </c>
      <c r="C229" s="161"/>
      <c r="D229" s="162" t="s">
        <v>778</v>
      </c>
      <c r="E229" s="163" t="s">
        <v>544</v>
      </c>
      <c r="F229" s="133">
        <v>58.75</v>
      </c>
      <c r="G229" s="163"/>
      <c r="H229" s="163">
        <v>64.25</v>
      </c>
      <c r="I229" s="165"/>
      <c r="J229" s="135" t="s">
        <v>630</v>
      </c>
      <c r="K229" s="136">
        <f t="shared" si="19"/>
        <v>5.5</v>
      </c>
      <c r="L229" s="137">
        <f t="shared" si="20"/>
        <v>9.3617021276595741E-2</v>
      </c>
      <c r="M229" s="132" t="s">
        <v>546</v>
      </c>
      <c r="N229" s="138">
        <v>45322</v>
      </c>
      <c r="O229" s="54"/>
      <c r="P229" s="54"/>
      <c r="R229" s="37" t="s">
        <v>845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171</v>
      </c>
      <c r="B230" s="130">
        <v>44481</v>
      </c>
      <c r="C230" s="130"/>
      <c r="D230" s="131" t="s">
        <v>272</v>
      </c>
      <c r="E230" s="132" t="s">
        <v>544</v>
      </c>
      <c r="F230" s="133">
        <v>315</v>
      </c>
      <c r="G230" s="132"/>
      <c r="H230" s="132">
        <v>335</v>
      </c>
      <c r="I230" s="134">
        <v>380</v>
      </c>
      <c r="J230" s="135" t="s">
        <v>819</v>
      </c>
      <c r="K230" s="136">
        <f t="shared" si="19"/>
        <v>20</v>
      </c>
      <c r="L230" s="137">
        <f t="shared" si="20"/>
        <v>6.3492063492063489E-2</v>
      </c>
      <c r="M230" s="132" t="s">
        <v>546</v>
      </c>
      <c r="N230" s="138">
        <v>45297</v>
      </c>
      <c r="O230" s="54"/>
      <c r="P230" s="54"/>
      <c r="R230" s="37" t="s">
        <v>845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172</v>
      </c>
      <c r="B231" s="130">
        <v>44481</v>
      </c>
      <c r="C231" s="130"/>
      <c r="D231" s="131" t="s">
        <v>779</v>
      </c>
      <c r="E231" s="132" t="s">
        <v>544</v>
      </c>
      <c r="F231" s="133">
        <v>45.5</v>
      </c>
      <c r="G231" s="132"/>
      <c r="H231" s="132">
        <v>56.5</v>
      </c>
      <c r="I231" s="134">
        <v>56</v>
      </c>
      <c r="J231" s="135" t="s">
        <v>630</v>
      </c>
      <c r="K231" s="136">
        <f t="shared" si="19"/>
        <v>11</v>
      </c>
      <c r="L231" s="137">
        <f t="shared" si="20"/>
        <v>0.24175824175824176</v>
      </c>
      <c r="M231" s="132" t="s">
        <v>546</v>
      </c>
      <c r="N231" s="138">
        <v>44881</v>
      </c>
      <c r="O231" s="54"/>
      <c r="P231" s="54"/>
      <c r="R231" s="37" t="s">
        <v>845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173</v>
      </c>
      <c r="B232" s="130">
        <v>44551</v>
      </c>
      <c r="C232" s="130"/>
      <c r="D232" s="131" t="s">
        <v>128</v>
      </c>
      <c r="E232" s="132" t="s">
        <v>544</v>
      </c>
      <c r="F232" s="133">
        <v>2300</v>
      </c>
      <c r="G232" s="132"/>
      <c r="H232" s="132">
        <f>(2820+2200)/2</f>
        <v>2510</v>
      </c>
      <c r="I232" s="134">
        <v>3000</v>
      </c>
      <c r="J232" s="135" t="s">
        <v>780</v>
      </c>
      <c r="K232" s="136">
        <f t="shared" si="19"/>
        <v>210</v>
      </c>
      <c r="L232" s="137">
        <f t="shared" si="20"/>
        <v>9.1304347826086957E-2</v>
      </c>
      <c r="M232" s="132" t="s">
        <v>546</v>
      </c>
      <c r="N232" s="138">
        <v>44649</v>
      </c>
      <c r="O232" s="54"/>
      <c r="P232" s="54"/>
      <c r="R232" s="37" t="s">
        <v>845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174</v>
      </c>
      <c r="B233" s="130">
        <v>44606</v>
      </c>
      <c r="C233" s="130"/>
      <c r="D233" s="131" t="s">
        <v>412</v>
      </c>
      <c r="E233" s="132" t="s">
        <v>544</v>
      </c>
      <c r="F233" s="133">
        <v>635</v>
      </c>
      <c r="G233" s="132"/>
      <c r="H233" s="132">
        <v>700</v>
      </c>
      <c r="I233" s="134">
        <v>764</v>
      </c>
      <c r="J233" s="135" t="s">
        <v>805</v>
      </c>
      <c r="K233" s="136">
        <f t="shared" si="19"/>
        <v>65</v>
      </c>
      <c r="L233" s="137">
        <f t="shared" si="20"/>
        <v>0.10236220472440945</v>
      </c>
      <c r="M233" s="132" t="s">
        <v>546</v>
      </c>
      <c r="N233" s="138">
        <v>45159</v>
      </c>
      <c r="O233" s="54"/>
      <c r="P233" s="54"/>
      <c r="R233" s="37" t="s">
        <v>845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175</v>
      </c>
      <c r="B234" s="130">
        <v>44613</v>
      </c>
      <c r="C234" s="130"/>
      <c r="D234" s="131" t="s">
        <v>422</v>
      </c>
      <c r="E234" s="132" t="s">
        <v>544</v>
      </c>
      <c r="F234" s="133">
        <v>1255</v>
      </c>
      <c r="G234" s="132"/>
      <c r="H234" s="132">
        <v>1515</v>
      </c>
      <c r="I234" s="134">
        <v>1510</v>
      </c>
      <c r="J234" s="135" t="s">
        <v>630</v>
      </c>
      <c r="K234" s="136">
        <f t="shared" si="19"/>
        <v>260</v>
      </c>
      <c r="L234" s="137">
        <f t="shared" si="20"/>
        <v>0.20717131474103587</v>
      </c>
      <c r="M234" s="132" t="s">
        <v>546</v>
      </c>
      <c r="N234" s="138">
        <v>44834</v>
      </c>
      <c r="O234" s="54"/>
      <c r="P234" s="54"/>
      <c r="R234" s="37" t="s">
        <v>845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259">
        <v>176</v>
      </c>
      <c r="B235" s="250">
        <v>44670</v>
      </c>
      <c r="C235" s="250"/>
      <c r="D235" s="251" t="s">
        <v>509</v>
      </c>
      <c r="E235" s="252" t="s">
        <v>544</v>
      </c>
      <c r="F235" s="253">
        <v>445</v>
      </c>
      <c r="G235" s="253"/>
      <c r="H235" s="253">
        <v>460</v>
      </c>
      <c r="I235" s="253">
        <v>553</v>
      </c>
      <c r="J235" s="254" t="s">
        <v>839</v>
      </c>
      <c r="K235" s="255">
        <f t="shared" ref="K235" si="21">H235-F235</f>
        <v>15</v>
      </c>
      <c r="L235" s="256">
        <f t="shared" ref="L235" si="22">K235/F235</f>
        <v>3.3707865168539325E-2</v>
      </c>
      <c r="M235" s="257" t="s">
        <v>563</v>
      </c>
      <c r="N235" s="258">
        <v>45397</v>
      </c>
      <c r="O235" s="54"/>
      <c r="P235" s="54"/>
      <c r="R235" s="37" t="s">
        <v>845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177</v>
      </c>
      <c r="B236" s="161">
        <v>44746</v>
      </c>
      <c r="C236" s="161"/>
      <c r="D236" s="162" t="s">
        <v>781</v>
      </c>
      <c r="E236" s="163" t="s">
        <v>544</v>
      </c>
      <c r="F236" s="163">
        <v>207.5</v>
      </c>
      <c r="G236" s="163"/>
      <c r="H236" s="163">
        <v>254</v>
      </c>
      <c r="I236" s="165">
        <v>254</v>
      </c>
      <c r="J236" s="135" t="s">
        <v>630</v>
      </c>
      <c r="K236" s="136">
        <f t="shared" ref="K236:K246" si="23">H236-F236</f>
        <v>46.5</v>
      </c>
      <c r="L236" s="137">
        <f t="shared" ref="L236:L246" si="24">K236/F236</f>
        <v>0.22409638554216868</v>
      </c>
      <c r="M236" s="132" t="s">
        <v>546</v>
      </c>
      <c r="N236" s="138">
        <v>44792</v>
      </c>
      <c r="O236" s="54"/>
      <c r="P236" s="54"/>
      <c r="R236" s="37" t="s">
        <v>845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178</v>
      </c>
      <c r="B237" s="161">
        <v>44775</v>
      </c>
      <c r="C237" s="161"/>
      <c r="D237" s="162" t="s">
        <v>460</v>
      </c>
      <c r="E237" s="163" t="s">
        <v>544</v>
      </c>
      <c r="F237" s="163">
        <v>31.25</v>
      </c>
      <c r="G237" s="163"/>
      <c r="H237" s="163">
        <v>38.75</v>
      </c>
      <c r="I237" s="165">
        <v>38</v>
      </c>
      <c r="J237" s="135" t="s">
        <v>630</v>
      </c>
      <c r="K237" s="136">
        <f t="shared" si="23"/>
        <v>7.5</v>
      </c>
      <c r="L237" s="137">
        <f t="shared" si="24"/>
        <v>0.24</v>
      </c>
      <c r="M237" s="132" t="s">
        <v>546</v>
      </c>
      <c r="N237" s="138">
        <v>44844</v>
      </c>
      <c r="O237" s="54"/>
      <c r="P237" s="54"/>
      <c r="R237" s="37" t="s">
        <v>845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179</v>
      </c>
      <c r="B238" s="161">
        <v>44841</v>
      </c>
      <c r="C238" s="161"/>
      <c r="D238" s="162" t="s">
        <v>782</v>
      </c>
      <c r="E238" s="163" t="s">
        <v>544</v>
      </c>
      <c r="F238" s="133">
        <v>665</v>
      </c>
      <c r="G238" s="163"/>
      <c r="H238" s="163">
        <v>807.5</v>
      </c>
      <c r="I238" s="165">
        <v>840</v>
      </c>
      <c r="J238" s="135" t="s">
        <v>780</v>
      </c>
      <c r="K238" s="136">
        <f t="shared" si="23"/>
        <v>142.5</v>
      </c>
      <c r="L238" s="137">
        <f t="shared" si="24"/>
        <v>0.21428571428571427</v>
      </c>
      <c r="M238" s="132" t="s">
        <v>546</v>
      </c>
      <c r="N238" s="138">
        <v>45097</v>
      </c>
      <c r="O238" s="54"/>
      <c r="P238" s="54"/>
      <c r="R238" s="37" t="s">
        <v>845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180</v>
      </c>
      <c r="B239" s="161">
        <v>44844</v>
      </c>
      <c r="C239" s="161"/>
      <c r="D239" s="162" t="s">
        <v>414</v>
      </c>
      <c r="E239" s="163" t="s">
        <v>544</v>
      </c>
      <c r="F239" s="133">
        <v>227.5</v>
      </c>
      <c r="G239" s="163"/>
      <c r="H239" s="163">
        <v>270</v>
      </c>
      <c r="I239" s="165">
        <v>291</v>
      </c>
      <c r="J239" s="135" t="s">
        <v>807</v>
      </c>
      <c r="K239" s="136">
        <f t="shared" si="23"/>
        <v>42.5</v>
      </c>
      <c r="L239" s="137">
        <f t="shared" si="24"/>
        <v>0.18681318681318682</v>
      </c>
      <c r="M239" s="132" t="s">
        <v>546</v>
      </c>
      <c r="N239" s="138">
        <v>45160</v>
      </c>
      <c r="O239" s="54"/>
      <c r="P239" s="54"/>
      <c r="R239" s="37" t="s">
        <v>845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181</v>
      </c>
      <c r="B240" s="161">
        <v>44845</v>
      </c>
      <c r="C240" s="161"/>
      <c r="D240" s="162" t="s">
        <v>412</v>
      </c>
      <c r="E240" s="163" t="s">
        <v>544</v>
      </c>
      <c r="F240" s="133">
        <v>555</v>
      </c>
      <c r="G240" s="163"/>
      <c r="H240" s="163">
        <v>700</v>
      </c>
      <c r="I240" s="165">
        <v>765</v>
      </c>
      <c r="J240" s="135" t="s">
        <v>806</v>
      </c>
      <c r="K240" s="136">
        <f t="shared" si="23"/>
        <v>145</v>
      </c>
      <c r="L240" s="137">
        <f t="shared" si="24"/>
        <v>0.26126126126126126</v>
      </c>
      <c r="M240" s="132" t="s">
        <v>546</v>
      </c>
      <c r="N240" s="138">
        <v>45159</v>
      </c>
      <c r="O240" s="54"/>
      <c r="P240" s="54"/>
      <c r="R240" s="37" t="s">
        <v>845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60">
        <v>182</v>
      </c>
      <c r="B241" s="161">
        <v>44981</v>
      </c>
      <c r="C241" s="161"/>
      <c r="D241" s="162" t="s">
        <v>427</v>
      </c>
      <c r="E241" s="163" t="s">
        <v>544</v>
      </c>
      <c r="F241" s="133">
        <v>1675</v>
      </c>
      <c r="G241" s="163"/>
      <c r="H241" s="163">
        <v>2080</v>
      </c>
      <c r="I241" s="165">
        <v>2080</v>
      </c>
      <c r="J241" s="135" t="s">
        <v>630</v>
      </c>
      <c r="K241" s="136">
        <f t="shared" si="23"/>
        <v>405</v>
      </c>
      <c r="L241" s="137">
        <f t="shared" si="24"/>
        <v>0.2417910447761194</v>
      </c>
      <c r="M241" s="132" t="s">
        <v>546</v>
      </c>
      <c r="N241" s="138">
        <v>45119</v>
      </c>
      <c r="O241" s="54"/>
      <c r="P241" s="54"/>
      <c r="R241" s="37" t="s">
        <v>845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60">
        <v>183</v>
      </c>
      <c r="B242" s="161">
        <v>44986</v>
      </c>
      <c r="C242" s="161"/>
      <c r="D242" s="162" t="s">
        <v>460</v>
      </c>
      <c r="E242" s="163" t="s">
        <v>544</v>
      </c>
      <c r="F242" s="133">
        <v>57.5</v>
      </c>
      <c r="G242" s="163"/>
      <c r="H242" s="163">
        <v>120</v>
      </c>
      <c r="I242" s="165">
        <v>120</v>
      </c>
      <c r="J242" s="135" t="s">
        <v>630</v>
      </c>
      <c r="K242" s="136">
        <f t="shared" si="23"/>
        <v>62.5</v>
      </c>
      <c r="L242" s="137">
        <f t="shared" si="24"/>
        <v>1.0869565217391304</v>
      </c>
      <c r="M242" s="132" t="s">
        <v>546</v>
      </c>
      <c r="N242" s="138">
        <v>45049</v>
      </c>
      <c r="O242" s="54"/>
      <c r="P242" s="54"/>
      <c r="R242" s="37" t="s">
        <v>845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60">
        <v>184</v>
      </c>
      <c r="B243" s="161">
        <v>45008</v>
      </c>
      <c r="C243" s="161"/>
      <c r="D243" s="162" t="s">
        <v>474</v>
      </c>
      <c r="E243" s="163" t="s">
        <v>544</v>
      </c>
      <c r="F243" s="133">
        <v>2765</v>
      </c>
      <c r="G243" s="163"/>
      <c r="H243" s="163">
        <v>3547.5</v>
      </c>
      <c r="I243" s="165">
        <v>3523</v>
      </c>
      <c r="J243" s="135" t="s">
        <v>630</v>
      </c>
      <c r="K243" s="136">
        <f t="shared" si="23"/>
        <v>782.5</v>
      </c>
      <c r="L243" s="137">
        <f t="shared" si="24"/>
        <v>0.28300180831826399</v>
      </c>
      <c r="M243" s="132" t="s">
        <v>546</v>
      </c>
      <c r="N243" s="138">
        <v>45177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60">
        <v>185</v>
      </c>
      <c r="B244" s="161">
        <v>45027</v>
      </c>
      <c r="C244" s="161"/>
      <c r="D244" s="162" t="s">
        <v>783</v>
      </c>
      <c r="E244" s="163" t="s">
        <v>544</v>
      </c>
      <c r="F244" s="163">
        <v>460</v>
      </c>
      <c r="G244" s="163"/>
      <c r="H244" s="163">
        <v>825</v>
      </c>
      <c r="I244" s="165">
        <v>810</v>
      </c>
      <c r="J244" s="135" t="s">
        <v>630</v>
      </c>
      <c r="K244" s="136">
        <f t="shared" si="23"/>
        <v>365</v>
      </c>
      <c r="L244" s="137">
        <f t="shared" si="24"/>
        <v>0.79347826086956519</v>
      </c>
      <c r="M244" s="132" t="s">
        <v>546</v>
      </c>
      <c r="N244" s="138">
        <v>45155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60">
        <v>186</v>
      </c>
      <c r="B245" s="161">
        <v>45050</v>
      </c>
      <c r="C245" s="161"/>
      <c r="D245" s="162" t="s">
        <v>41</v>
      </c>
      <c r="E245" s="163" t="s">
        <v>544</v>
      </c>
      <c r="F245" s="163">
        <v>3630</v>
      </c>
      <c r="G245" s="163"/>
      <c r="H245" s="163">
        <v>5150</v>
      </c>
      <c r="I245" s="165">
        <v>5040</v>
      </c>
      <c r="J245" s="135" t="s">
        <v>630</v>
      </c>
      <c r="K245" s="136">
        <f t="shared" si="23"/>
        <v>1520</v>
      </c>
      <c r="L245" s="137">
        <f t="shared" si="24"/>
        <v>0.41873278236914602</v>
      </c>
      <c r="M245" s="132" t="s">
        <v>546</v>
      </c>
      <c r="N245" s="138">
        <v>45344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60">
        <v>187</v>
      </c>
      <c r="B246" s="161">
        <v>45075</v>
      </c>
      <c r="C246" s="161"/>
      <c r="D246" s="162" t="s">
        <v>784</v>
      </c>
      <c r="E246" s="163" t="s">
        <v>544</v>
      </c>
      <c r="F246" s="133">
        <v>585</v>
      </c>
      <c r="G246" s="163"/>
      <c r="H246" s="163">
        <v>732</v>
      </c>
      <c r="I246" s="165">
        <v>732</v>
      </c>
      <c r="J246" s="135" t="s">
        <v>630</v>
      </c>
      <c r="K246" s="136">
        <f t="shared" si="23"/>
        <v>147</v>
      </c>
      <c r="L246" s="137">
        <f t="shared" si="24"/>
        <v>0.25128205128205128</v>
      </c>
      <c r="M246" s="132" t="s">
        <v>546</v>
      </c>
      <c r="N246" s="138">
        <v>45152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  <c r="AF246" s="37"/>
      <c r="AG246" s="54"/>
      <c r="AI246" s="37"/>
      <c r="AK246" s="37"/>
      <c r="AL246" s="54"/>
    </row>
    <row r="247" spans="1:38" ht="12.75" customHeight="1">
      <c r="A247" s="160">
        <v>188</v>
      </c>
      <c r="B247" s="161">
        <v>45078</v>
      </c>
      <c r="C247" s="161"/>
      <c r="D247" s="162" t="s">
        <v>499</v>
      </c>
      <c r="E247" s="163" t="s">
        <v>544</v>
      </c>
      <c r="F247" s="133">
        <v>3310</v>
      </c>
      <c r="G247" s="163"/>
      <c r="H247" s="163">
        <v>4300</v>
      </c>
      <c r="I247" s="165">
        <v>4300</v>
      </c>
      <c r="J247" s="135" t="s">
        <v>630</v>
      </c>
      <c r="K247" s="136">
        <f t="shared" ref="K247" si="25">H247-F247</f>
        <v>990</v>
      </c>
      <c r="L247" s="137">
        <f t="shared" ref="L247" si="26">K247/F247</f>
        <v>0.29909365558912387</v>
      </c>
      <c r="M247" s="132" t="s">
        <v>546</v>
      </c>
      <c r="N247" s="138">
        <v>45436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  <c r="AF247" s="37"/>
      <c r="AG247" s="54"/>
      <c r="AI247" s="37"/>
      <c r="AK247" s="37"/>
      <c r="AL247" s="54"/>
    </row>
    <row r="248" spans="1:38" ht="12.75" customHeight="1">
      <c r="A248" s="160">
        <v>189</v>
      </c>
      <c r="B248" s="161">
        <v>45103</v>
      </c>
      <c r="C248" s="161"/>
      <c r="D248" s="162" t="s">
        <v>802</v>
      </c>
      <c r="E248" s="163" t="s">
        <v>544</v>
      </c>
      <c r="F248" s="133">
        <v>282.5</v>
      </c>
      <c r="G248" s="163"/>
      <c r="H248" s="163">
        <v>383</v>
      </c>
      <c r="I248" s="165">
        <v>383</v>
      </c>
      <c r="J248" s="135" t="s">
        <v>630</v>
      </c>
      <c r="K248" s="136">
        <f>H248-F248</f>
        <v>100.5</v>
      </c>
      <c r="L248" s="137">
        <f>K248/F248</f>
        <v>0.35575221238938054</v>
      </c>
      <c r="M248" s="132" t="s">
        <v>546</v>
      </c>
      <c r="N248" s="138">
        <v>45265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F248" s="37"/>
      <c r="AG248" s="54"/>
      <c r="AI248" s="37"/>
      <c r="AK248" s="37"/>
      <c r="AL248" s="54"/>
    </row>
    <row r="249" spans="1:38" ht="12.75" customHeight="1">
      <c r="A249" s="160">
        <v>190</v>
      </c>
      <c r="B249" s="161">
        <v>45120</v>
      </c>
      <c r="C249" s="161"/>
      <c r="D249" s="162" t="s">
        <v>498</v>
      </c>
      <c r="E249" s="163" t="s">
        <v>544</v>
      </c>
      <c r="F249" s="133">
        <v>2312.5</v>
      </c>
      <c r="G249" s="163"/>
      <c r="H249" s="163">
        <v>2935</v>
      </c>
      <c r="I249" s="165">
        <v>2935</v>
      </c>
      <c r="J249" s="135" t="s">
        <v>630</v>
      </c>
      <c r="K249" s="136">
        <f>H249-F249</f>
        <v>622.5</v>
      </c>
      <c r="L249" s="137">
        <f>K249/F249</f>
        <v>0.26918918918918922</v>
      </c>
      <c r="M249" s="132" t="s">
        <v>546</v>
      </c>
      <c r="N249" s="138">
        <v>45177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F249" s="37"/>
      <c r="AG249" s="54"/>
      <c r="AI249" s="37"/>
      <c r="AK249" s="37"/>
      <c r="AL249" s="54"/>
    </row>
    <row r="250" spans="1:38" ht="12.75" customHeight="1">
      <c r="A250" s="160">
        <v>191</v>
      </c>
      <c r="B250" s="161">
        <v>45125</v>
      </c>
      <c r="C250" s="161"/>
      <c r="D250" s="162" t="s">
        <v>198</v>
      </c>
      <c r="E250" s="163" t="s">
        <v>544</v>
      </c>
      <c r="F250" s="133">
        <v>3980</v>
      </c>
      <c r="G250" s="163"/>
      <c r="H250" s="163">
        <v>4895</v>
      </c>
      <c r="I250" s="165">
        <v>4895</v>
      </c>
      <c r="J250" s="135" t="s">
        <v>630</v>
      </c>
      <c r="K250" s="136">
        <f>H250-F250</f>
        <v>915</v>
      </c>
      <c r="L250" s="137">
        <f>K250/F250</f>
        <v>0.22989949748743718</v>
      </c>
      <c r="M250" s="132" t="s">
        <v>546</v>
      </c>
      <c r="N250" s="138">
        <v>45155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G250" s="54"/>
      <c r="AI250" s="37"/>
      <c r="AL250" s="54"/>
    </row>
    <row r="251" spans="1:38" ht="12.75" customHeight="1">
      <c r="A251" s="160">
        <v>192</v>
      </c>
      <c r="B251" s="161">
        <v>45145</v>
      </c>
      <c r="C251" s="161"/>
      <c r="D251" s="162" t="s">
        <v>804</v>
      </c>
      <c r="E251" s="163" t="s">
        <v>544</v>
      </c>
      <c r="F251" s="133">
        <v>565</v>
      </c>
      <c r="G251" s="163"/>
      <c r="H251" s="163">
        <v>725</v>
      </c>
      <c r="I251" s="165">
        <v>725</v>
      </c>
      <c r="J251" s="135" t="s">
        <v>630</v>
      </c>
      <c r="K251" s="136">
        <f>H251-F251</f>
        <v>160</v>
      </c>
      <c r="L251" s="137">
        <f>K251/F251</f>
        <v>0.2831858407079646</v>
      </c>
      <c r="M251" s="132" t="s">
        <v>546</v>
      </c>
      <c r="N251" s="138">
        <v>45169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G251" s="54"/>
      <c r="AI251" s="37"/>
      <c r="AL251" s="54"/>
    </row>
    <row r="252" spans="1:38" ht="12.75" customHeight="1">
      <c r="A252" s="232">
        <v>193</v>
      </c>
      <c r="B252" s="233">
        <v>45167</v>
      </c>
      <c r="C252" s="233"/>
      <c r="D252" s="234" t="s">
        <v>808</v>
      </c>
      <c r="E252" s="235" t="s">
        <v>544</v>
      </c>
      <c r="F252" s="133">
        <v>700</v>
      </c>
      <c r="G252" s="235"/>
      <c r="H252" s="235">
        <v>950</v>
      </c>
      <c r="I252" s="236">
        <v>950</v>
      </c>
      <c r="J252" s="237" t="s">
        <v>630</v>
      </c>
      <c r="K252" s="136">
        <f>H252-F252</f>
        <v>250</v>
      </c>
      <c r="L252" s="137">
        <f>K252/F252</f>
        <v>0.35714285714285715</v>
      </c>
      <c r="M252" s="132" t="s">
        <v>546</v>
      </c>
      <c r="N252" s="138">
        <v>45261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178">
        <v>194</v>
      </c>
      <c r="B253" s="179">
        <v>45184</v>
      </c>
      <c r="C253" s="53"/>
      <c r="D253" s="53" t="s">
        <v>501</v>
      </c>
      <c r="E253" s="180" t="s">
        <v>544</v>
      </c>
      <c r="F253" s="51" t="s">
        <v>809</v>
      </c>
      <c r="G253" s="51"/>
      <c r="H253" s="51"/>
      <c r="I253" s="51">
        <v>480</v>
      </c>
      <c r="J253" s="51" t="s">
        <v>545</v>
      </c>
      <c r="K253" s="51"/>
      <c r="L253" s="51"/>
      <c r="M253" s="51"/>
      <c r="N253" s="51"/>
      <c r="O253" s="54"/>
      <c r="P253" s="54"/>
      <c r="R253" s="37" t="s">
        <v>847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232">
        <v>195</v>
      </c>
      <c r="B254" s="233">
        <v>45203</v>
      </c>
      <c r="C254" s="233"/>
      <c r="D254" s="234" t="s">
        <v>171</v>
      </c>
      <c r="E254" s="235" t="s">
        <v>544</v>
      </c>
      <c r="F254" s="133">
        <v>992.5</v>
      </c>
      <c r="G254" s="235"/>
      <c r="H254" s="235">
        <v>1198</v>
      </c>
      <c r="I254" s="236">
        <v>1198</v>
      </c>
      <c r="J254" s="237" t="s">
        <v>630</v>
      </c>
      <c r="K254" s="136">
        <f>H254-F254</f>
        <v>205.5</v>
      </c>
      <c r="L254" s="137">
        <f>K254/F254</f>
        <v>0.2070528967254408</v>
      </c>
      <c r="M254" s="132" t="s">
        <v>546</v>
      </c>
      <c r="N254" s="138">
        <v>45392</v>
      </c>
      <c r="O254" s="54"/>
      <c r="P254" s="54"/>
      <c r="R254" s="37" t="s">
        <v>847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232">
        <v>196</v>
      </c>
      <c r="B255" s="233">
        <v>45216</v>
      </c>
      <c r="C255" s="233"/>
      <c r="D255" s="234" t="s">
        <v>104</v>
      </c>
      <c r="E255" s="235" t="s">
        <v>544</v>
      </c>
      <c r="F255" s="133">
        <v>5425</v>
      </c>
      <c r="G255" s="235"/>
      <c r="H255" s="235">
        <v>6880</v>
      </c>
      <c r="I255" s="236">
        <v>6870</v>
      </c>
      <c r="J255" s="237" t="s">
        <v>630</v>
      </c>
      <c r="K255" s="136">
        <f>H255-F255</f>
        <v>1455</v>
      </c>
      <c r="L255" s="137">
        <f>K255/F255</f>
        <v>0.26820276497695855</v>
      </c>
      <c r="M255" s="132" t="s">
        <v>546</v>
      </c>
      <c r="N255" s="138">
        <v>45342</v>
      </c>
      <c r="O255" s="54"/>
      <c r="P255" s="54"/>
      <c r="R255" s="37" t="s">
        <v>847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32">
        <v>197</v>
      </c>
      <c r="B256" s="233">
        <v>45216</v>
      </c>
      <c r="C256" s="233"/>
      <c r="D256" s="234" t="s">
        <v>810</v>
      </c>
      <c r="E256" s="235" t="s">
        <v>544</v>
      </c>
      <c r="F256" s="133">
        <v>1090</v>
      </c>
      <c r="G256" s="235"/>
      <c r="H256" s="235">
        <v>1415</v>
      </c>
      <c r="I256" s="236">
        <v>1415</v>
      </c>
      <c r="J256" s="237" t="s">
        <v>630</v>
      </c>
      <c r="K256" s="136">
        <f>H256-F256</f>
        <v>325</v>
      </c>
      <c r="L256" s="137">
        <f>K256/F256</f>
        <v>0.29816513761467889</v>
      </c>
      <c r="M256" s="132" t="s">
        <v>546</v>
      </c>
      <c r="N256" s="138">
        <v>45282</v>
      </c>
      <c r="O256" s="54"/>
      <c r="P256" s="54"/>
      <c r="R256" s="37" t="s">
        <v>847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32">
        <v>198</v>
      </c>
      <c r="B257" s="233">
        <v>45236</v>
      </c>
      <c r="C257" s="233"/>
      <c r="D257" s="234" t="s">
        <v>813</v>
      </c>
      <c r="E257" s="235" t="s">
        <v>544</v>
      </c>
      <c r="F257" s="133">
        <v>1270</v>
      </c>
      <c r="G257" s="235"/>
      <c r="H257" s="235">
        <v>1613</v>
      </c>
      <c r="I257" s="236">
        <v>1613</v>
      </c>
      <c r="J257" s="237" t="s">
        <v>630</v>
      </c>
      <c r="K257" s="136">
        <f>H257-F257</f>
        <v>343</v>
      </c>
      <c r="L257" s="137">
        <f>K257/F257</f>
        <v>0.27007874015748029</v>
      </c>
      <c r="M257" s="132" t="s">
        <v>546</v>
      </c>
      <c r="N257" s="138">
        <v>45246</v>
      </c>
      <c r="O257" s="54"/>
      <c r="P257" s="54"/>
      <c r="R257" s="37" t="s">
        <v>847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32">
        <v>199</v>
      </c>
      <c r="B258" s="233">
        <v>45251</v>
      </c>
      <c r="C258" s="233"/>
      <c r="D258" s="234" t="s">
        <v>814</v>
      </c>
      <c r="E258" s="235" t="s">
        <v>544</v>
      </c>
      <c r="F258" s="133">
        <v>807.5</v>
      </c>
      <c r="G258" s="235"/>
      <c r="H258" s="235">
        <v>1490</v>
      </c>
      <c r="I258" s="236">
        <v>1490</v>
      </c>
      <c r="J258" s="237" t="s">
        <v>630</v>
      </c>
      <c r="K258" s="136">
        <f>H258-F258</f>
        <v>682.5</v>
      </c>
      <c r="L258" s="137">
        <f>K258/F258</f>
        <v>0.84520123839009287</v>
      </c>
      <c r="M258" s="132" t="s">
        <v>546</v>
      </c>
      <c r="N258" s="138">
        <v>45479</v>
      </c>
      <c r="O258" s="54"/>
      <c r="P258" s="54"/>
      <c r="R258" s="37" t="s">
        <v>847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178">
        <v>200</v>
      </c>
      <c r="B259" s="179">
        <v>45254</v>
      </c>
      <c r="C259" s="53"/>
      <c r="D259" s="53" t="s">
        <v>813</v>
      </c>
      <c r="E259" s="180" t="s">
        <v>544</v>
      </c>
      <c r="F259" s="51" t="s">
        <v>815</v>
      </c>
      <c r="G259" s="51"/>
      <c r="H259" s="51"/>
      <c r="I259" s="51">
        <v>1806</v>
      </c>
      <c r="J259" s="51" t="s">
        <v>545</v>
      </c>
      <c r="K259" s="51"/>
      <c r="L259" s="51"/>
      <c r="M259" s="51"/>
      <c r="N259" s="51"/>
      <c r="O259" s="54"/>
      <c r="P259" s="54"/>
      <c r="R259" s="37" t="s">
        <v>847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32">
        <v>201</v>
      </c>
      <c r="B260" s="233">
        <v>45265</v>
      </c>
      <c r="C260" s="233"/>
      <c r="D260" s="234" t="s">
        <v>502</v>
      </c>
      <c r="E260" s="235" t="s">
        <v>544</v>
      </c>
      <c r="F260" s="133">
        <v>435</v>
      </c>
      <c r="G260" s="235"/>
      <c r="H260" s="235">
        <v>558</v>
      </c>
      <c r="I260" s="236">
        <v>558</v>
      </c>
      <c r="J260" s="237" t="s">
        <v>630</v>
      </c>
      <c r="K260" s="136">
        <f>H260-F260</f>
        <v>123</v>
      </c>
      <c r="L260" s="137">
        <f>K260/F260</f>
        <v>0.28275862068965518</v>
      </c>
      <c r="M260" s="132" t="s">
        <v>546</v>
      </c>
      <c r="N260" s="138">
        <v>45378</v>
      </c>
      <c r="O260" s="54"/>
      <c r="P260" s="54"/>
      <c r="R260" s="37" t="s">
        <v>847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32">
        <v>202</v>
      </c>
      <c r="B261" s="233">
        <v>45272</v>
      </c>
      <c r="C261" s="233"/>
      <c r="D261" s="234" t="s">
        <v>816</v>
      </c>
      <c r="E261" s="235" t="s">
        <v>544</v>
      </c>
      <c r="F261" s="133">
        <v>4225</v>
      </c>
      <c r="G261" s="235"/>
      <c r="H261" s="235">
        <v>5512</v>
      </c>
      <c r="I261" s="236">
        <v>5512</v>
      </c>
      <c r="J261" s="237" t="s">
        <v>630</v>
      </c>
      <c r="K261" s="136">
        <f>H261-F261</f>
        <v>1287</v>
      </c>
      <c r="L261" s="137">
        <f>K261/F261</f>
        <v>0.30461538461538462</v>
      </c>
      <c r="M261" s="132" t="s">
        <v>546</v>
      </c>
      <c r="N261" s="138">
        <v>45329</v>
      </c>
      <c r="O261" s="54"/>
      <c r="P261" s="54"/>
      <c r="R261" s="37" t="s">
        <v>847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78">
        <v>203</v>
      </c>
      <c r="B262" s="179">
        <v>45292</v>
      </c>
      <c r="C262" s="53"/>
      <c r="D262" s="53" t="s">
        <v>308</v>
      </c>
      <c r="E262" s="180" t="s">
        <v>544</v>
      </c>
      <c r="F262" s="51" t="s">
        <v>817</v>
      </c>
      <c r="G262" s="51"/>
      <c r="H262" s="51"/>
      <c r="I262" s="51">
        <v>4909</v>
      </c>
      <c r="J262" s="51" t="s">
        <v>545</v>
      </c>
      <c r="K262" s="51"/>
      <c r="L262" s="51"/>
      <c r="M262" s="51"/>
      <c r="N262" s="51"/>
      <c r="O262" s="54"/>
      <c r="P262" s="54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78">
        <v>204</v>
      </c>
      <c r="B263" s="179">
        <v>45294</v>
      </c>
      <c r="C263" s="53"/>
      <c r="D263" s="53" t="s">
        <v>500</v>
      </c>
      <c r="E263" s="180" t="s">
        <v>544</v>
      </c>
      <c r="F263" s="51" t="s">
        <v>818</v>
      </c>
      <c r="G263" s="51"/>
      <c r="H263" s="51"/>
      <c r="I263" s="51">
        <v>1080</v>
      </c>
      <c r="J263" s="51" t="s">
        <v>545</v>
      </c>
      <c r="K263" s="51"/>
      <c r="L263" s="51"/>
      <c r="M263" s="51"/>
      <c r="N263" s="51"/>
      <c r="O263" s="54"/>
      <c r="P263" s="54"/>
      <c r="R263" s="37" t="s">
        <v>847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178">
        <v>205</v>
      </c>
      <c r="B264" s="179">
        <v>45315</v>
      </c>
      <c r="C264" s="53"/>
      <c r="D264" s="53" t="s">
        <v>309</v>
      </c>
      <c r="E264" s="180" t="s">
        <v>544</v>
      </c>
      <c r="F264" s="51" t="s">
        <v>820</v>
      </c>
      <c r="G264" s="51"/>
      <c r="H264" s="51"/>
      <c r="I264" s="51">
        <v>2077</v>
      </c>
      <c r="J264" s="51" t="s">
        <v>545</v>
      </c>
      <c r="K264" s="51"/>
      <c r="L264" s="51"/>
      <c r="M264" s="51"/>
      <c r="N264" s="51"/>
      <c r="O264" s="54"/>
      <c r="P264" s="54"/>
      <c r="R264" s="37" t="s">
        <v>847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178">
        <v>206</v>
      </c>
      <c r="B265" s="179">
        <v>45320</v>
      </c>
      <c r="C265" s="53"/>
      <c r="D265" s="53" t="s">
        <v>821</v>
      </c>
      <c r="E265" s="180" t="s">
        <v>544</v>
      </c>
      <c r="F265" s="51" t="s">
        <v>822</v>
      </c>
      <c r="G265" s="51"/>
      <c r="H265" s="51"/>
      <c r="I265" s="51">
        <v>2906</v>
      </c>
      <c r="J265" s="51" t="s">
        <v>545</v>
      </c>
      <c r="K265" s="51"/>
      <c r="L265" s="51"/>
      <c r="M265" s="51"/>
      <c r="N265" s="51"/>
      <c r="O265" s="54"/>
      <c r="P265" s="54"/>
      <c r="R265" s="37" t="s">
        <v>847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32">
        <v>207</v>
      </c>
      <c r="B266" s="233">
        <v>45331</v>
      </c>
      <c r="C266" s="233"/>
      <c r="D266" s="234" t="s">
        <v>498</v>
      </c>
      <c r="E266" s="235" t="s">
        <v>544</v>
      </c>
      <c r="F266" s="133">
        <v>3270</v>
      </c>
      <c r="G266" s="235"/>
      <c r="H266" s="235">
        <v>4096</v>
      </c>
      <c r="I266" s="236">
        <v>4096</v>
      </c>
      <c r="J266" s="237" t="s">
        <v>630</v>
      </c>
      <c r="K266" s="136">
        <f>H266-F266</f>
        <v>826</v>
      </c>
      <c r="L266" s="137">
        <f>K266/F266</f>
        <v>0.25259938837920487</v>
      </c>
      <c r="M266" s="132" t="s">
        <v>546</v>
      </c>
      <c r="N266" s="138">
        <v>45377</v>
      </c>
      <c r="O266" s="54"/>
      <c r="P266" s="54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178">
        <v>208</v>
      </c>
      <c r="B267" s="179">
        <v>45345</v>
      </c>
      <c r="C267" s="53"/>
      <c r="D267" s="53" t="s">
        <v>59</v>
      </c>
      <c r="E267" s="180" t="s">
        <v>544</v>
      </c>
      <c r="F267" s="51" t="s">
        <v>837</v>
      </c>
      <c r="G267" s="51"/>
      <c r="H267" s="51"/>
      <c r="I267" s="51">
        <v>2627</v>
      </c>
      <c r="J267" s="51" t="s">
        <v>545</v>
      </c>
      <c r="K267" s="51"/>
      <c r="L267" s="51"/>
      <c r="M267" s="51"/>
      <c r="N267" s="53"/>
      <c r="O267" s="54"/>
      <c r="P267" s="54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32">
        <v>209</v>
      </c>
      <c r="B268" s="233">
        <v>45356</v>
      </c>
      <c r="C268" s="233"/>
      <c r="D268" s="234" t="s">
        <v>808</v>
      </c>
      <c r="E268" s="235" t="s">
        <v>544</v>
      </c>
      <c r="F268" s="133">
        <v>925</v>
      </c>
      <c r="G268" s="235"/>
      <c r="H268" s="235">
        <v>1170</v>
      </c>
      <c r="I268" s="236">
        <v>1170</v>
      </c>
      <c r="J268" s="237" t="s">
        <v>630</v>
      </c>
      <c r="K268" s="136">
        <f>H268-F268</f>
        <v>245</v>
      </c>
      <c r="L268" s="137">
        <f>K268/F268</f>
        <v>0.26486486486486488</v>
      </c>
      <c r="M268" s="132" t="s">
        <v>546</v>
      </c>
      <c r="N268" s="138">
        <v>45435</v>
      </c>
      <c r="O268" s="54"/>
      <c r="P268" s="54"/>
      <c r="R268" s="37" t="s">
        <v>847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32">
        <v>210</v>
      </c>
      <c r="B269" s="233">
        <v>45372</v>
      </c>
      <c r="C269" s="233"/>
      <c r="D269" s="234" t="s">
        <v>474</v>
      </c>
      <c r="E269" s="235" t="s">
        <v>544</v>
      </c>
      <c r="F269" s="133">
        <v>2910</v>
      </c>
      <c r="G269" s="235"/>
      <c r="H269" s="235">
        <v>3696</v>
      </c>
      <c r="I269" s="236">
        <v>3696</v>
      </c>
      <c r="J269" s="237" t="s">
        <v>630</v>
      </c>
      <c r="K269" s="136">
        <f>H269-F269</f>
        <v>786</v>
      </c>
      <c r="L269" s="137">
        <f>K269/F269</f>
        <v>0.27010309278350514</v>
      </c>
      <c r="M269" s="132" t="s">
        <v>546</v>
      </c>
      <c r="N269" s="138">
        <v>45412</v>
      </c>
      <c r="O269" s="54"/>
      <c r="P269" s="54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32">
        <v>211</v>
      </c>
      <c r="B270" s="233">
        <v>45387</v>
      </c>
      <c r="C270" s="233"/>
      <c r="D270" s="234" t="s">
        <v>504</v>
      </c>
      <c r="E270" s="235" t="s">
        <v>544</v>
      </c>
      <c r="F270" s="133">
        <v>735</v>
      </c>
      <c r="G270" s="235"/>
      <c r="H270" s="235">
        <v>938</v>
      </c>
      <c r="I270" s="236">
        <v>938</v>
      </c>
      <c r="J270" s="237" t="s">
        <v>630</v>
      </c>
      <c r="K270" s="136">
        <f>H270-F270</f>
        <v>203</v>
      </c>
      <c r="L270" s="137">
        <f>K270/F270</f>
        <v>0.27619047619047621</v>
      </c>
      <c r="M270" s="132" t="s">
        <v>546</v>
      </c>
      <c r="N270" s="138">
        <v>45449</v>
      </c>
      <c r="O270" s="54"/>
      <c r="P270" s="54"/>
      <c r="R270" s="37" t="s">
        <v>847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8">
        <v>212</v>
      </c>
      <c r="B271" s="179">
        <v>45407</v>
      </c>
      <c r="C271" s="53"/>
      <c r="D271" s="53" t="s">
        <v>810</v>
      </c>
      <c r="E271" s="180" t="s">
        <v>544</v>
      </c>
      <c r="F271" s="51" t="s">
        <v>840</v>
      </c>
      <c r="G271" s="51"/>
      <c r="H271" s="51"/>
      <c r="I271" s="51">
        <v>1675</v>
      </c>
      <c r="J271" s="51" t="s">
        <v>545</v>
      </c>
      <c r="K271" s="51"/>
      <c r="L271" s="51"/>
      <c r="M271" s="51"/>
      <c r="N271" s="53"/>
      <c r="O271" s="54"/>
      <c r="P271" s="54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32">
        <v>213</v>
      </c>
      <c r="B272" s="233">
        <v>45426</v>
      </c>
      <c r="C272" s="233"/>
      <c r="D272" s="234" t="s">
        <v>787</v>
      </c>
      <c r="E272" s="235" t="s">
        <v>544</v>
      </c>
      <c r="F272" s="133">
        <v>485</v>
      </c>
      <c r="G272" s="235"/>
      <c r="H272" s="235">
        <v>617</v>
      </c>
      <c r="I272" s="236">
        <v>617</v>
      </c>
      <c r="J272" s="237" t="s">
        <v>630</v>
      </c>
      <c r="K272" s="136">
        <f>H272-F272</f>
        <v>132</v>
      </c>
      <c r="L272" s="137">
        <f>K272/F272</f>
        <v>0.27216494845360822</v>
      </c>
      <c r="M272" s="132" t="s">
        <v>546</v>
      </c>
      <c r="N272" s="138">
        <v>45481</v>
      </c>
      <c r="O272" s="54"/>
      <c r="P272" s="54"/>
      <c r="R272" s="37" t="s">
        <v>847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32">
        <v>214</v>
      </c>
      <c r="B273" s="233">
        <v>45448</v>
      </c>
      <c r="C273" s="233"/>
      <c r="D273" s="234" t="s">
        <v>734</v>
      </c>
      <c r="E273" s="235" t="s">
        <v>544</v>
      </c>
      <c r="F273" s="133">
        <v>385</v>
      </c>
      <c r="G273" s="235"/>
      <c r="H273" s="235">
        <v>505</v>
      </c>
      <c r="I273" s="236">
        <v>505</v>
      </c>
      <c r="J273" s="237" t="s">
        <v>630</v>
      </c>
      <c r="K273" s="136">
        <f>H273-F273</f>
        <v>120</v>
      </c>
      <c r="L273" s="137">
        <f>K273/F273</f>
        <v>0.31168831168831168</v>
      </c>
      <c r="M273" s="132" t="s">
        <v>546</v>
      </c>
      <c r="N273" s="138">
        <v>45469</v>
      </c>
      <c r="O273" s="54"/>
      <c r="P273" s="54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32">
        <v>215</v>
      </c>
      <c r="B274" s="233">
        <v>45464</v>
      </c>
      <c r="C274" s="233"/>
      <c r="D274" s="234" t="s">
        <v>895</v>
      </c>
      <c r="E274" s="235" t="s">
        <v>544</v>
      </c>
      <c r="F274" s="133">
        <v>321</v>
      </c>
      <c r="G274" s="235"/>
      <c r="H274" s="235">
        <v>440</v>
      </c>
      <c r="I274" s="236">
        <v>412</v>
      </c>
      <c r="J274" s="237" t="s">
        <v>630</v>
      </c>
      <c r="K274" s="136">
        <f>H274-F274</f>
        <v>119</v>
      </c>
      <c r="L274" s="137">
        <f>K274/F274</f>
        <v>0.37071651090342678</v>
      </c>
      <c r="M274" s="132" t="s">
        <v>546</v>
      </c>
      <c r="N274" s="138">
        <v>45498</v>
      </c>
      <c r="O274" s="54"/>
      <c r="P274" s="54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8">
        <v>216</v>
      </c>
      <c r="B275" s="179">
        <v>45475</v>
      </c>
      <c r="C275" s="53"/>
      <c r="D275" s="53" t="s">
        <v>891</v>
      </c>
      <c r="E275" s="180" t="s">
        <v>544</v>
      </c>
      <c r="F275" s="51" t="s">
        <v>892</v>
      </c>
      <c r="G275" s="51"/>
      <c r="H275" s="51"/>
      <c r="I275" s="51">
        <v>426</v>
      </c>
      <c r="J275" s="51" t="s">
        <v>545</v>
      </c>
      <c r="K275" s="51"/>
      <c r="L275" s="51"/>
      <c r="M275" s="51"/>
      <c r="N275" s="53"/>
      <c r="O275" s="54"/>
      <c r="P275" s="54"/>
      <c r="R275" s="37" t="s">
        <v>847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8">
        <v>217</v>
      </c>
      <c r="B276" s="179">
        <v>45504</v>
      </c>
      <c r="C276" s="53"/>
      <c r="D276" s="53" t="s">
        <v>927</v>
      </c>
      <c r="E276" s="180" t="s">
        <v>544</v>
      </c>
      <c r="F276" s="51" t="s">
        <v>928</v>
      </c>
      <c r="G276" s="51"/>
      <c r="H276" s="51"/>
      <c r="I276" s="51">
        <v>1765</v>
      </c>
      <c r="J276" s="51" t="s">
        <v>545</v>
      </c>
      <c r="K276" s="51"/>
      <c r="L276" s="51"/>
      <c r="M276" s="51"/>
      <c r="N276" s="53"/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5" customHeight="1">
      <c r="A277" s="178"/>
      <c r="B277" s="179"/>
      <c r="C277" s="53"/>
      <c r="D277" s="53"/>
      <c r="E277" s="180"/>
      <c r="F277" s="51"/>
      <c r="G277" s="51"/>
      <c r="H277" s="51"/>
      <c r="I277" s="51"/>
      <c r="J277" s="51"/>
      <c r="K277" s="51"/>
      <c r="L277" s="51"/>
      <c r="M277" s="51"/>
      <c r="N277" s="53"/>
      <c r="O277" s="54"/>
      <c r="P277" s="54"/>
      <c r="R277" s="37" t="s">
        <v>847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B278" s="181" t="s">
        <v>785</v>
      </c>
      <c r="F278" s="54"/>
      <c r="G278" s="54"/>
      <c r="H278" s="54"/>
      <c r="I278" s="54"/>
      <c r="J278" s="37"/>
      <c r="K278" s="54"/>
      <c r="L278" s="54"/>
      <c r="M278" s="54"/>
      <c r="O278" s="54"/>
      <c r="P278" s="54"/>
      <c r="R278" s="37" t="s">
        <v>847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82"/>
      <c r="B279" s="294" t="s">
        <v>894</v>
      </c>
      <c r="F279" s="54"/>
      <c r="G279" s="54"/>
      <c r="H279" s="54"/>
      <c r="I279" s="54"/>
      <c r="J279" s="37"/>
      <c r="K279" s="54"/>
      <c r="L279" s="54"/>
      <c r="M279" s="54"/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182"/>
      <c r="F280" s="54"/>
      <c r="G280" s="54"/>
      <c r="H280" s="54"/>
      <c r="I280" s="54"/>
      <c r="J280" s="37"/>
      <c r="K280" s="54"/>
      <c r="L280" s="54"/>
      <c r="M280" s="54"/>
      <c r="O280" s="54"/>
      <c r="P280" s="54"/>
      <c r="R280" s="37" t="s">
        <v>849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A281" s="51"/>
      <c r="F281" s="54"/>
      <c r="G281" s="54"/>
      <c r="H281" s="54"/>
      <c r="I281" s="54"/>
      <c r="J281" s="37"/>
      <c r="K281" s="54"/>
      <c r="L281" s="54"/>
      <c r="M281" s="54"/>
      <c r="O281" s="54"/>
      <c r="P281" s="54"/>
      <c r="R281" s="37" t="s">
        <v>849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43" t="s">
        <v>848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43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43" t="s">
        <v>848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43" t="s">
        <v>848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5" customHeight="1">
      <c r="F454" s="54"/>
      <c r="G454" s="54"/>
      <c r="H454" s="54"/>
      <c r="I454" s="54"/>
      <c r="J454" s="37"/>
      <c r="K454" s="54"/>
      <c r="L454" s="54"/>
      <c r="M454" s="54"/>
      <c r="O454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2024-08-03T03:54:26Z</dcterms:modified>
</cp:coreProperties>
</file>