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F&amp;O)'!$R$1:$R$281</definedName>
  </definedNames>
  <calcPr calcId="152511"/>
</workbook>
</file>

<file path=xl/calcChain.xml><?xml version="1.0" encoding="utf-8"?>
<calcChain xmlns="http://schemas.openxmlformats.org/spreadsheetml/2006/main">
  <c r="K66" i="6" l="1"/>
  <c r="M66" i="6" s="1"/>
  <c r="L53" i="6"/>
  <c r="K53" i="6"/>
  <c r="L40" i="6"/>
  <c r="K40" i="6"/>
  <c r="K59" i="6"/>
  <c r="M59" i="6" s="1"/>
  <c r="K62" i="6"/>
  <c r="M62" i="6" s="1"/>
  <c r="K65" i="6"/>
  <c r="M65" i="6" s="1"/>
  <c r="K64" i="6"/>
  <c r="M64" i="6" s="1"/>
  <c r="M53" i="6" l="1"/>
  <c r="M40" i="6"/>
  <c r="K61" i="6"/>
  <c r="M61" i="6" s="1"/>
  <c r="K63" i="6"/>
  <c r="M63" i="6" s="1"/>
  <c r="L16" i="6"/>
  <c r="K16" i="6"/>
  <c r="L52" i="6"/>
  <c r="K52" i="6"/>
  <c r="L17" i="6"/>
  <c r="K17" i="6"/>
  <c r="L50" i="6"/>
  <c r="K50" i="6"/>
  <c r="L39" i="6"/>
  <c r="K60" i="6"/>
  <c r="M60" i="6" s="1"/>
  <c r="M17" i="6" l="1"/>
  <c r="M16" i="6"/>
  <c r="M52" i="6"/>
  <c r="M50" i="6"/>
  <c r="K39" i="6"/>
  <c r="P18" i="6"/>
  <c r="P19" i="6"/>
  <c r="P20" i="6"/>
  <c r="P21" i="6"/>
  <c r="P22" i="6"/>
  <c r="L10" i="6"/>
  <c r="K10" i="6"/>
  <c r="M10" i="6" l="1"/>
  <c r="M39" i="6"/>
  <c r="L38" i="6"/>
  <c r="K38" i="6"/>
  <c r="M38" i="6" s="1"/>
  <c r="L51" i="6"/>
  <c r="K51" i="6"/>
  <c r="M51" i="6" l="1"/>
  <c r="D7" i="5"/>
  <c r="M7" i="6"/>
  <c r="P15" i="6" l="1"/>
  <c r="P13" i="6" l="1"/>
  <c r="P14" i="6"/>
  <c r="K268" i="6" l="1"/>
  <c r="L268" i="6" s="1"/>
  <c r="P12" i="6" l="1"/>
  <c r="P11" i="6" l="1"/>
  <c r="K265" i="6" l="1"/>
  <c r="L265" i="6" s="1"/>
  <c r="K269" i="6" l="1"/>
  <c r="L269" i="6" s="1"/>
  <c r="K264" i="6"/>
  <c r="L264" i="6" s="1"/>
  <c r="K263" i="6"/>
  <c r="L263" i="6" s="1"/>
  <c r="K261" i="6"/>
  <c r="L261" i="6" s="1"/>
  <c r="H259" i="6"/>
  <c r="K259" i="6" s="1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6" i="4"/>
  <c r="K6" i="3"/>
</calcChain>
</file>

<file path=xl/sharedStrings.xml><?xml version="1.0" encoding="utf-8"?>
<sst xmlns="http://schemas.openxmlformats.org/spreadsheetml/2006/main" count="2950" uniqueCount="1112">
  <si>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</si>
  <si>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</si>
  <si>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</si>
  <si>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</si>
  <si>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</si>
  <si>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</si>
  <si>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</si>
  <si>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</si>
  <si>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</si>
  <si>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</si>
  <si>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</si>
  <si>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</si>
  <si>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</si>
  <si>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</si>
  <si>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</si>
  <si>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</si>
  <si>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</si>
  <si>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</si>
  <si>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</si>
  <si>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</si>
  <si>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</si>
  <si>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</si>
  <si>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</si>
  <si>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</si>
  <si>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</si>
  <si>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</si>
  <si>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</si>
  <si>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</si>
  <si>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</si>
  <si>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</si>
  <si>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</si>
  <si>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</si>
  <si>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</si>
  <si>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</si>
  <si>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</si>
  <si>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</si>
  <si>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</si>
  <si>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</si>
  <si>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</si>
  <si>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</si>
  <si>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</si>
  <si>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</si>
  <si>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</si>
  <si>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</si>
  <si>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</si>
  <si>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</si>
  <si>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</si>
  <si>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</si>
  <si>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</si>
  <si>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</si>
  <si>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</si>
  <si>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</si>
  <si>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</si>
  <si>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</si>
  <si>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</si>
  <si>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</si>
  <si>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</si>
  <si>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</si>
  <si>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</si>
  <si>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</si>
  <si>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</si>
  <si>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</si>
  <si>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</si>
  <si>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</si>
  <si>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</si>
  <si>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</si>
  <si>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</si>
  <si>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</si>
  <si>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</si>
  <si>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</si>
  <si>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</si>
  <si>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</si>
  <si>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</si>
  <si>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</si>
  <si>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</si>
  <si>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</si>
  <si>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</si>
  <si>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</si>
  <si>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</si>
  <si>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</si>
  <si>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</si>
  <si>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</si>
  <si>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</si>
  <si>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</si>
  <si>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</si>
  <si>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</si>
  <si>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</si>
  <si>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</si>
  <si>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</si>
  <si>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</si>
  <si>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</si>
  <si>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</si>
  <si>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</si>
  <si>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</si>
  <si>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</si>
  <si>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</si>
  <si>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</si>
  <si>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</si>
  <si>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</si>
  <si>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</si>
  <si>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</si>
  <si>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</si>
  <si>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</si>
  <si>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</si>
  <si>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</si>
  <si>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</si>
  <si>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</si>
  <si>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</si>
  <si>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</si>
  <si>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</si>
  <si>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</si>
  <si>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</si>
  <si>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</si>
  <si>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</si>
  <si>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</si>
  <si>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</si>
  <si>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</si>
  <si>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</si>
  <si>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</si>
  <si>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</si>
  <si>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</si>
  <si>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</si>
  <si>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</si>
  <si>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</si>
  <si>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</si>
  <si>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</si>
  <si>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</si>
  <si>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</si>
  <si>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</si>
  <si>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</si>
  <si>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</si>
  <si>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</si>
  <si>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</si>
  <si>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</si>
  <si>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</si>
  <si>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</si>
  <si>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</si>
  <si>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</si>
  <si>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</si>
  <si>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</si>
  <si>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</si>
  <si>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</si>
  <si>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</si>
  <si>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</si>
  <si>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</si>
  <si>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</si>
  <si>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</si>
  <si>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</si>
  <si>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</si>
  <si>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</si>
  <si>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</si>
  <si>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</si>
  <si>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</si>
  <si>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</si>
  <si>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</si>
  <si>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</si>
  <si>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</si>
  <si>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</si>
  <si>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</si>
  <si>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</si>
  <si>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</si>
  <si>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</si>
  <si>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</si>
  <si>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</si>
  <si>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</si>
  <si>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</si>
  <si>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</si>
  <si>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</si>
  <si>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</si>
  <si>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</si>
  <si>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</si>
  <si>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</si>
  <si>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</si>
  <si>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</si>
  <si>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</si>
  <si>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</si>
  <si>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</si>
  <si>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</si>
  <si>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</si>
  <si>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</si>
  <si>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</si>
  <si>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</si>
  <si>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</si>
  <si>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</si>
  <si>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</si>
  <si>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</si>
  <si>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</si>
  <si>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</si>
  <si>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</si>
  <si>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</si>
  <si>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</si>
  <si>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</si>
  <si>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</si>
  <si>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</si>
  <si>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</si>
  <si>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</si>
  <si>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</si>
  <si>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</si>
  <si>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</si>
  <si>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</si>
  <si>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</si>
  <si>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</si>
  <si>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</si>
  <si>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</si>
  <si>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</si>
  <si>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</si>
  <si>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</si>
  <si>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</si>
  <si>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</si>
  <si>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</si>
  <si>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</si>
  <si>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</si>
  <si>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</si>
  <si>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</si>
  <si>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</si>
  <si>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</si>
  <si>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</si>
  <si>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</si>
  <si>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</si>
  <si>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</si>
  <si>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</si>
  <si>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</si>
  <si>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</si>
  <si>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</si>
  <si>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</si>
  <si>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</si>
  <si>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</si>
  <si>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</si>
  <si>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</si>
  <si>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</si>
  <si>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</si>
  <si>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</si>
  <si>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</si>
  <si>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</si>
  <si>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</si>
  <si>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</si>
  <si>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</si>
  <si>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</si>
  <si>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</si>
  <si>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</si>
  <si>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</si>
  <si>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</si>
  <si>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</si>
  <si>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</si>
  <si>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</si>
  <si>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</si>
  <si>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</si>
  <si>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</si>
  <si>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</si>
  <si>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</si>
  <si>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</si>
  <si>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</si>
  <si>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</si>
  <si>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</si>
  <si>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</si>
  <si>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</si>
  <si>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</si>
  <si>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</si>
  <si>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</si>
  <si>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</si>
  <si>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</si>
  <si>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</si>
  <si>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</si>
  <si>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</si>
  <si>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</si>
  <si>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</si>
  <si>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</si>
  <si>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</si>
  <si>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</si>
  <si>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</si>
  <si>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</si>
  <si>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</si>
  <si>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</si>
  <si>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</si>
  <si>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</si>
  <si>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</si>
  <si>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</si>
  <si>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</si>
  <si>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</si>
  <si>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</si>
  <si>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</si>
  <si>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</si>
  <si>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</si>
  <si>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</si>
  <si>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</si>
  <si>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</si>
  <si>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</si>
  <si>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</si>
  <si>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</si>
  <si>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</si>
  <si>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</si>
  <si>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</si>
  <si>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</si>
  <si>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</si>
  <si>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</si>
  <si>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</si>
  <si>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</si>
  <si>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</si>
  <si>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</si>
  <si>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</si>
  <si>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</si>
  <si>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</si>
  <si>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</si>
  <si>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</si>
  <si>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</si>
  <si>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</si>
  <si>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</si>
  <si>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</si>
  <si>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</si>
  <si>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</si>
  <si>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</si>
  <si>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</si>
  <si>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</si>
  <si>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</si>
  <si>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</si>
  <si>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</si>
  <si>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</si>
  <si>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</si>
  <si>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</si>
  <si>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</si>
  <si>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</si>
  <si>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</si>
  <si>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</si>
  <si>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</si>
  <si>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</si>
  <si>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</si>
  <si>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</si>
  <si>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</si>
  <si>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</si>
  <si>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</si>
  <si>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</si>
  <si>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</si>
  <si>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</si>
  <si>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</si>
  <si>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</si>
  <si>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</si>
  <si>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</si>
  <si>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</si>
  <si>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</si>
  <si>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</si>
  <si>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</si>
  <si>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</si>
  <si>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</si>
  <si>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</si>
  <si>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</si>
  <si>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</si>
  <si>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</si>
  <si>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</si>
  <si>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</si>
  <si>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</si>
  <si>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</si>
  <si>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</si>
  <si>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</si>
  <si>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</si>
  <si>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</si>
  <si>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</si>
  <si>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</si>
  <si>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</si>
  <si>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</si>
  <si>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</si>
  <si>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</si>
  <si>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</si>
  <si>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</si>
  <si>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</si>
  <si>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</si>
  <si>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</si>
  <si>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</si>
  <si>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</si>
  <si>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</si>
  <si>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</si>
  <si>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</si>
  <si>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</si>
  <si>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</si>
  <si>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</si>
  <si>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</si>
  <si>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</si>
  <si>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</si>
  <si>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</si>
  <si>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</si>
  <si>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</si>
  <si>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</si>
  <si>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</si>
  <si>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</si>
  <si>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</si>
  <si>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</si>
  <si>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</si>
  <si>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</si>
  <si>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</si>
  <si>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</si>
  <si>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</si>
  <si>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</si>
  <si>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</si>
  <si>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</si>
  <si>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</si>
  <si>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</si>
  <si>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</si>
  <si>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</si>
  <si>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</si>
  <si>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</si>
  <si>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</si>
  <si>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</si>
  <si>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</si>
  <si>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</si>
  <si>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</si>
  <si>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</si>
  <si>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</si>
  <si>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</si>
  <si>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</si>
  <si>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</si>
  <si>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</si>
  <si>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</si>
  <si>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</si>
  <si>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</si>
  <si>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</si>
  <si>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</si>
  <si>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</si>
  <si>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</si>
  <si>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</si>
  <si>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</si>
  <si>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</si>
  <si>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</si>
  <si>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</si>
  <si>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</si>
  <si>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</si>
  <si>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</si>
  <si>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</si>
  <si>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</si>
  <si>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</si>
  <si>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</si>
  <si>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</si>
  <si>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</si>
  <si>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</si>
  <si>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</si>
  <si>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</si>
  <si>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</si>
  <si>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</si>
  <si>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</si>
  <si>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</si>
  <si>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</si>
  <si>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</si>
  <si>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</si>
  <si>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</si>
  <si>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</si>
  <si>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</si>
  <si>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</si>
  <si>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</si>
  <si>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</si>
  <si>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</si>
  <si>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</si>
  <si>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</si>
  <si>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</si>
  <si>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</si>
  <si>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</si>
  <si>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</si>
  <si>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</si>
  <si>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</si>
  <si>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</si>
  <si>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</si>
  <si>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</si>
  <si>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</si>
  <si>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</si>
  <si>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</si>
  <si>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</si>
  <si>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</si>
  <si>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</si>
  <si>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</si>
  <si>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</si>
  <si>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</si>
  <si>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</si>
  <si>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</si>
  <si>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</si>
  <si>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</si>
  <si>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</si>
  <si>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</si>
  <si>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</si>
  <si>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</si>
  <si>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</si>
  <si>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</si>
  <si>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</si>
  <si>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</si>
  <si>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</si>
  <si>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</si>
  <si>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</si>
  <si>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</si>
  <si>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</si>
  <si>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</si>
  <si>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</si>
  <si>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</si>
  <si>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</si>
  <si>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</si>
  <si>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</si>
  <si>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</si>
  <si>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</si>
  <si>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</si>
  <si>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</si>
  <si>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</si>
  <si>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</si>
  <si>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</si>
  <si>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</si>
  <si>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</si>
  <si>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</si>
  <si>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</si>
  <si>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</si>
  <si>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</si>
  <si>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</si>
  <si>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</si>
  <si>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</si>
  <si>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</si>
  <si>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</si>
  <si>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</si>
  <si>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</si>
  <si>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</si>
  <si>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</si>
  <si>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</si>
  <si>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</si>
  <si>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</si>
  <si>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</si>
  <si>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</si>
  <si>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</si>
  <si>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</si>
  <si>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</si>
  <si>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</si>
  <si>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</si>
  <si>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</si>
  <si>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</si>
  <si>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</si>
  <si>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</si>
  <si>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</si>
  <si>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</si>
  <si>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</si>
  <si>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</si>
  <si>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</si>
  <si>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</si>
  <si>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</si>
  <si>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</si>
  <si>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</si>
  <si>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</si>
  <si>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</si>
  <si>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</si>
  <si>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</si>
  <si>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</si>
  <si>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</si>
  <si>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</si>
  <si>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</si>
  <si>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</si>
  <si>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</si>
  <si>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</si>
  <si>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</si>
  <si>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</si>
  <si>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</si>
  <si>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</si>
  <si>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</si>
  <si>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</si>
  <si>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</si>
  <si>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</si>
  <si>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</si>
  <si>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</si>
  <si>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</si>
  <si>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</si>
  <si>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</si>
  <si>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</si>
  <si>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</si>
  <si>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</si>
  <si>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</si>
  <si>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</si>
  <si>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</si>
  <si>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</si>
  <si>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</si>
  <si>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</si>
  <si>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</si>
  <si>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</si>
  <si>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</si>
  <si>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</si>
  <si>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</si>
  <si>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</si>
  <si>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</si>
  <si>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</si>
  <si>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</si>
  <si>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</si>
  <si>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</si>
  <si>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</si>
  <si>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</si>
  <si>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</si>
  <si>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</si>
  <si>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</si>
  <si>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</si>
  <si>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</si>
  <si>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</si>
  <si>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</si>
  <si>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</si>
  <si>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</si>
  <si>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</si>
  <si>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</si>
  <si>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</si>
  <si>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</si>
  <si>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</si>
  <si>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</si>
  <si>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</si>
  <si>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</si>
  <si>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</si>
  <si>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</si>
  <si>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</si>
  <si>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</si>
  <si>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</si>
  <si>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</si>
  <si>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</si>
  <si>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</si>
  <si>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</si>
  <si>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</si>
  <si>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</si>
  <si>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</si>
  <si>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</si>
  <si>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</si>
  <si>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</si>
  <si>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</si>
  <si>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</si>
  <si>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</si>
  <si>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</si>
  <si>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</si>
  <si>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</si>
  <si>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</si>
  <si>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</si>
  <si>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</si>
  <si>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</si>
  <si>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</si>
  <si>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</si>
  <si>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</si>
  <si>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</si>
  <si>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</si>
  <si>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</si>
  <si>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</si>
  <si>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</si>
  <si>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</si>
  <si>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</si>
  <si>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</si>
  <si>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</si>
  <si>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</si>
  <si>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</si>
  <si>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</si>
  <si>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</si>
  <si>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</si>
  <si>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</si>
  <si>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</si>
  <si>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</si>
  <si>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</si>
  <si>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</si>
  <si>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</si>
  <si>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</si>
  <si>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</si>
  <si>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</si>
  <si>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</si>
  <si>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</si>
  <si>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</si>
  <si>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</si>
  <si>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</si>
  <si>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</si>
  <si>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</si>
  <si>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</si>
  <si>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</si>
  <si>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</si>
  <si>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</si>
  <si>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</si>
  <si>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</si>
  <si>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</si>
  <si>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</si>
  <si>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</si>
  <si>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</si>
  <si>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</si>
  <si>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</si>
  <si>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</si>
  <si>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</si>
  <si>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</si>
  <si>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</si>
  <si>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</si>
  <si>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</si>
  <si>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</si>
  <si>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</si>
  <si>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</si>
  <si>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</si>
  <si>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</si>
  <si>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</si>
  <si>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</si>
  <si>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</si>
  <si>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</si>
  <si>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</si>
  <si>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</si>
  <si>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</si>
  <si>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</si>
  <si>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</si>
  <si>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</si>
  <si>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</si>
  <si>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</si>
  <si>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</si>
  <si>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</si>
  <si>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</si>
  <si>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</si>
  <si>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</si>
  <si>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</si>
  <si>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</si>
  <si>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</si>
  <si>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</si>
  <si>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</si>
  <si>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</si>
  <si>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</si>
  <si>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</si>
  <si>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</si>
  <si>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</si>
  <si>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</si>
  <si>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</si>
  <si>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</si>
  <si>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</si>
  <si>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</si>
  <si>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</si>
  <si>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</si>
  <si>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</si>
  <si>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</si>
  <si>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</si>
  <si>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</si>
  <si>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</si>
  <si>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</si>
  <si>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</si>
  <si>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</si>
  <si>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</si>
  <si>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</si>
  <si>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</si>
  <si>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</si>
  <si>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</si>
  <si>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</si>
  <si>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</si>
  <si>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</si>
  <si>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</si>
  <si>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</si>
  <si>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</si>
  <si>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</si>
  <si>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</si>
  <si>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</si>
  <si>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</si>
  <si>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</si>
  <si>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</si>
  <si>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</si>
  <si>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</si>
  <si>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</si>
  <si>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</si>
  <si>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</si>
  <si>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</si>
  <si>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</si>
  <si>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</si>
  <si>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</si>
  <si>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</si>
  <si>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</si>
  <si>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</si>
  <si>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</si>
  <si>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</si>
  <si>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</si>
  <si>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</si>
  <si>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</si>
  <si>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</si>
  <si>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</si>
  <si>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</si>
  <si>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</si>
  <si>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</si>
  <si>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</si>
  <si>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</si>
  <si>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</si>
  <si>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</si>
  <si>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</si>
  <si>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</si>
  <si>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</si>
  <si>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</si>
  <si>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</si>
  <si>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</si>
  <si>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</si>
  <si>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</si>
  <si>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</si>
  <si>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</si>
  <si>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</si>
  <si>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</si>
  <si>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</si>
  <si>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</si>
  <si>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</si>
  <si>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</si>
  <si>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</si>
  <si>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</si>
  <si>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</si>
  <si>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</si>
  <si>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</si>
  <si>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</si>
  <si>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</si>
  <si>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</si>
  <si>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</si>
  <si>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</si>
  <si>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</si>
  <si>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</si>
  <si>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</si>
  <si>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</si>
  <si>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</si>
  <si>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</si>
  <si>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</si>
  <si>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</si>
  <si>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</si>
  <si>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</si>
  <si>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</si>
  <si>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</si>
  <si>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</si>
  <si>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</si>
  <si>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</si>
  <si>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</si>
  <si>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</si>
  <si>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</si>
  <si>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</si>
  <si>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</si>
  <si>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</si>
  <si>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</si>
  <si>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</si>
  <si>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</si>
  <si>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</si>
  <si>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</si>
  <si>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</si>
  <si>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</si>
  <si>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</si>
  <si>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</si>
  <si>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</si>
  <si>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</si>
  <si>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</si>
  <si>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</si>
  <si>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</si>
  <si>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</si>
  <si>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</si>
  <si>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</si>
  <si>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</si>
  <si>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</si>
  <si>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</si>
  <si>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</si>
  <si>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</si>
  <si>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</si>
  <si>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</si>
  <si>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</si>
  <si>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</si>
  <si>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</si>
  <si>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</si>
  <si>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</si>
  <si>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</si>
  <si>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</si>
  <si>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</si>
  <si>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</si>
  <si>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</si>
  <si>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</si>
  <si>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</si>
  <si>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</si>
  <si>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</si>
  <si>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</si>
  <si>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</si>
  <si>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</si>
  <si>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</si>
  <si>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</si>
  <si>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</si>
  <si>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</si>
  <si>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</si>
  <si>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</si>
  <si>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</si>
  <si>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</si>
  <si>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</si>
  <si>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</si>
  <si>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</si>
  <si>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</si>
  <si>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</si>
  <si>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</si>
  <si>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</si>
  <si>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</si>
  <si>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</si>
  <si>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</si>
  <si>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</si>
  <si>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</si>
  <si>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</si>
  <si>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</si>
  <si>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</si>
  <si>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</si>
  <si>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</si>
  <si>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</si>
  <si>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</si>
  <si>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</si>
  <si>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</si>
  <si>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</si>
  <si>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</si>
  <si>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</si>
  <si>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</si>
  <si>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250-260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</si>
  <si>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</si>
  <si>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</si>
  <si>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</si>
  <si>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</si>
  <si>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</si>
  <si>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</si>
  <si>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</si>
  <si>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</si>
  <si>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</si>
  <si>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</si>
  <si>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</si>
  <si>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</si>
  <si>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</si>
  <si>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</si>
  <si>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DIL</t>
  </si>
  <si>
    <t>Debock Industries Limited</t>
  </si>
  <si>
    <t>133.50-134.50</t>
  </si>
  <si>
    <t>140-142</t>
  </si>
  <si>
    <t>Profit of Rs.75/-</t>
  </si>
  <si>
    <t>NSE</t>
  </si>
  <si>
    <t>350-370</t>
  </si>
  <si>
    <t>191-197</t>
  </si>
  <si>
    <t>215-225</t>
  </si>
  <si>
    <t>AANCHALISP</t>
  </si>
  <si>
    <t>121-134</t>
  </si>
  <si>
    <t>145-150</t>
  </si>
  <si>
    <t>170-177</t>
  </si>
  <si>
    <t>190-200</t>
  </si>
  <si>
    <t xml:space="preserve">MARUTI </t>
  </si>
  <si>
    <t>9650-9700</t>
  </si>
  <si>
    <t>10100-10300</t>
  </si>
  <si>
    <t>1945-2045</t>
  </si>
  <si>
    <t xml:space="preserve">VINATIORGA </t>
  </si>
  <si>
    <t>1880-1920</t>
  </si>
  <si>
    <t>VEL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</si>
  <si>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</si>
  <si>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</si>
  <si>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</si>
  <si>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</si>
  <si>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</si>
  <si>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</si>
  <si>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</si>
  <si>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JANUSCORP</t>
  </si>
  <si>
    <t>VEENA RAJESH SHAH</t>
  </si>
  <si>
    <t>HDFCBANK 1700 CE 31-AUG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</si>
  <si>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</si>
  <si>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</si>
  <si>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</si>
  <si>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</si>
  <si>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</si>
  <si>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</si>
  <si>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</si>
  <si>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</si>
  <si>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</si>
  <si>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</si>
  <si>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</si>
  <si>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GGENG</t>
  </si>
  <si>
    <t>PCL</t>
  </si>
  <si>
    <t>A S CONFIN PRIVATE LIMITED</t>
  </si>
  <si>
    <t>JSWISPL</t>
  </si>
  <si>
    <t>JSW Ispat Spe Pro Ltd</t>
  </si>
  <si>
    <t>GLOBE CAPITAL MARKET LTD.</t>
  </si>
  <si>
    <t>JAINAM BROKING LIMITED</t>
  </si>
  <si>
    <t>NK SECURITIES RESEARCH PRIVATE LIMITED</t>
  </si>
  <si>
    <t>RPOWER</t>
  </si>
  <si>
    <t>Reliance Power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</si>
  <si>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</si>
  <si>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</si>
  <si>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</si>
  <si>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</si>
  <si>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</si>
  <si>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</si>
  <si>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</si>
  <si>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</si>
  <si>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</si>
  <si>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</si>
  <si>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YUGA STOCKS AND COMMODITIES PRIVATE LIMITED .</t>
  </si>
  <si>
    <t>ARNOLD</t>
  </si>
  <si>
    <t>ACQUITOR FINANCIAL SERVICES PVT.LTD.</t>
  </si>
  <si>
    <t>BCCFUBA</t>
  </si>
  <si>
    <t>SOCIETE GENERALE</t>
  </si>
  <si>
    <t>ENCODE</t>
  </si>
  <si>
    <t>MUKESHBHAI LAXMANBHAI CHAKLASHIYA</t>
  </si>
  <si>
    <t>GGL</t>
  </si>
  <si>
    <t>INNOVATIVE</t>
  </si>
  <si>
    <t>NARESHKUMAR KANTILAL SHAH HUF</t>
  </si>
  <si>
    <t>HEMA JAYPRAKASH BHAVSAR</t>
  </si>
  <si>
    <t>SANJAY DHAKED</t>
  </si>
  <si>
    <t>BEELINE BROKING LIMITED</t>
  </si>
  <si>
    <t>VICKY RAJESH JHAVERI</t>
  </si>
  <si>
    <t>RAJPACK</t>
  </si>
  <si>
    <t>DEEPAK JAIN</t>
  </si>
  <si>
    <t>SBLI</t>
  </si>
  <si>
    <t>NOORUN NISHA MOHD IRSHAD GAFULI</t>
  </si>
  <si>
    <t>SKSE SECURITIES LIMITED CORP CM/TM PROP A/C</t>
  </si>
  <si>
    <t>TRANSPACT</t>
  </si>
  <si>
    <t>RAHUL ANANTRAI MEHTA</t>
  </si>
  <si>
    <t>ESAAR (INDIA) LIMITED</t>
  </si>
  <si>
    <t>GEPIL</t>
  </si>
  <si>
    <t>GE Power India Limited</t>
  </si>
  <si>
    <t>Indiabulls Hsg Fin Ltd</t>
  </si>
  <si>
    <t>RHFL</t>
  </si>
  <si>
    <t>Reliance Home Finance Ltd</t>
  </si>
  <si>
    <t>HI GROWTH CORPORATE SERVICES PVT LTD</t>
  </si>
  <si>
    <t>PAULOMI KETAN DOSHI</t>
  </si>
  <si>
    <t>RELIANCE CAPITAL LTD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</si>
  <si>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</si>
  <si>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</si>
  <si>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</si>
  <si>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</si>
  <si>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</si>
  <si>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</si>
  <si>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</si>
  <si>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</si>
  <si>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</si>
  <si>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</si>
  <si>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</si>
  <si>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</si>
  <si>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</si>
  <si>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</si>
  <si>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</si>
  <si>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</si>
  <si>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</si>
  <si>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</si>
  <si>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</si>
  <si>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SETU SECURITIES PVT. LTD.</t>
  </si>
  <si>
    <t>AGARWAL</t>
  </si>
  <si>
    <t>VIVEK KANDA</t>
  </si>
  <si>
    <t>ALAN SCOTT</t>
  </si>
  <si>
    <t>ALFATRAN</t>
  </si>
  <si>
    <t>ANAND PRAKASH SHAH</t>
  </si>
  <si>
    <t>STANDARD CHARTERED INVESTMENTS AND LOANS INDIA LTD</t>
  </si>
  <si>
    <t>ALKOSIGN</t>
  </si>
  <si>
    <t>SHRENI SHARES PRIVATE LIMITED</t>
  </si>
  <si>
    <t>KESAVAPILLAI ANNAMALAI</t>
  </si>
  <si>
    <t>NIKE REALTORS PRIVATE LIMITED</t>
  </si>
  <si>
    <t>RAUDRAMUKHI COMMERCE PVT LTD</t>
  </si>
  <si>
    <t>HARIVARDHAN STEEL &amp; ALLOYS PRIVATE LIMTED</t>
  </si>
  <si>
    <t>PREMLATA RAMESH SARAOGI</t>
  </si>
  <si>
    <t>ARYACAPM</t>
  </si>
  <si>
    <t>TIA ENTERPRISES PRIVATE LIMITED</t>
  </si>
  <si>
    <t>MENTAX IMPEX PRIVATE LIMITED</t>
  </si>
  <si>
    <t>AMIT KUMAR AND SONS HUF</t>
  </si>
  <si>
    <t>COCHINM</t>
  </si>
  <si>
    <t>SANJAY VINOD BHAGAT</t>
  </si>
  <si>
    <t>CRESSAN</t>
  </si>
  <si>
    <t>KITTU COMMOSALES LLP</t>
  </si>
  <si>
    <t>EIKO</t>
  </si>
  <si>
    <t>URVI SPECIALITY CHEMICALS</t>
  </si>
  <si>
    <t>N L RUNGTA HUF</t>
  </si>
  <si>
    <t>GCMSECU</t>
  </si>
  <si>
    <t>SANDARV TRADING PRIVATE LIMITED</t>
  </si>
  <si>
    <t>GETALONG</t>
  </si>
  <si>
    <t>WESTPAC INVESTMENTS PVT LTD</t>
  </si>
  <si>
    <t>HAJI AHMED QURESHI MOHAMED SHOEB</t>
  </si>
  <si>
    <t>VRINDAA ADVANCED MATERIALS LIMITED</t>
  </si>
  <si>
    <t>RAMJOT MOONDRA</t>
  </si>
  <si>
    <t>VIJAYKUMAR JAYANTILAL THAKKAR</t>
  </si>
  <si>
    <t>KAKA</t>
  </si>
  <si>
    <t>TINA JAIN</t>
  </si>
  <si>
    <t>RISHILASE</t>
  </si>
  <si>
    <t>STOCK VERTEX VENTURES</t>
  </si>
  <si>
    <t>EKLINGJI TRADELINK PRIVATE LIMITED</t>
  </si>
  <si>
    <t>SOFCOM</t>
  </si>
  <si>
    <t>FARUKH VALIBHAI POONAWALA</t>
  </si>
  <si>
    <t>MANMOHAN GEMS PRIVATE LIMITED</t>
  </si>
  <si>
    <t>SUDARSHAN</t>
  </si>
  <si>
    <t>GRETEX CORPORATE SERVICES PVT LTD</t>
  </si>
  <si>
    <t>VIVANTA</t>
  </si>
  <si>
    <t>CLOUD</t>
  </si>
  <si>
    <t>Varanium Cloud Limited</t>
  </si>
  <si>
    <t>MANSI SHARE AND STOCK ADVISORS PVT LTD</t>
  </si>
  <si>
    <t>MITHANI INVESTMENT AND TRADING PRIVATE LIMITED</t>
  </si>
  <si>
    <t>ESAAR INDIA LTD</t>
  </si>
  <si>
    <t>NAVINCHANDRA RAMJIBHAI CHAUHAN</t>
  </si>
  <si>
    <t>DALJEETSINGH BHAMRAH</t>
  </si>
  <si>
    <t>ROHITKUMAR KANAIYALAL DATANIYA</t>
  </si>
  <si>
    <t>ANNU BAIRWA</t>
  </si>
  <si>
    <t>NITIN BABUBHAI GODHA</t>
  </si>
  <si>
    <t>BHIMABHAI JALANDHAR THAKOR</t>
  </si>
  <si>
    <t>KAMOPAINTS</t>
  </si>
  <si>
    <t>Kamdhenu Ventures Limited</t>
  </si>
  <si>
    <t>SAINT CAPITAL FUND</t>
  </si>
  <si>
    <t>HIRA LAL GALERA</t>
  </si>
  <si>
    <t>SW CAPITAL PRIVATE LIMITED</t>
  </si>
  <si>
    <t>MOLDTECH</t>
  </si>
  <si>
    <t>Mold-Tek Technologies Ltd</t>
  </si>
  <si>
    <t>MPSLTD</t>
  </si>
  <si>
    <t>MPS Limited</t>
  </si>
  <si>
    <t>PPL</t>
  </si>
  <si>
    <t>Prakash Pipes Limited</t>
  </si>
  <si>
    <t>SARVESHWAR</t>
  </si>
  <si>
    <t>Sarveshwar Foods Limited</t>
  </si>
  <si>
    <t>SAWARNBHUMI VANIJYA PRIVATE LIMITED</t>
  </si>
  <si>
    <t>UFO</t>
  </si>
  <si>
    <t>UFO Moviez India Ltd.</t>
  </si>
  <si>
    <t>BONANZA COMMODITY BROKERS PRIVATE LIMITED</t>
  </si>
  <si>
    <t>VAISHALI</t>
  </si>
  <si>
    <t>Vaishali Pharma Limited</t>
  </si>
  <si>
    <t>MAYADEVI K KABRA</t>
  </si>
  <si>
    <t>Vedanta Limited</t>
  </si>
  <si>
    <t>COPTHALL MAURITIUS INVESTMENT LIMITED</t>
  </si>
  <si>
    <t>VERTOZ</t>
  </si>
  <si>
    <t>Vertoz Advertising Ltd</t>
  </si>
  <si>
    <t>NAV CAPITAL VCC - NAV CAPITAL EMERGING STAR FUND</t>
  </si>
  <si>
    <t>EBENE GLOBAL OPPORTUNITY FUND</t>
  </si>
  <si>
    <t>ERISKA INVESTMENT FUND LTD</t>
  </si>
  <si>
    <t>VISASTEEL</t>
  </si>
  <si>
    <t>Visa Steel Limited</t>
  </si>
  <si>
    <t>AYUSHMAT LTD .</t>
  </si>
  <si>
    <t>YCCL</t>
  </si>
  <si>
    <t>Yasons Chemex Care Ltd</t>
  </si>
  <si>
    <t>SETU SECURITIES PVT LTD</t>
  </si>
  <si>
    <t>BLBLIMITED</t>
  </si>
  <si>
    <t>BLB Limited</t>
  </si>
  <si>
    <t>SILVERTOSS SHOPPERS PRIVATE LIMITED</t>
  </si>
  <si>
    <t>E TRAV TECH LIMITED .</t>
  </si>
  <si>
    <t>AG DYNAMIC FUNDS LIMITED</t>
  </si>
  <si>
    <t>TWIN STAR HOLDINGS LIMITED</t>
  </si>
  <si>
    <t>VMARCIND</t>
  </si>
  <si>
    <t>V Marc India Limited</t>
  </si>
  <si>
    <t>AGGARWAL SURBHI</t>
  </si>
  <si>
    <t>640-650</t>
  </si>
  <si>
    <t>Buy&lt;&gt;</t>
  </si>
  <si>
    <t>Loss of Rs.14/-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</si>
</sst>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40" fillId="0" borderId="0" applyFont="0" applyFill="0" applyBorder="0" applyAlignment="0" applyProtection="0"/>
    <xf numFmtId="0" fontId="1" fillId="0" borderId="24"/>
  </cellStyleXfs>
  <cellXfs count="35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16" fontId="37" fillId="0" borderId="32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0" fontId="37" fillId="17" borderId="7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166" fontId="36" fillId="17" borderId="2" xfId="0" applyNumberFormat="1" applyFont="1" applyFill="1" applyBorder="1" applyAlignment="1">
      <alignment horizontal="center" vertical="center"/>
    </xf>
    <xf numFmtId="0" fontId="37" fillId="18" borderId="7" xfId="0" applyFont="1" applyFill="1" applyBorder="1" applyAlignment="1">
      <alignment horizontal="center" vertical="center"/>
    </xf>
    <xf numFmtId="165" fontId="36" fillId="17" borderId="7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v>45134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8" t="s">
        <v>16</v>
      </c>
      <c r="B9" s="350" t="s">
        <v>17</v>
      </c>
      <c r="C9" s="350" t="s">
        <v>18</v>
      </c>
      <c r="D9" s="350" t="s">
        <v>19</v>
      </c>
      <c r="E9" s="26" t="s">
        <v>20</v>
      </c>
      <c r="F9" s="26" t="s">
        <v>21</v>
      </c>
      <c r="G9" s="345" t="s">
        <v>22</v>
      </c>
      <c r="H9" s="346"/>
      <c r="I9" s="347"/>
      <c r="J9" s="345" t="s">
        <v>23</v>
      </c>
      <c r="K9" s="346"/>
      <c r="L9" s="347"/>
      <c r="M9" s="26"/>
      <c r="N9" s="27"/>
      <c r="O9" s="27"/>
      <c r="P9" s="27"/>
    </row>
    <row r="10" spans="1:16" ht="38.25">
      <c r="A10" s="349"/>
      <c r="B10" s="351"/>
      <c r="C10" s="351"/>
      <c r="D10" s="35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19468.150000000001</v>
      </c>
      <c r="F11" s="35">
        <v>19501.716666666667</v>
      </c>
      <c r="G11" s="36">
        <v>19356.433333333334</v>
      </c>
      <c r="H11" s="36">
        <v>19244.716666666667</v>
      </c>
      <c r="I11" s="36">
        <v>19099.433333333334</v>
      </c>
      <c r="J11" s="36">
        <v>19613.433333333334</v>
      </c>
      <c r="K11" s="36">
        <v>19758.716666666667</v>
      </c>
      <c r="L11" s="36">
        <v>19870.433333333334</v>
      </c>
      <c r="M11" s="37">
        <v>19647</v>
      </c>
      <c r="N11" s="37">
        <v>19390</v>
      </c>
      <c r="O11" s="261">
        <v>12606550</v>
      </c>
      <c r="P11" s="263">
        <v>3.4078138970232381E-2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44722</v>
      </c>
      <c r="F12" s="38">
        <v>44798.183333333327</v>
      </c>
      <c r="G12" s="39">
        <v>44411.366666666654</v>
      </c>
      <c r="H12" s="39">
        <v>44100.73333333333</v>
      </c>
      <c r="I12" s="39">
        <v>43713.916666666657</v>
      </c>
      <c r="J12" s="39">
        <v>45108.816666666651</v>
      </c>
      <c r="K12" s="39">
        <v>45495.633333333317</v>
      </c>
      <c r="L12" s="39">
        <v>45806.266666666648</v>
      </c>
      <c r="M12" s="31">
        <v>45185</v>
      </c>
      <c r="N12" s="31">
        <v>44487.55</v>
      </c>
      <c r="O12" s="262">
        <v>2050995</v>
      </c>
      <c r="P12" s="263">
        <v>-4.5767005603980712E-2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19962.099999999999</v>
      </c>
      <c r="F13" s="38">
        <v>19987.666666666668</v>
      </c>
      <c r="G13" s="39">
        <v>19810.333333333336</v>
      </c>
      <c r="H13" s="39">
        <v>19658.566666666669</v>
      </c>
      <c r="I13" s="39">
        <v>19481.233333333337</v>
      </c>
      <c r="J13" s="39">
        <v>20139.433333333334</v>
      </c>
      <c r="K13" s="39">
        <v>20316.76666666667</v>
      </c>
      <c r="L13" s="39">
        <v>20468.533333333333</v>
      </c>
      <c r="M13" s="31">
        <v>20165</v>
      </c>
      <c r="N13" s="31">
        <v>19835.900000000001</v>
      </c>
      <c r="O13" s="262">
        <v>72640</v>
      </c>
      <c r="P13" s="264">
        <v>0.1202961135101789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8516.5</v>
      </c>
      <c r="F14" s="38">
        <v>8494.8333333333339</v>
      </c>
      <c r="G14" s="39">
        <v>8459.6666666666679</v>
      </c>
      <c r="H14" s="39">
        <v>8402.8333333333339</v>
      </c>
      <c r="I14" s="39">
        <v>8367.6666666666679</v>
      </c>
      <c r="J14" s="39">
        <v>8551.6666666666679</v>
      </c>
      <c r="K14" s="39">
        <v>8586.8333333333358</v>
      </c>
      <c r="L14" s="39">
        <v>8643.6666666666679</v>
      </c>
      <c r="M14" s="31">
        <v>8530</v>
      </c>
      <c r="N14" s="31">
        <v>8438</v>
      </c>
      <c r="O14" s="262">
        <v>68550</v>
      </c>
      <c r="P14" s="264">
        <v>9.0692124105011929E-2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477.7</v>
      </c>
      <c r="F15" s="38">
        <v>475.90000000000003</v>
      </c>
      <c r="G15" s="39">
        <v>473.00000000000006</v>
      </c>
      <c r="H15" s="39">
        <v>468.3</v>
      </c>
      <c r="I15" s="39">
        <v>465.40000000000003</v>
      </c>
      <c r="J15" s="39">
        <v>480.60000000000008</v>
      </c>
      <c r="K15" s="39">
        <v>483.50000000000006</v>
      </c>
      <c r="L15" s="39">
        <v>488.2000000000001</v>
      </c>
      <c r="M15" s="31">
        <v>478.8</v>
      </c>
      <c r="N15" s="31">
        <v>471.2</v>
      </c>
      <c r="O15" s="262">
        <v>11012000</v>
      </c>
      <c r="P15" s="263">
        <v>-7.2124053371799496E-3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4402.8999999999996</v>
      </c>
      <c r="F16" s="38">
        <v>4407.2166666666662</v>
      </c>
      <c r="G16" s="39">
        <v>4350.9333333333325</v>
      </c>
      <c r="H16" s="39">
        <v>4298.9666666666662</v>
      </c>
      <c r="I16" s="39">
        <v>4242.6833333333325</v>
      </c>
      <c r="J16" s="39">
        <v>4459.1833333333325</v>
      </c>
      <c r="K16" s="39">
        <v>4515.4666666666672</v>
      </c>
      <c r="L16" s="39">
        <v>4567.4333333333325</v>
      </c>
      <c r="M16" s="31">
        <v>4463.5</v>
      </c>
      <c r="N16" s="31">
        <v>4355.25</v>
      </c>
      <c r="O16" s="262">
        <v>1390250</v>
      </c>
      <c r="P16" s="263">
        <v>1.756633119853614E-2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24661.8</v>
      </c>
      <c r="F17" s="38">
        <v>24539.933333333334</v>
      </c>
      <c r="G17" s="39">
        <v>24322.616666666669</v>
      </c>
      <c r="H17" s="39">
        <v>23983.433333333334</v>
      </c>
      <c r="I17" s="39">
        <v>23766.116666666669</v>
      </c>
      <c r="J17" s="39">
        <v>24879.116666666669</v>
      </c>
      <c r="K17" s="39">
        <v>25096.433333333334</v>
      </c>
      <c r="L17" s="39">
        <v>25435.616666666669</v>
      </c>
      <c r="M17" s="31">
        <v>24757.25</v>
      </c>
      <c r="N17" s="31">
        <v>24200.75</v>
      </c>
      <c r="O17" s="262">
        <v>69720</v>
      </c>
      <c r="P17" s="263">
        <v>-0.13498759305210919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194.2</v>
      </c>
      <c r="F18" s="38">
        <v>192.19999999999996</v>
      </c>
      <c r="G18" s="39">
        <v>189.29999999999993</v>
      </c>
      <c r="H18" s="39">
        <v>184.39999999999998</v>
      </c>
      <c r="I18" s="39">
        <v>181.49999999999994</v>
      </c>
      <c r="J18" s="39">
        <v>197.09999999999991</v>
      </c>
      <c r="K18" s="39">
        <v>199.99999999999994</v>
      </c>
      <c r="L18" s="39">
        <v>204.89999999999989</v>
      </c>
      <c r="M18" s="31">
        <v>195.1</v>
      </c>
      <c r="N18" s="31">
        <v>187.3</v>
      </c>
      <c r="O18" s="262">
        <v>22345200</v>
      </c>
      <c r="P18" s="263">
        <v>-6.2439961575408258E-3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222.6</v>
      </c>
      <c r="F19" s="38">
        <v>221.26666666666665</v>
      </c>
      <c r="G19" s="39">
        <v>218.73333333333329</v>
      </c>
      <c r="H19" s="39">
        <v>214.86666666666665</v>
      </c>
      <c r="I19" s="39">
        <v>212.33333333333329</v>
      </c>
      <c r="J19" s="39">
        <v>225.1333333333333</v>
      </c>
      <c r="K19" s="39">
        <v>227.66666666666666</v>
      </c>
      <c r="L19" s="39">
        <v>231.5333333333333</v>
      </c>
      <c r="M19" s="31">
        <v>223.8</v>
      </c>
      <c r="N19" s="31">
        <v>217.4</v>
      </c>
      <c r="O19" s="262">
        <v>27796600</v>
      </c>
      <c r="P19" s="263">
        <v>8.394642520279192E-3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2043.55</v>
      </c>
      <c r="F20" s="38">
        <v>2024.3</v>
      </c>
      <c r="G20" s="39">
        <v>1982.1</v>
      </c>
      <c r="H20" s="39">
        <v>1920.6499999999999</v>
      </c>
      <c r="I20" s="39">
        <v>1878.4499999999998</v>
      </c>
      <c r="J20" s="39">
        <v>2085.75</v>
      </c>
      <c r="K20" s="39">
        <v>2127.9500000000003</v>
      </c>
      <c r="L20" s="39">
        <v>2189.4</v>
      </c>
      <c r="M20" s="31">
        <v>2066.5</v>
      </c>
      <c r="N20" s="31">
        <v>1962.85</v>
      </c>
      <c r="O20" s="262">
        <v>6492000</v>
      </c>
      <c r="P20" s="263">
        <v>4.8856145792943E-2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2555.5</v>
      </c>
      <c r="F21" s="38">
        <v>2535.5</v>
      </c>
      <c r="G21" s="39">
        <v>2495</v>
      </c>
      <c r="H21" s="39">
        <v>2434.5</v>
      </c>
      <c r="I21" s="39">
        <v>2394</v>
      </c>
      <c r="J21" s="39">
        <v>2596</v>
      </c>
      <c r="K21" s="39">
        <v>2636.5</v>
      </c>
      <c r="L21" s="39">
        <v>2697</v>
      </c>
      <c r="M21" s="31">
        <v>2576</v>
      </c>
      <c r="N21" s="31">
        <v>2475</v>
      </c>
      <c r="O21" s="262">
        <v>12406200</v>
      </c>
      <c r="P21" s="263">
        <v>6.0984683274751775E-2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779.85</v>
      </c>
      <c r="F22" s="38">
        <v>774.08333333333337</v>
      </c>
      <c r="G22" s="39">
        <v>763.4666666666667</v>
      </c>
      <c r="H22" s="39">
        <v>747.08333333333337</v>
      </c>
      <c r="I22" s="39">
        <v>736.4666666666667</v>
      </c>
      <c r="J22" s="39">
        <v>790.4666666666667</v>
      </c>
      <c r="K22" s="39">
        <v>801.08333333333326</v>
      </c>
      <c r="L22" s="39">
        <v>817.4666666666667</v>
      </c>
      <c r="M22" s="31">
        <v>784.7</v>
      </c>
      <c r="N22" s="31">
        <v>757.7</v>
      </c>
      <c r="O22" s="262">
        <v>35883200</v>
      </c>
      <c r="P22" s="263">
        <v>3.4527296630301914E-2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4043.15</v>
      </c>
      <c r="F23" s="38">
        <v>4030.4499999999994</v>
      </c>
      <c r="G23" s="39">
        <v>3962.8999999999987</v>
      </c>
      <c r="H23" s="39">
        <v>3882.6499999999992</v>
      </c>
      <c r="I23" s="39">
        <v>3815.0999999999985</v>
      </c>
      <c r="J23" s="39">
        <v>4110.6999999999989</v>
      </c>
      <c r="K23" s="39">
        <v>4178.2499999999991</v>
      </c>
      <c r="L23" s="39">
        <v>4258.4999999999991</v>
      </c>
      <c r="M23" s="31">
        <v>4098</v>
      </c>
      <c r="N23" s="31">
        <v>3950.2</v>
      </c>
      <c r="O23" s="262">
        <v>706600</v>
      </c>
      <c r="P23" s="263">
        <v>4.2637862421830586E-3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478.1</v>
      </c>
      <c r="F24" s="38">
        <v>474.76666666666665</v>
      </c>
      <c r="G24" s="39">
        <v>465.13333333333333</v>
      </c>
      <c r="H24" s="39">
        <v>452.16666666666669</v>
      </c>
      <c r="I24" s="39">
        <v>442.53333333333336</v>
      </c>
      <c r="J24" s="39">
        <v>487.73333333333329</v>
      </c>
      <c r="K24" s="39">
        <v>497.36666666666662</v>
      </c>
      <c r="L24" s="39">
        <v>510.33333333333326</v>
      </c>
      <c r="M24" s="31">
        <v>484.4</v>
      </c>
      <c r="N24" s="31">
        <v>461.8</v>
      </c>
      <c r="O24" s="262">
        <v>63003600</v>
      </c>
      <c r="P24" s="263">
        <v>-4.4313993174061435E-2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5013.8</v>
      </c>
      <c r="F25" s="38">
        <v>5015.916666666667</v>
      </c>
      <c r="G25" s="39">
        <v>4979.7833333333338</v>
      </c>
      <c r="H25" s="39">
        <v>4945.7666666666664</v>
      </c>
      <c r="I25" s="39">
        <v>4909.6333333333332</v>
      </c>
      <c r="J25" s="39">
        <v>5049.9333333333343</v>
      </c>
      <c r="K25" s="39">
        <v>5086.0666666666675</v>
      </c>
      <c r="L25" s="39">
        <v>5120.0833333333348</v>
      </c>
      <c r="M25" s="31">
        <v>5052.05</v>
      </c>
      <c r="N25" s="31">
        <v>4981.8999999999996</v>
      </c>
      <c r="O25" s="262">
        <v>2346250</v>
      </c>
      <c r="P25" s="263">
        <v>4.1504827433137277E-2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434.9</v>
      </c>
      <c r="F26" s="38">
        <v>431.2833333333333</v>
      </c>
      <c r="G26" s="39">
        <v>426.06666666666661</v>
      </c>
      <c r="H26" s="39">
        <v>417.23333333333329</v>
      </c>
      <c r="I26" s="39">
        <v>412.01666666666659</v>
      </c>
      <c r="J26" s="39">
        <v>440.11666666666662</v>
      </c>
      <c r="K26" s="39">
        <v>445.33333333333331</v>
      </c>
      <c r="L26" s="39">
        <v>454.16666666666663</v>
      </c>
      <c r="M26" s="31">
        <v>436.5</v>
      </c>
      <c r="N26" s="31">
        <v>422.45</v>
      </c>
      <c r="O26" s="262">
        <v>8877400</v>
      </c>
      <c r="P26" s="263">
        <v>8.6922928336874636E-3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182.4</v>
      </c>
      <c r="F27" s="38">
        <v>182.41666666666666</v>
      </c>
      <c r="G27" s="39">
        <v>181.0333333333333</v>
      </c>
      <c r="H27" s="39">
        <v>179.66666666666666</v>
      </c>
      <c r="I27" s="39">
        <v>178.2833333333333</v>
      </c>
      <c r="J27" s="39">
        <v>183.7833333333333</v>
      </c>
      <c r="K27" s="39">
        <v>185.16666666666669</v>
      </c>
      <c r="L27" s="39">
        <v>186.5333333333333</v>
      </c>
      <c r="M27" s="31">
        <v>183.8</v>
      </c>
      <c r="N27" s="31">
        <v>181.05</v>
      </c>
      <c r="O27" s="262">
        <v>82115000</v>
      </c>
      <c r="P27" s="263">
        <v>3.1012618494569651E-2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3351.4</v>
      </c>
      <c r="F28" s="38">
        <v>3357.35</v>
      </c>
      <c r="G28" s="39">
        <v>3325.0499999999997</v>
      </c>
      <c r="H28" s="39">
        <v>3298.7</v>
      </c>
      <c r="I28" s="39">
        <v>3266.3999999999996</v>
      </c>
      <c r="J28" s="39">
        <v>3383.7</v>
      </c>
      <c r="K28" s="39">
        <v>3416</v>
      </c>
      <c r="L28" s="39">
        <v>3442.35</v>
      </c>
      <c r="M28" s="31">
        <v>3389.65</v>
      </c>
      <c r="N28" s="31">
        <v>3331</v>
      </c>
      <c r="O28" s="262">
        <v>5046400</v>
      </c>
      <c r="P28" s="263">
        <v>-1.5682296949364127E-2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2009.6</v>
      </c>
      <c r="F29" s="38">
        <v>2000.4166666666667</v>
      </c>
      <c r="G29" s="39">
        <v>1983.4833333333336</v>
      </c>
      <c r="H29" s="39">
        <v>1957.3666666666668</v>
      </c>
      <c r="I29" s="39">
        <v>1940.4333333333336</v>
      </c>
      <c r="J29" s="39">
        <v>2026.5333333333335</v>
      </c>
      <c r="K29" s="39">
        <v>2043.4666666666665</v>
      </c>
      <c r="L29" s="39">
        <v>2069.5833333333335</v>
      </c>
      <c r="M29" s="31">
        <v>2017.35</v>
      </c>
      <c r="N29" s="31">
        <v>1974.3</v>
      </c>
      <c r="O29" s="262">
        <v>2938569</v>
      </c>
      <c r="P29" s="263">
        <v>1.9091256204658267E-2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7033.75</v>
      </c>
      <c r="F30" s="38">
        <v>7058.25</v>
      </c>
      <c r="G30" s="39">
        <v>6986.5</v>
      </c>
      <c r="H30" s="39">
        <v>6939.25</v>
      </c>
      <c r="I30" s="39">
        <v>6867.5</v>
      </c>
      <c r="J30" s="39">
        <v>7105.5</v>
      </c>
      <c r="K30" s="39">
        <v>7177.25</v>
      </c>
      <c r="L30" s="39">
        <v>7224.5</v>
      </c>
      <c r="M30" s="31">
        <v>7130</v>
      </c>
      <c r="N30" s="31">
        <v>7011</v>
      </c>
      <c r="O30" s="262">
        <v>429525</v>
      </c>
      <c r="P30" s="263">
        <v>3.2822362488728586E-2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728.75</v>
      </c>
      <c r="F31" s="38">
        <v>727.15</v>
      </c>
      <c r="G31" s="39">
        <v>718.4</v>
      </c>
      <c r="H31" s="39">
        <v>708.05</v>
      </c>
      <c r="I31" s="39">
        <v>699.3</v>
      </c>
      <c r="J31" s="39">
        <v>737.5</v>
      </c>
      <c r="K31" s="39">
        <v>746.25</v>
      </c>
      <c r="L31" s="39">
        <v>756.6</v>
      </c>
      <c r="M31" s="31">
        <v>735.9</v>
      </c>
      <c r="N31" s="31">
        <v>716.8</v>
      </c>
      <c r="O31" s="262">
        <v>12696000</v>
      </c>
      <c r="P31" s="263">
        <v>-2.6828146558332055E-2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846.55</v>
      </c>
      <c r="F32" s="38">
        <v>844.80000000000007</v>
      </c>
      <c r="G32" s="39">
        <v>827.60000000000014</v>
      </c>
      <c r="H32" s="39">
        <v>808.65000000000009</v>
      </c>
      <c r="I32" s="39">
        <v>791.45000000000016</v>
      </c>
      <c r="J32" s="39">
        <v>863.75000000000011</v>
      </c>
      <c r="K32" s="39">
        <v>880.95000000000016</v>
      </c>
      <c r="L32" s="39">
        <v>899.90000000000009</v>
      </c>
      <c r="M32" s="31">
        <v>862</v>
      </c>
      <c r="N32" s="31">
        <v>825.85</v>
      </c>
      <c r="O32" s="262">
        <v>13879800</v>
      </c>
      <c r="P32" s="263">
        <v>4.3758788981718921E-2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941.5</v>
      </c>
      <c r="F33" s="38">
        <v>943.08333333333337</v>
      </c>
      <c r="G33" s="39">
        <v>932.4666666666667</v>
      </c>
      <c r="H33" s="39">
        <v>923.43333333333328</v>
      </c>
      <c r="I33" s="39">
        <v>912.81666666666661</v>
      </c>
      <c r="J33" s="39">
        <v>952.11666666666679</v>
      </c>
      <c r="K33" s="39">
        <v>962.73333333333335</v>
      </c>
      <c r="L33" s="39">
        <v>971.76666666666688</v>
      </c>
      <c r="M33" s="31">
        <v>953.7</v>
      </c>
      <c r="N33" s="31">
        <v>934.05</v>
      </c>
      <c r="O33" s="262">
        <v>45721250</v>
      </c>
      <c r="P33" s="263">
        <v>2.3155442899225869E-3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4853.45</v>
      </c>
      <c r="F34" s="38">
        <v>4872.3666666666659</v>
      </c>
      <c r="G34" s="39">
        <v>4810.5333333333319</v>
      </c>
      <c r="H34" s="39">
        <v>4767.6166666666659</v>
      </c>
      <c r="I34" s="39">
        <v>4705.7833333333319</v>
      </c>
      <c r="J34" s="39">
        <v>4915.2833333333319</v>
      </c>
      <c r="K34" s="39">
        <v>4977.1166666666659</v>
      </c>
      <c r="L34" s="39">
        <v>5020.0333333333319</v>
      </c>
      <c r="M34" s="31">
        <v>4934.2</v>
      </c>
      <c r="N34" s="31">
        <v>4829.45</v>
      </c>
      <c r="O34" s="262">
        <v>2374000</v>
      </c>
      <c r="P34" s="263">
        <v>7.3194017184682299E-3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1501.75</v>
      </c>
      <c r="F35" s="38">
        <v>1508.1333333333332</v>
      </c>
      <c r="G35" s="39">
        <v>1480.9666666666665</v>
      </c>
      <c r="H35" s="39">
        <v>1460.1833333333332</v>
      </c>
      <c r="I35" s="39">
        <v>1433.0166666666664</v>
      </c>
      <c r="J35" s="39">
        <v>1528.9166666666665</v>
      </c>
      <c r="K35" s="39">
        <v>1556.0833333333335</v>
      </c>
      <c r="L35" s="39">
        <v>1576.8666666666666</v>
      </c>
      <c r="M35" s="31">
        <v>1535.3</v>
      </c>
      <c r="N35" s="31">
        <v>1487.35</v>
      </c>
      <c r="O35" s="262">
        <v>9965000</v>
      </c>
      <c r="P35" s="263">
        <v>9.2773330409036084E-2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7168.15</v>
      </c>
      <c r="F36" s="38">
        <v>7165.3</v>
      </c>
      <c r="G36" s="39">
        <v>7065.75</v>
      </c>
      <c r="H36" s="39">
        <v>6963.3499999999995</v>
      </c>
      <c r="I36" s="39">
        <v>6863.7999999999993</v>
      </c>
      <c r="J36" s="39">
        <v>7267.7000000000007</v>
      </c>
      <c r="K36" s="39">
        <v>7367.2500000000018</v>
      </c>
      <c r="L36" s="39">
        <v>7469.6500000000015</v>
      </c>
      <c r="M36" s="31">
        <v>7264.85</v>
      </c>
      <c r="N36" s="31">
        <v>7062.9</v>
      </c>
      <c r="O36" s="262">
        <v>5127500</v>
      </c>
      <c r="P36" s="263">
        <v>1.7840748368526834E-2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2481.4499999999998</v>
      </c>
      <c r="F37" s="38">
        <v>2472.2333333333331</v>
      </c>
      <c r="G37" s="39">
        <v>2454.2166666666662</v>
      </c>
      <c r="H37" s="39">
        <v>2426.9833333333331</v>
      </c>
      <c r="I37" s="39">
        <v>2408.9666666666662</v>
      </c>
      <c r="J37" s="39">
        <v>2499.4666666666662</v>
      </c>
      <c r="K37" s="39">
        <v>2517.4833333333336</v>
      </c>
      <c r="L37" s="39">
        <v>2544.7166666666662</v>
      </c>
      <c r="M37" s="31">
        <v>2490.25</v>
      </c>
      <c r="N37" s="31">
        <v>2445</v>
      </c>
      <c r="O37" s="262">
        <v>2020500</v>
      </c>
      <c r="P37" s="263">
        <v>1.5530759951749096E-2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413.2</v>
      </c>
      <c r="F38" s="38">
        <v>409.56666666666661</v>
      </c>
      <c r="G38" s="39">
        <v>404.78333333333319</v>
      </c>
      <c r="H38" s="39">
        <v>396.36666666666656</v>
      </c>
      <c r="I38" s="39">
        <v>391.58333333333314</v>
      </c>
      <c r="J38" s="39">
        <v>417.98333333333323</v>
      </c>
      <c r="K38" s="39">
        <v>422.76666666666665</v>
      </c>
      <c r="L38" s="39">
        <v>431.18333333333328</v>
      </c>
      <c r="M38" s="31">
        <v>414.35</v>
      </c>
      <c r="N38" s="31">
        <v>401.15</v>
      </c>
      <c r="O38" s="262">
        <v>10672000</v>
      </c>
      <c r="P38" s="263">
        <v>-2.5423728813559324E-2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227.05</v>
      </c>
      <c r="F39" s="38">
        <v>226.06666666666669</v>
      </c>
      <c r="G39" s="39">
        <v>224.13333333333338</v>
      </c>
      <c r="H39" s="39">
        <v>221.2166666666667</v>
      </c>
      <c r="I39" s="39">
        <v>219.28333333333339</v>
      </c>
      <c r="J39" s="39">
        <v>228.98333333333338</v>
      </c>
      <c r="K39" s="39">
        <v>230.91666666666671</v>
      </c>
      <c r="L39" s="39">
        <v>233.83333333333337</v>
      </c>
      <c r="M39" s="31">
        <v>228</v>
      </c>
      <c r="N39" s="31">
        <v>223.15</v>
      </c>
      <c r="O39" s="262">
        <v>84017500</v>
      </c>
      <c r="P39" s="263">
        <v>1.7962076694735568E-2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194.4</v>
      </c>
      <c r="F40" s="38">
        <v>194.36666666666667</v>
      </c>
      <c r="G40" s="39">
        <v>192.03333333333336</v>
      </c>
      <c r="H40" s="39">
        <v>189.66666666666669</v>
      </c>
      <c r="I40" s="39">
        <v>187.33333333333337</v>
      </c>
      <c r="J40" s="39">
        <v>196.73333333333335</v>
      </c>
      <c r="K40" s="39">
        <v>199.06666666666666</v>
      </c>
      <c r="L40" s="39">
        <v>201.43333333333334</v>
      </c>
      <c r="M40" s="31">
        <v>196.7</v>
      </c>
      <c r="N40" s="31">
        <v>192</v>
      </c>
      <c r="O40" s="262">
        <v>116719200</v>
      </c>
      <c r="P40" s="263">
        <v>7.4223680888664476E-3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1730.25</v>
      </c>
      <c r="F41" s="38">
        <v>1728.05</v>
      </c>
      <c r="G41" s="39">
        <v>1716.75</v>
      </c>
      <c r="H41" s="39">
        <v>1703.25</v>
      </c>
      <c r="I41" s="39">
        <v>1691.95</v>
      </c>
      <c r="J41" s="39">
        <v>1741.55</v>
      </c>
      <c r="K41" s="39">
        <v>1752.8499999999997</v>
      </c>
      <c r="L41" s="39">
        <v>1766.35</v>
      </c>
      <c r="M41" s="31">
        <v>1739.35</v>
      </c>
      <c r="N41" s="31">
        <v>1714.55</v>
      </c>
      <c r="O41" s="262">
        <v>1787625</v>
      </c>
      <c r="P41" s="263">
        <v>5.9084194977843431E-3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125.15</v>
      </c>
      <c r="F42" s="38">
        <v>125.25</v>
      </c>
      <c r="G42" s="39">
        <v>123.8</v>
      </c>
      <c r="H42" s="39">
        <v>122.45</v>
      </c>
      <c r="I42" s="39">
        <v>121</v>
      </c>
      <c r="J42" s="39">
        <v>126.6</v>
      </c>
      <c r="K42" s="39">
        <v>128.04999999999998</v>
      </c>
      <c r="L42" s="39">
        <v>129.39999999999998</v>
      </c>
      <c r="M42" s="31">
        <v>126.7</v>
      </c>
      <c r="N42" s="31">
        <v>123.9</v>
      </c>
      <c r="O42" s="262">
        <v>79372500</v>
      </c>
      <c r="P42" s="263">
        <v>6.577996241145005E-3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693.9</v>
      </c>
      <c r="F43" s="38">
        <v>698.19999999999993</v>
      </c>
      <c r="G43" s="39">
        <v>680.99999999999989</v>
      </c>
      <c r="H43" s="39">
        <v>668.09999999999991</v>
      </c>
      <c r="I43" s="39">
        <v>650.89999999999986</v>
      </c>
      <c r="J43" s="39">
        <v>711.09999999999991</v>
      </c>
      <c r="K43" s="39">
        <v>728.3</v>
      </c>
      <c r="L43" s="39">
        <v>741.19999999999993</v>
      </c>
      <c r="M43" s="31">
        <v>715.4</v>
      </c>
      <c r="N43" s="31">
        <v>685.3</v>
      </c>
      <c r="O43" s="262">
        <v>8187300</v>
      </c>
      <c r="P43" s="263">
        <v>9.8922191052709288E-2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915.95</v>
      </c>
      <c r="F44" s="38">
        <v>913.28333333333342</v>
      </c>
      <c r="G44" s="39">
        <v>907.96666666666681</v>
      </c>
      <c r="H44" s="39">
        <v>899.98333333333335</v>
      </c>
      <c r="I44" s="39">
        <v>894.66666666666674</v>
      </c>
      <c r="J44" s="39">
        <v>921.26666666666688</v>
      </c>
      <c r="K44" s="39">
        <v>926.58333333333348</v>
      </c>
      <c r="L44" s="39">
        <v>934.56666666666695</v>
      </c>
      <c r="M44" s="31">
        <v>918.6</v>
      </c>
      <c r="N44" s="31">
        <v>905.3</v>
      </c>
      <c r="O44" s="262">
        <v>7780000</v>
      </c>
      <c r="P44" s="263">
        <v>3.0943785456420837E-3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873.1</v>
      </c>
      <c r="F45" s="38">
        <v>874.63333333333321</v>
      </c>
      <c r="G45" s="39">
        <v>865.76666666666642</v>
      </c>
      <c r="H45" s="39">
        <v>858.43333333333317</v>
      </c>
      <c r="I45" s="39">
        <v>849.56666666666638</v>
      </c>
      <c r="J45" s="39">
        <v>881.96666666666647</v>
      </c>
      <c r="K45" s="39">
        <v>890.83333333333326</v>
      </c>
      <c r="L45" s="39">
        <v>898.16666666666652</v>
      </c>
      <c r="M45" s="31">
        <v>883.5</v>
      </c>
      <c r="N45" s="31">
        <v>867.3</v>
      </c>
      <c r="O45" s="262">
        <v>39736600</v>
      </c>
      <c r="P45" s="263">
        <v>2.1840035178580155E-2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101.05</v>
      </c>
      <c r="F46" s="38">
        <v>100.93333333333334</v>
      </c>
      <c r="G46" s="39">
        <v>99.116666666666674</v>
      </c>
      <c r="H46" s="39">
        <v>97.183333333333337</v>
      </c>
      <c r="I46" s="39">
        <v>95.366666666666674</v>
      </c>
      <c r="J46" s="39">
        <v>102.86666666666667</v>
      </c>
      <c r="K46" s="39">
        <v>104.68333333333334</v>
      </c>
      <c r="L46" s="39">
        <v>106.61666666666667</v>
      </c>
      <c r="M46" s="31">
        <v>102.75</v>
      </c>
      <c r="N46" s="31">
        <v>99</v>
      </c>
      <c r="O46" s="262">
        <v>113568000</v>
      </c>
      <c r="P46" s="263">
        <v>1.6350310092087952E-2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256.55</v>
      </c>
      <c r="F47" s="38">
        <v>256.2</v>
      </c>
      <c r="G47" s="39">
        <v>254.2</v>
      </c>
      <c r="H47" s="39">
        <v>251.85</v>
      </c>
      <c r="I47" s="39">
        <v>249.85</v>
      </c>
      <c r="J47" s="39">
        <v>258.54999999999995</v>
      </c>
      <c r="K47" s="39">
        <v>260.54999999999995</v>
      </c>
      <c r="L47" s="39">
        <v>262.89999999999998</v>
      </c>
      <c r="M47" s="31">
        <v>258.2</v>
      </c>
      <c r="N47" s="31">
        <v>253.85</v>
      </c>
      <c r="O47" s="262">
        <v>32142500</v>
      </c>
      <c r="P47" s="263">
        <v>1.5721282983093696E-2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18363.55</v>
      </c>
      <c r="F48" s="38">
        <v>18353.333333333332</v>
      </c>
      <c r="G48" s="39">
        <v>18211.466666666664</v>
      </c>
      <c r="H48" s="39">
        <v>18059.383333333331</v>
      </c>
      <c r="I48" s="39">
        <v>17917.516666666663</v>
      </c>
      <c r="J48" s="39">
        <v>18505.416666666664</v>
      </c>
      <c r="K48" s="39">
        <v>18647.283333333333</v>
      </c>
      <c r="L48" s="39">
        <v>18799.366666666665</v>
      </c>
      <c r="M48" s="31">
        <v>18495.2</v>
      </c>
      <c r="N48" s="31">
        <v>18201.25</v>
      </c>
      <c r="O48" s="262">
        <v>218250</v>
      </c>
      <c r="P48" s="263">
        <v>1.1821974965229486E-2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366.25</v>
      </c>
      <c r="F49" s="38">
        <v>366.0333333333333</v>
      </c>
      <c r="G49" s="39">
        <v>362.71666666666658</v>
      </c>
      <c r="H49" s="39">
        <v>359.18333333333328</v>
      </c>
      <c r="I49" s="39">
        <v>355.86666666666656</v>
      </c>
      <c r="J49" s="39">
        <v>369.56666666666661</v>
      </c>
      <c r="K49" s="39">
        <v>372.88333333333333</v>
      </c>
      <c r="L49" s="39">
        <v>376.41666666666663</v>
      </c>
      <c r="M49" s="31">
        <v>369.35</v>
      </c>
      <c r="N49" s="31">
        <v>362.5</v>
      </c>
      <c r="O49" s="262">
        <v>29575800</v>
      </c>
      <c r="P49" s="263">
        <v>8.2223722157452293E-3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4814.25</v>
      </c>
      <c r="F50" s="38">
        <v>4809.8499999999995</v>
      </c>
      <c r="G50" s="39">
        <v>4786.3999999999987</v>
      </c>
      <c r="H50" s="39">
        <v>4758.5499999999993</v>
      </c>
      <c r="I50" s="39">
        <v>4735.0999999999985</v>
      </c>
      <c r="J50" s="39">
        <v>4837.6999999999989</v>
      </c>
      <c r="K50" s="39">
        <v>4861.1499999999996</v>
      </c>
      <c r="L50" s="39">
        <v>4888.9999999999991</v>
      </c>
      <c r="M50" s="31">
        <v>4833.3</v>
      </c>
      <c r="N50" s="31">
        <v>4782</v>
      </c>
      <c r="O50" s="262">
        <v>2003600</v>
      </c>
      <c r="P50" s="263">
        <v>3.2889988658624601E-2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436</v>
      </c>
      <c r="F51" s="38">
        <v>432.66666666666669</v>
      </c>
      <c r="G51" s="39">
        <v>428.48333333333335</v>
      </c>
      <c r="H51" s="39">
        <v>420.96666666666664</v>
      </c>
      <c r="I51" s="39">
        <v>416.7833333333333</v>
      </c>
      <c r="J51" s="39">
        <v>440.18333333333339</v>
      </c>
      <c r="K51" s="39">
        <v>444.36666666666667</v>
      </c>
      <c r="L51" s="39">
        <v>451.88333333333344</v>
      </c>
      <c r="M51" s="31">
        <v>436.85</v>
      </c>
      <c r="N51" s="31">
        <v>425.15</v>
      </c>
      <c r="O51" s="262">
        <v>8310000</v>
      </c>
      <c r="P51" s="263">
        <v>-8.8263358778625962E-3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329.7</v>
      </c>
      <c r="F52" s="38">
        <v>329.8</v>
      </c>
      <c r="G52" s="39">
        <v>325.90000000000003</v>
      </c>
      <c r="H52" s="39">
        <v>322.10000000000002</v>
      </c>
      <c r="I52" s="39">
        <v>318.20000000000005</v>
      </c>
      <c r="J52" s="39">
        <v>333.6</v>
      </c>
      <c r="K52" s="39">
        <v>337.5</v>
      </c>
      <c r="L52" s="39">
        <v>341.3</v>
      </c>
      <c r="M52" s="31">
        <v>333.7</v>
      </c>
      <c r="N52" s="31">
        <v>326</v>
      </c>
      <c r="O52" s="262">
        <v>48894300</v>
      </c>
      <c r="P52" s="263">
        <v>2.103067207938656E-2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732.45</v>
      </c>
      <c r="F53" s="38">
        <v>729.93333333333339</v>
      </c>
      <c r="G53" s="39">
        <v>722.51666666666677</v>
      </c>
      <c r="H53" s="39">
        <v>712.58333333333337</v>
      </c>
      <c r="I53" s="39">
        <v>705.16666666666674</v>
      </c>
      <c r="J53" s="39">
        <v>739.86666666666679</v>
      </c>
      <c r="K53" s="39">
        <v>747.2833333333333</v>
      </c>
      <c r="L53" s="39">
        <v>757.21666666666681</v>
      </c>
      <c r="M53" s="31">
        <v>737.35</v>
      </c>
      <c r="N53" s="31">
        <v>720</v>
      </c>
      <c r="O53" s="262">
        <v>5813925</v>
      </c>
      <c r="P53" s="263">
        <v>-1.5194054500412882E-2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268.45</v>
      </c>
      <c r="F54" s="38">
        <v>269.25</v>
      </c>
      <c r="G54" s="39">
        <v>264.2</v>
      </c>
      <c r="H54" s="39">
        <v>259.95</v>
      </c>
      <c r="I54" s="39">
        <v>254.89999999999998</v>
      </c>
      <c r="J54" s="39">
        <v>273.5</v>
      </c>
      <c r="K54" s="39">
        <v>278.54999999999995</v>
      </c>
      <c r="L54" s="39">
        <v>282.8</v>
      </c>
      <c r="M54" s="31">
        <v>274.3</v>
      </c>
      <c r="N54" s="31">
        <v>265</v>
      </c>
      <c r="O54" s="262">
        <v>12606500</v>
      </c>
      <c r="P54" s="263">
        <v>5.9126743480897512E-3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1076.5</v>
      </c>
      <c r="F55" s="38">
        <v>1081.4833333333333</v>
      </c>
      <c r="G55" s="39">
        <v>1053.3166666666666</v>
      </c>
      <c r="H55" s="39">
        <v>1030.1333333333332</v>
      </c>
      <c r="I55" s="39">
        <v>1001.9666666666665</v>
      </c>
      <c r="J55" s="39">
        <v>1104.6666666666667</v>
      </c>
      <c r="K55" s="39">
        <v>1132.8333333333333</v>
      </c>
      <c r="L55" s="39">
        <v>1156.0166666666669</v>
      </c>
      <c r="M55" s="31">
        <v>1109.6500000000001</v>
      </c>
      <c r="N55" s="31">
        <v>1058.3</v>
      </c>
      <c r="O55" s="262">
        <v>11511250</v>
      </c>
      <c r="P55" s="263">
        <v>7.1810986964618254E-2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1171.9000000000001</v>
      </c>
      <c r="F56" s="38">
        <v>1172.5666666666668</v>
      </c>
      <c r="G56" s="39">
        <v>1157.9333333333336</v>
      </c>
      <c r="H56" s="39">
        <v>1143.9666666666667</v>
      </c>
      <c r="I56" s="39">
        <v>1129.3333333333335</v>
      </c>
      <c r="J56" s="39">
        <v>1186.5333333333338</v>
      </c>
      <c r="K56" s="39">
        <v>1201.166666666667</v>
      </c>
      <c r="L56" s="39">
        <v>1215.1333333333339</v>
      </c>
      <c r="M56" s="31">
        <v>1187.2</v>
      </c>
      <c r="N56" s="31">
        <v>1158.5999999999999</v>
      </c>
      <c r="O56" s="262">
        <v>10332400</v>
      </c>
      <c r="P56" s="263">
        <v>3.6853434218250603E-2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227.9</v>
      </c>
      <c r="F57" s="38">
        <v>228.9</v>
      </c>
      <c r="G57" s="39">
        <v>225.5</v>
      </c>
      <c r="H57" s="39">
        <v>223.1</v>
      </c>
      <c r="I57" s="39">
        <v>219.7</v>
      </c>
      <c r="J57" s="39">
        <v>231.3</v>
      </c>
      <c r="K57" s="39">
        <v>234.70000000000005</v>
      </c>
      <c r="L57" s="39">
        <v>237.10000000000002</v>
      </c>
      <c r="M57" s="31">
        <v>232.3</v>
      </c>
      <c r="N57" s="31">
        <v>226.5</v>
      </c>
      <c r="O57" s="262">
        <v>61038600</v>
      </c>
      <c r="P57" s="263">
        <v>5.5351830069881687E-3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4779.3</v>
      </c>
      <c r="F58" s="38">
        <v>4756.166666666667</v>
      </c>
      <c r="G58" s="39">
        <v>4723.1833333333343</v>
      </c>
      <c r="H58" s="39">
        <v>4667.0666666666675</v>
      </c>
      <c r="I58" s="39">
        <v>4634.0833333333348</v>
      </c>
      <c r="J58" s="39">
        <v>4812.2833333333338</v>
      </c>
      <c r="K58" s="39">
        <v>4845.2666666666655</v>
      </c>
      <c r="L58" s="39">
        <v>4901.3833333333332</v>
      </c>
      <c r="M58" s="31">
        <v>4789.1499999999996</v>
      </c>
      <c r="N58" s="31">
        <v>4700.05</v>
      </c>
      <c r="O58" s="262">
        <v>695400</v>
      </c>
      <c r="P58" s="263">
        <v>7.1692374538344554E-3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2006.25</v>
      </c>
      <c r="F59" s="38">
        <v>2004.7333333333333</v>
      </c>
      <c r="G59" s="39">
        <v>1987.5166666666667</v>
      </c>
      <c r="H59" s="39">
        <v>1968.7833333333333</v>
      </c>
      <c r="I59" s="39">
        <v>1951.5666666666666</v>
      </c>
      <c r="J59" s="39">
        <v>2023.4666666666667</v>
      </c>
      <c r="K59" s="39">
        <v>2040.6833333333334</v>
      </c>
      <c r="L59" s="39">
        <v>2059.416666666667</v>
      </c>
      <c r="M59" s="31">
        <v>2021.95</v>
      </c>
      <c r="N59" s="31">
        <v>1986</v>
      </c>
      <c r="O59" s="262">
        <v>2564450</v>
      </c>
      <c r="P59" s="263">
        <v>-1.6642061468259296E-2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689.05</v>
      </c>
      <c r="F60" s="38">
        <v>685.33333333333337</v>
      </c>
      <c r="G60" s="39">
        <v>680.06666666666672</v>
      </c>
      <c r="H60" s="39">
        <v>671.08333333333337</v>
      </c>
      <c r="I60" s="39">
        <v>665.81666666666672</v>
      </c>
      <c r="J60" s="39">
        <v>694.31666666666672</v>
      </c>
      <c r="K60" s="39">
        <v>699.58333333333337</v>
      </c>
      <c r="L60" s="39">
        <v>708.56666666666672</v>
      </c>
      <c r="M60" s="31">
        <v>690.6</v>
      </c>
      <c r="N60" s="31">
        <v>676.35</v>
      </c>
      <c r="O60" s="262">
        <v>4686000</v>
      </c>
      <c r="P60" s="263">
        <v>-1.5132408575031526E-2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1039.5</v>
      </c>
      <c r="F61" s="38">
        <v>1037.1499999999999</v>
      </c>
      <c r="G61" s="39">
        <v>1027.3499999999997</v>
      </c>
      <c r="H61" s="39">
        <v>1015.1999999999998</v>
      </c>
      <c r="I61" s="39">
        <v>1005.3999999999996</v>
      </c>
      <c r="J61" s="39">
        <v>1049.2999999999997</v>
      </c>
      <c r="K61" s="39">
        <v>1059.0999999999999</v>
      </c>
      <c r="L61" s="39">
        <v>1071.2499999999998</v>
      </c>
      <c r="M61" s="31">
        <v>1046.95</v>
      </c>
      <c r="N61" s="31">
        <v>1025</v>
      </c>
      <c r="O61" s="262">
        <v>1997800</v>
      </c>
      <c r="P61" s="263">
        <v>-7.0028011204481793E-4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294.64999999999998</v>
      </c>
      <c r="F62" s="38">
        <v>293.23333333333335</v>
      </c>
      <c r="G62" s="39">
        <v>288.9666666666667</v>
      </c>
      <c r="H62" s="39">
        <v>283.28333333333336</v>
      </c>
      <c r="I62" s="39">
        <v>279.01666666666671</v>
      </c>
      <c r="J62" s="39">
        <v>298.91666666666669</v>
      </c>
      <c r="K62" s="39">
        <v>303.18333333333334</v>
      </c>
      <c r="L62" s="39">
        <v>308.86666666666667</v>
      </c>
      <c r="M62" s="31">
        <v>297.5</v>
      </c>
      <c r="N62" s="31">
        <v>287.55</v>
      </c>
      <c r="O62" s="262">
        <v>14439600</v>
      </c>
      <c r="P62" s="263">
        <v>-1.2555391432791729E-2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130.9</v>
      </c>
      <c r="F63" s="38">
        <v>130.5</v>
      </c>
      <c r="G63" s="39">
        <v>129.6</v>
      </c>
      <c r="H63" s="39">
        <v>128.29999999999998</v>
      </c>
      <c r="I63" s="39">
        <v>127.39999999999998</v>
      </c>
      <c r="J63" s="39">
        <v>131.80000000000001</v>
      </c>
      <c r="K63" s="39">
        <v>132.69999999999999</v>
      </c>
      <c r="L63" s="39">
        <v>134.00000000000003</v>
      </c>
      <c r="M63" s="31">
        <v>131.4</v>
      </c>
      <c r="N63" s="31">
        <v>129.19999999999999</v>
      </c>
      <c r="O63" s="262">
        <v>35895000</v>
      </c>
      <c r="P63" s="263">
        <v>-6.9599109131403118E-4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1894.6</v>
      </c>
      <c r="F64" s="38">
        <v>1903.9666666666665</v>
      </c>
      <c r="G64" s="39">
        <v>1878.9333333333329</v>
      </c>
      <c r="H64" s="39">
        <v>1863.2666666666664</v>
      </c>
      <c r="I64" s="39">
        <v>1838.2333333333329</v>
      </c>
      <c r="J64" s="39">
        <v>1919.633333333333</v>
      </c>
      <c r="K64" s="39">
        <v>1944.6666666666663</v>
      </c>
      <c r="L64" s="39">
        <v>1960.333333333333</v>
      </c>
      <c r="M64" s="31">
        <v>1929</v>
      </c>
      <c r="N64" s="31">
        <v>1888.3</v>
      </c>
      <c r="O64" s="262">
        <v>4230000</v>
      </c>
      <c r="P64" s="263">
        <v>3.4027574068641833E-2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558.29999999999995</v>
      </c>
      <c r="F65" s="38">
        <v>557.79999999999995</v>
      </c>
      <c r="G65" s="39">
        <v>548.79999999999995</v>
      </c>
      <c r="H65" s="39">
        <v>539.29999999999995</v>
      </c>
      <c r="I65" s="39">
        <v>530.29999999999995</v>
      </c>
      <c r="J65" s="39">
        <v>567.29999999999995</v>
      </c>
      <c r="K65" s="39">
        <v>576.29999999999995</v>
      </c>
      <c r="L65" s="39">
        <v>585.79999999999995</v>
      </c>
      <c r="M65" s="31">
        <v>566.79999999999995</v>
      </c>
      <c r="N65" s="31">
        <v>548.29999999999995</v>
      </c>
      <c r="O65" s="262">
        <v>15551250</v>
      </c>
      <c r="P65" s="263">
        <v>6.7896995708154509E-2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1981.4</v>
      </c>
      <c r="F66" s="38">
        <v>1973.45</v>
      </c>
      <c r="G66" s="39">
        <v>1956.9</v>
      </c>
      <c r="H66" s="39">
        <v>1932.4</v>
      </c>
      <c r="I66" s="39">
        <v>1915.8500000000001</v>
      </c>
      <c r="J66" s="39">
        <v>1997.95</v>
      </c>
      <c r="K66" s="39">
        <v>2014.4999999999998</v>
      </c>
      <c r="L66" s="39">
        <v>2039</v>
      </c>
      <c r="M66" s="31">
        <v>1990</v>
      </c>
      <c r="N66" s="31">
        <v>1948.95</v>
      </c>
      <c r="O66" s="262">
        <v>1770500</v>
      </c>
      <c r="P66" s="263">
        <v>-2.9863013698630137E-2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2041.5</v>
      </c>
      <c r="F67" s="38">
        <v>2029.3666666666668</v>
      </c>
      <c r="G67" s="39">
        <v>2010.8833333333337</v>
      </c>
      <c r="H67" s="39">
        <v>1980.2666666666669</v>
      </c>
      <c r="I67" s="39">
        <v>1961.7833333333338</v>
      </c>
      <c r="J67" s="39">
        <v>2059.9833333333336</v>
      </c>
      <c r="K67" s="39">
        <v>2078.4666666666667</v>
      </c>
      <c r="L67" s="39">
        <v>2109.0833333333335</v>
      </c>
      <c r="M67" s="31">
        <v>2047.85</v>
      </c>
      <c r="N67" s="31">
        <v>1998.75</v>
      </c>
      <c r="O67" s="262">
        <v>2354400</v>
      </c>
      <c r="P67" s="263">
        <v>-5.0568594241471088E-2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189.3</v>
      </c>
      <c r="F68" s="38">
        <v>187.58333333333334</v>
      </c>
      <c r="G68" s="39">
        <v>183.91666666666669</v>
      </c>
      <c r="H68" s="39">
        <v>178.53333333333333</v>
      </c>
      <c r="I68" s="39">
        <v>174.86666666666667</v>
      </c>
      <c r="J68" s="39">
        <v>192.9666666666667</v>
      </c>
      <c r="K68" s="39">
        <v>196.63333333333338</v>
      </c>
      <c r="L68" s="39">
        <v>202.01666666666671</v>
      </c>
      <c r="M68" s="31">
        <v>191.25</v>
      </c>
      <c r="N68" s="31">
        <v>182.2</v>
      </c>
      <c r="O68" s="262">
        <v>11130000</v>
      </c>
      <c r="P68" s="263">
        <v>2.9259451061626099E-2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3723.1</v>
      </c>
      <c r="F69" s="38">
        <v>3724.0333333333328</v>
      </c>
      <c r="G69" s="39">
        <v>3684.5166666666655</v>
      </c>
      <c r="H69" s="39">
        <v>3645.9333333333325</v>
      </c>
      <c r="I69" s="39">
        <v>3606.4166666666652</v>
      </c>
      <c r="J69" s="39">
        <v>3762.6166666666659</v>
      </c>
      <c r="K69" s="39">
        <v>3802.1333333333332</v>
      </c>
      <c r="L69" s="39">
        <v>3840.7166666666662</v>
      </c>
      <c r="M69" s="31">
        <v>3763.55</v>
      </c>
      <c r="N69" s="31">
        <v>3685.45</v>
      </c>
      <c r="O69" s="262">
        <v>2770800</v>
      </c>
      <c r="P69" s="263">
        <v>-1.2614924096643148E-2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4465.7</v>
      </c>
      <c r="F70" s="38">
        <v>4364.5666666666666</v>
      </c>
      <c r="G70" s="39">
        <v>4221.1333333333332</v>
      </c>
      <c r="H70" s="39">
        <v>3976.5666666666666</v>
      </c>
      <c r="I70" s="39">
        <v>3833.1333333333332</v>
      </c>
      <c r="J70" s="39">
        <v>4609.1333333333332</v>
      </c>
      <c r="K70" s="39">
        <v>4752.5666666666657</v>
      </c>
      <c r="L70" s="39">
        <v>4997.1333333333332</v>
      </c>
      <c r="M70" s="31">
        <v>4508</v>
      </c>
      <c r="N70" s="31">
        <v>4120</v>
      </c>
      <c r="O70" s="262">
        <v>1033800</v>
      </c>
      <c r="P70" s="263">
        <v>2.0533070088845015E-2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492.25</v>
      </c>
      <c r="F71" s="38">
        <v>492.73333333333335</v>
      </c>
      <c r="G71" s="39">
        <v>486.7166666666667</v>
      </c>
      <c r="H71" s="39">
        <v>481.18333333333334</v>
      </c>
      <c r="I71" s="39">
        <v>475.16666666666669</v>
      </c>
      <c r="J71" s="39">
        <v>498.26666666666671</v>
      </c>
      <c r="K71" s="39">
        <v>504.28333333333336</v>
      </c>
      <c r="L71" s="39">
        <v>509.81666666666672</v>
      </c>
      <c r="M71" s="31">
        <v>498.75</v>
      </c>
      <c r="N71" s="31">
        <v>487.2</v>
      </c>
      <c r="O71" s="262">
        <v>42256500</v>
      </c>
      <c r="P71" s="263">
        <v>2.7977361217035281E-2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5696.5</v>
      </c>
      <c r="F72" s="38">
        <v>5708.7333333333336</v>
      </c>
      <c r="G72" s="39">
        <v>5644.7666666666673</v>
      </c>
      <c r="H72" s="39">
        <v>5593.0333333333338</v>
      </c>
      <c r="I72" s="39">
        <v>5529.0666666666675</v>
      </c>
      <c r="J72" s="39">
        <v>5760.4666666666672</v>
      </c>
      <c r="K72" s="39">
        <v>5824.4333333333343</v>
      </c>
      <c r="L72" s="39">
        <v>5876.166666666667</v>
      </c>
      <c r="M72" s="31">
        <v>5772.7</v>
      </c>
      <c r="N72" s="31">
        <v>5657</v>
      </c>
      <c r="O72" s="262">
        <v>2715750</v>
      </c>
      <c r="P72" s="263">
        <v>-1.0340272400127545E-2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3363.1</v>
      </c>
      <c r="F73" s="38">
        <v>3339.4333333333329</v>
      </c>
      <c r="G73" s="39">
        <v>3306.6666666666661</v>
      </c>
      <c r="H73" s="39">
        <v>3250.2333333333331</v>
      </c>
      <c r="I73" s="39">
        <v>3217.4666666666662</v>
      </c>
      <c r="J73" s="39">
        <v>3395.8666666666659</v>
      </c>
      <c r="K73" s="39">
        <v>3428.6333333333332</v>
      </c>
      <c r="L73" s="39">
        <v>3485.0666666666657</v>
      </c>
      <c r="M73" s="31">
        <v>3372.2</v>
      </c>
      <c r="N73" s="31">
        <v>3283</v>
      </c>
      <c r="O73" s="262">
        <v>4229400</v>
      </c>
      <c r="P73" s="263">
        <v>-4.7754137115839243E-2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2568.6999999999998</v>
      </c>
      <c r="F74" s="38">
        <v>2580.2333333333331</v>
      </c>
      <c r="G74" s="39">
        <v>2530.4666666666662</v>
      </c>
      <c r="H74" s="39">
        <v>2492.2333333333331</v>
      </c>
      <c r="I74" s="39">
        <v>2442.4666666666662</v>
      </c>
      <c r="J74" s="39">
        <v>2618.4666666666662</v>
      </c>
      <c r="K74" s="39">
        <v>2668.2333333333336</v>
      </c>
      <c r="L74" s="39">
        <v>2706.4666666666662</v>
      </c>
      <c r="M74" s="31">
        <v>2630</v>
      </c>
      <c r="N74" s="31">
        <v>2542</v>
      </c>
      <c r="O74" s="262">
        <v>1359875</v>
      </c>
      <c r="P74" s="263">
        <v>-5.1409936696719741E-2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258.10000000000002</v>
      </c>
      <c r="F75" s="38">
        <v>257.2833333333333</v>
      </c>
      <c r="G75" s="39">
        <v>253.61666666666662</v>
      </c>
      <c r="H75" s="39">
        <v>249.13333333333333</v>
      </c>
      <c r="I75" s="39">
        <v>245.46666666666664</v>
      </c>
      <c r="J75" s="39">
        <v>261.76666666666659</v>
      </c>
      <c r="K75" s="39">
        <v>265.43333333333334</v>
      </c>
      <c r="L75" s="39">
        <v>269.91666666666657</v>
      </c>
      <c r="M75" s="31">
        <v>260.95</v>
      </c>
      <c r="N75" s="31">
        <v>252.8</v>
      </c>
      <c r="O75" s="262">
        <v>19533600</v>
      </c>
      <c r="P75" s="263">
        <v>-3.1232776042623553E-3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132</v>
      </c>
      <c r="F76" s="38">
        <v>131.70000000000002</v>
      </c>
      <c r="G76" s="39">
        <v>130.80000000000004</v>
      </c>
      <c r="H76" s="39">
        <v>129.60000000000002</v>
      </c>
      <c r="I76" s="39">
        <v>128.70000000000005</v>
      </c>
      <c r="J76" s="39">
        <v>132.90000000000003</v>
      </c>
      <c r="K76" s="39">
        <v>133.80000000000001</v>
      </c>
      <c r="L76" s="39">
        <v>135.00000000000003</v>
      </c>
      <c r="M76" s="31">
        <v>132.6</v>
      </c>
      <c r="N76" s="31">
        <v>130.5</v>
      </c>
      <c r="O76" s="262">
        <v>118835000</v>
      </c>
      <c r="P76" s="263">
        <v>9.2144373673036101E-3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116.65</v>
      </c>
      <c r="F77" s="38">
        <v>116.61666666666667</v>
      </c>
      <c r="G77" s="39">
        <v>115.58333333333334</v>
      </c>
      <c r="H77" s="39">
        <v>114.51666666666667</v>
      </c>
      <c r="I77" s="39">
        <v>113.48333333333333</v>
      </c>
      <c r="J77" s="39">
        <v>117.68333333333335</v>
      </c>
      <c r="K77" s="39">
        <v>118.71666666666668</v>
      </c>
      <c r="L77" s="39">
        <v>119.78333333333336</v>
      </c>
      <c r="M77" s="31">
        <v>117.65</v>
      </c>
      <c r="N77" s="31">
        <v>115.55</v>
      </c>
      <c r="O77" s="262">
        <v>134440950</v>
      </c>
      <c r="P77" s="263">
        <v>1.8084811529933482E-2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798.55</v>
      </c>
      <c r="F78" s="38">
        <v>797.04999999999984</v>
      </c>
      <c r="G78" s="39">
        <v>784.79999999999973</v>
      </c>
      <c r="H78" s="39">
        <v>771.04999999999984</v>
      </c>
      <c r="I78" s="39">
        <v>758.79999999999973</v>
      </c>
      <c r="J78" s="39">
        <v>810.79999999999973</v>
      </c>
      <c r="K78" s="39">
        <v>823.05</v>
      </c>
      <c r="L78" s="39">
        <v>836.79999999999973</v>
      </c>
      <c r="M78" s="31">
        <v>809.3</v>
      </c>
      <c r="N78" s="31">
        <v>783.3</v>
      </c>
      <c r="O78" s="262">
        <v>6693200</v>
      </c>
      <c r="P78" s="263">
        <v>4.458022176963114E-2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51.35</v>
      </c>
      <c r="F79" s="38">
        <v>51.300000000000004</v>
      </c>
      <c r="G79" s="39">
        <v>50.800000000000011</v>
      </c>
      <c r="H79" s="39">
        <v>50.250000000000007</v>
      </c>
      <c r="I79" s="39">
        <v>49.750000000000014</v>
      </c>
      <c r="J79" s="39">
        <v>51.850000000000009</v>
      </c>
      <c r="K79" s="39">
        <v>52.349999999999994</v>
      </c>
      <c r="L79" s="39">
        <v>52.900000000000006</v>
      </c>
      <c r="M79" s="31">
        <v>51.8</v>
      </c>
      <c r="N79" s="31">
        <v>50.75</v>
      </c>
      <c r="O79" s="262">
        <v>119925000</v>
      </c>
      <c r="P79" s="263">
        <v>-3.7509377344336085E-4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587.25</v>
      </c>
      <c r="F80" s="38">
        <v>584.35</v>
      </c>
      <c r="G80" s="39">
        <v>578.90000000000009</v>
      </c>
      <c r="H80" s="39">
        <v>570.55000000000007</v>
      </c>
      <c r="I80" s="39">
        <v>565.10000000000014</v>
      </c>
      <c r="J80" s="39">
        <v>592.70000000000005</v>
      </c>
      <c r="K80" s="39">
        <v>598.15000000000009</v>
      </c>
      <c r="L80" s="39">
        <v>606.5</v>
      </c>
      <c r="M80" s="31">
        <v>589.79999999999995</v>
      </c>
      <c r="N80" s="31">
        <v>576</v>
      </c>
      <c r="O80" s="262">
        <v>8711300</v>
      </c>
      <c r="P80" s="263">
        <v>-4.2851021282673901E-2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1020.35</v>
      </c>
      <c r="F81" s="38">
        <v>1020.7999999999998</v>
      </c>
      <c r="G81" s="39">
        <v>1014.5999999999997</v>
      </c>
      <c r="H81" s="39">
        <v>1008.8499999999998</v>
      </c>
      <c r="I81" s="39">
        <v>1002.6499999999996</v>
      </c>
      <c r="J81" s="39">
        <v>1026.5499999999997</v>
      </c>
      <c r="K81" s="39">
        <v>1032.7499999999998</v>
      </c>
      <c r="L81" s="39">
        <v>1038.4999999999998</v>
      </c>
      <c r="M81" s="31">
        <v>1027</v>
      </c>
      <c r="N81" s="31">
        <v>1015.05</v>
      </c>
      <c r="O81" s="262">
        <v>7441000</v>
      </c>
      <c r="P81" s="263">
        <v>3.0752181742623633E-2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1577.25</v>
      </c>
      <c r="F82" s="38">
        <v>1590.95</v>
      </c>
      <c r="G82" s="39">
        <v>1544.9</v>
      </c>
      <c r="H82" s="39">
        <v>1512.55</v>
      </c>
      <c r="I82" s="39">
        <v>1466.5</v>
      </c>
      <c r="J82" s="39">
        <v>1623.3000000000002</v>
      </c>
      <c r="K82" s="39">
        <v>1669.35</v>
      </c>
      <c r="L82" s="39">
        <v>1701.7000000000003</v>
      </c>
      <c r="M82" s="31">
        <v>1637</v>
      </c>
      <c r="N82" s="31">
        <v>1558.6</v>
      </c>
      <c r="O82" s="262">
        <v>3453725</v>
      </c>
      <c r="P82" s="263">
        <v>0.11775557263643351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320.75</v>
      </c>
      <c r="F83" s="38">
        <v>320.45</v>
      </c>
      <c r="G83" s="39">
        <v>316.79999999999995</v>
      </c>
      <c r="H83" s="39">
        <v>312.84999999999997</v>
      </c>
      <c r="I83" s="39">
        <v>309.19999999999993</v>
      </c>
      <c r="J83" s="39">
        <v>324.39999999999998</v>
      </c>
      <c r="K83" s="39">
        <v>328.04999999999995</v>
      </c>
      <c r="L83" s="39">
        <v>332</v>
      </c>
      <c r="M83" s="31">
        <v>324.10000000000002</v>
      </c>
      <c r="N83" s="31">
        <v>316.5</v>
      </c>
      <c r="O83" s="262">
        <v>11702000</v>
      </c>
      <c r="P83" s="263">
        <v>9.4893029675638379E-3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1829.4</v>
      </c>
      <c r="F84" s="38">
        <v>1819.8166666666668</v>
      </c>
      <c r="G84" s="39">
        <v>1806.6833333333336</v>
      </c>
      <c r="H84" s="39">
        <v>1783.9666666666667</v>
      </c>
      <c r="I84" s="39">
        <v>1770.8333333333335</v>
      </c>
      <c r="J84" s="39">
        <v>1842.5333333333338</v>
      </c>
      <c r="K84" s="39">
        <v>1855.666666666667</v>
      </c>
      <c r="L84" s="39">
        <v>1878.3833333333339</v>
      </c>
      <c r="M84" s="31">
        <v>1832.95</v>
      </c>
      <c r="N84" s="31">
        <v>1797.1</v>
      </c>
      <c r="O84" s="262">
        <v>12628825</v>
      </c>
      <c r="P84" s="263">
        <v>1.8463895805401264E-2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452.55</v>
      </c>
      <c r="F85" s="38">
        <v>449.95000000000005</v>
      </c>
      <c r="G85" s="39">
        <v>442.30000000000007</v>
      </c>
      <c r="H85" s="39">
        <v>432.05</v>
      </c>
      <c r="I85" s="39">
        <v>424.40000000000003</v>
      </c>
      <c r="J85" s="39">
        <v>460.2000000000001</v>
      </c>
      <c r="K85" s="39">
        <v>467.85000000000008</v>
      </c>
      <c r="L85" s="39">
        <v>478.10000000000014</v>
      </c>
      <c r="M85" s="31">
        <v>457.6</v>
      </c>
      <c r="N85" s="31">
        <v>439.7</v>
      </c>
      <c r="O85" s="262">
        <v>8840000</v>
      </c>
      <c r="P85" s="263">
        <v>-1.1299435028248588E-3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3787.1</v>
      </c>
      <c r="F86" s="38">
        <v>3768.8333333333335</v>
      </c>
      <c r="G86" s="39">
        <v>3729.9666666666672</v>
      </c>
      <c r="H86" s="39">
        <v>3672.8333333333335</v>
      </c>
      <c r="I86" s="39">
        <v>3633.9666666666672</v>
      </c>
      <c r="J86" s="39">
        <v>3825.9666666666672</v>
      </c>
      <c r="K86" s="39">
        <v>3864.833333333333</v>
      </c>
      <c r="L86" s="39">
        <v>3921.9666666666672</v>
      </c>
      <c r="M86" s="31">
        <v>3807.7</v>
      </c>
      <c r="N86" s="31">
        <v>3711.7</v>
      </c>
      <c r="O86" s="262">
        <v>4104900</v>
      </c>
      <c r="P86" s="263">
        <v>4.5517950223918947E-3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1311.6</v>
      </c>
      <c r="F87" s="38">
        <v>1308.0166666666667</v>
      </c>
      <c r="G87" s="39">
        <v>1296.3333333333333</v>
      </c>
      <c r="H87" s="39">
        <v>1281.0666666666666</v>
      </c>
      <c r="I87" s="39">
        <v>1269.3833333333332</v>
      </c>
      <c r="J87" s="39">
        <v>1323.2833333333333</v>
      </c>
      <c r="K87" s="39">
        <v>1334.9666666666667</v>
      </c>
      <c r="L87" s="39">
        <v>1350.2333333333333</v>
      </c>
      <c r="M87" s="31">
        <v>1319.7</v>
      </c>
      <c r="N87" s="31">
        <v>1292.75</v>
      </c>
      <c r="O87" s="262">
        <v>5310500</v>
      </c>
      <c r="P87" s="263">
        <v>-4.8721071863580996E-3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1131.2</v>
      </c>
      <c r="F88" s="38">
        <v>1130.5</v>
      </c>
      <c r="G88" s="39">
        <v>1120</v>
      </c>
      <c r="H88" s="39">
        <v>1108.8</v>
      </c>
      <c r="I88" s="39">
        <v>1098.3</v>
      </c>
      <c r="J88" s="39">
        <v>1141.7</v>
      </c>
      <c r="K88" s="39">
        <v>1152.2</v>
      </c>
      <c r="L88" s="39">
        <v>1163.4000000000001</v>
      </c>
      <c r="M88" s="31">
        <v>1141</v>
      </c>
      <c r="N88" s="31">
        <v>1119.3</v>
      </c>
      <c r="O88" s="262">
        <v>10802400</v>
      </c>
      <c r="P88" s="263">
        <v>-3.4051076614922383E-2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2408.5500000000002</v>
      </c>
      <c r="F89" s="38">
        <v>2426.9500000000003</v>
      </c>
      <c r="G89" s="39">
        <v>2369.7000000000007</v>
      </c>
      <c r="H89" s="39">
        <v>2330.8500000000004</v>
      </c>
      <c r="I89" s="39">
        <v>2273.6000000000008</v>
      </c>
      <c r="J89" s="39">
        <v>2465.8000000000006</v>
      </c>
      <c r="K89" s="39">
        <v>2523.0499999999997</v>
      </c>
      <c r="L89" s="39">
        <v>2561.9000000000005</v>
      </c>
      <c r="M89" s="31">
        <v>2484.1999999999998</v>
      </c>
      <c r="N89" s="31">
        <v>2388.1</v>
      </c>
      <c r="O89" s="262">
        <v>2674500</v>
      </c>
      <c r="P89" s="263">
        <v>7.1514423076923073E-2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1642.25</v>
      </c>
      <c r="F90" s="38">
        <v>1645.2333333333333</v>
      </c>
      <c r="G90" s="39">
        <v>1631.4666666666667</v>
      </c>
      <c r="H90" s="39">
        <v>1620.6833333333334</v>
      </c>
      <c r="I90" s="39">
        <v>1606.9166666666667</v>
      </c>
      <c r="J90" s="39">
        <v>1656.0166666666667</v>
      </c>
      <c r="K90" s="39">
        <v>1669.7833333333335</v>
      </c>
      <c r="L90" s="39">
        <v>1680.5666666666666</v>
      </c>
      <c r="M90" s="31">
        <v>1659</v>
      </c>
      <c r="N90" s="31">
        <v>1634.45</v>
      </c>
      <c r="O90" s="262">
        <v>111918950</v>
      </c>
      <c r="P90" s="263">
        <v>4.6606926855760449E-3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637.1</v>
      </c>
      <c r="F91" s="38">
        <v>638.36666666666667</v>
      </c>
      <c r="G91" s="39">
        <v>632.73333333333335</v>
      </c>
      <c r="H91" s="39">
        <v>628.36666666666667</v>
      </c>
      <c r="I91" s="39">
        <v>622.73333333333335</v>
      </c>
      <c r="J91" s="39">
        <v>642.73333333333335</v>
      </c>
      <c r="K91" s="39">
        <v>648.36666666666679</v>
      </c>
      <c r="L91" s="39">
        <v>652.73333333333335</v>
      </c>
      <c r="M91" s="31">
        <v>644</v>
      </c>
      <c r="N91" s="31">
        <v>634</v>
      </c>
      <c r="O91" s="262">
        <v>18670300</v>
      </c>
      <c r="P91" s="263">
        <v>2.5930851063829786E-2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2973.6</v>
      </c>
      <c r="F92" s="38">
        <v>2989.7833333333333</v>
      </c>
      <c r="G92" s="39">
        <v>2936.9666666666667</v>
      </c>
      <c r="H92" s="39">
        <v>2900.3333333333335</v>
      </c>
      <c r="I92" s="39">
        <v>2847.5166666666669</v>
      </c>
      <c r="J92" s="39">
        <v>3026.4166666666665</v>
      </c>
      <c r="K92" s="39">
        <v>3079.2333333333331</v>
      </c>
      <c r="L92" s="39">
        <v>3115.8666666666663</v>
      </c>
      <c r="M92" s="31">
        <v>3042.6</v>
      </c>
      <c r="N92" s="31">
        <v>2953.15</v>
      </c>
      <c r="O92" s="262">
        <v>4383600</v>
      </c>
      <c r="P92" s="263">
        <v>-1.3685507048036131E-4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453.9</v>
      </c>
      <c r="F93" s="38">
        <v>452.2</v>
      </c>
      <c r="G93" s="39">
        <v>445.4</v>
      </c>
      <c r="H93" s="39">
        <v>436.9</v>
      </c>
      <c r="I93" s="39">
        <v>430.09999999999997</v>
      </c>
      <c r="J93" s="39">
        <v>460.7</v>
      </c>
      <c r="K93" s="39">
        <v>467.50000000000006</v>
      </c>
      <c r="L93" s="39">
        <v>476</v>
      </c>
      <c r="M93" s="31">
        <v>459</v>
      </c>
      <c r="N93" s="31">
        <v>443.7</v>
      </c>
      <c r="O93" s="262">
        <v>25923800</v>
      </c>
      <c r="P93" s="263">
        <v>-5.2111314064682496E-3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151.44999999999999</v>
      </c>
      <c r="F94" s="38">
        <v>150.69999999999999</v>
      </c>
      <c r="G94" s="39">
        <v>148.19999999999999</v>
      </c>
      <c r="H94" s="39">
        <v>144.94999999999999</v>
      </c>
      <c r="I94" s="39">
        <v>142.44999999999999</v>
      </c>
      <c r="J94" s="39">
        <v>153.94999999999999</v>
      </c>
      <c r="K94" s="39">
        <v>156.44999999999999</v>
      </c>
      <c r="L94" s="39">
        <v>159.69999999999999</v>
      </c>
      <c r="M94" s="31">
        <v>153.19999999999999</v>
      </c>
      <c r="N94" s="31">
        <v>147.44999999999999</v>
      </c>
      <c r="O94" s="262">
        <v>30538600</v>
      </c>
      <c r="P94" s="263">
        <v>-3.7581426423918492E-2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272.39999999999998</v>
      </c>
      <c r="F95" s="38">
        <v>274</v>
      </c>
      <c r="G95" s="39">
        <v>268.5</v>
      </c>
      <c r="H95" s="39">
        <v>264.60000000000002</v>
      </c>
      <c r="I95" s="39">
        <v>259.10000000000002</v>
      </c>
      <c r="J95" s="39">
        <v>277.89999999999998</v>
      </c>
      <c r="K95" s="39">
        <v>283.39999999999998</v>
      </c>
      <c r="L95" s="39">
        <v>287.29999999999995</v>
      </c>
      <c r="M95" s="31">
        <v>279.5</v>
      </c>
      <c r="N95" s="31">
        <v>270.10000000000002</v>
      </c>
      <c r="O95" s="262">
        <v>44082900</v>
      </c>
      <c r="P95" s="263">
        <v>2.8019141166099989E-2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2563.6999999999998</v>
      </c>
      <c r="F96" s="38">
        <v>2562.2333333333331</v>
      </c>
      <c r="G96" s="39">
        <v>2548.4666666666662</v>
      </c>
      <c r="H96" s="39">
        <v>2533.2333333333331</v>
      </c>
      <c r="I96" s="39">
        <v>2519.4666666666662</v>
      </c>
      <c r="J96" s="39">
        <v>2577.4666666666662</v>
      </c>
      <c r="K96" s="39">
        <v>2591.2333333333336</v>
      </c>
      <c r="L96" s="39">
        <v>2606.4666666666662</v>
      </c>
      <c r="M96" s="31">
        <v>2576</v>
      </c>
      <c r="N96" s="31">
        <v>2547</v>
      </c>
      <c r="O96" s="262">
        <v>10188300</v>
      </c>
      <c r="P96" s="263">
        <v>-3.4917840375586853E-3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164.5</v>
      </c>
      <c r="F97" s="38">
        <v>159.58333333333334</v>
      </c>
      <c r="G97" s="39">
        <v>152.56666666666669</v>
      </c>
      <c r="H97" s="39">
        <v>140.63333333333335</v>
      </c>
      <c r="I97" s="39">
        <v>133.6166666666667</v>
      </c>
      <c r="J97" s="39">
        <v>171.51666666666668</v>
      </c>
      <c r="K97" s="39">
        <v>178.53333333333333</v>
      </c>
      <c r="L97" s="39">
        <v>190.46666666666667</v>
      </c>
      <c r="M97" s="31">
        <v>166.6</v>
      </c>
      <c r="N97" s="31">
        <v>147.65</v>
      </c>
      <c r="O97" s="262">
        <v>55712400</v>
      </c>
      <c r="P97" s="263">
        <v>-3.5238011127792991E-2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965.1</v>
      </c>
      <c r="F98" s="38">
        <v>968.98333333333323</v>
      </c>
      <c r="G98" s="39">
        <v>955.46666666666647</v>
      </c>
      <c r="H98" s="39">
        <v>945.83333333333326</v>
      </c>
      <c r="I98" s="39">
        <v>932.31666666666649</v>
      </c>
      <c r="J98" s="39">
        <v>978.61666666666645</v>
      </c>
      <c r="K98" s="39">
        <v>992.1333333333331</v>
      </c>
      <c r="L98" s="39">
        <v>1001.7666666666664</v>
      </c>
      <c r="M98" s="31">
        <v>982.5</v>
      </c>
      <c r="N98" s="31">
        <v>959.35</v>
      </c>
      <c r="O98" s="262">
        <v>83972000</v>
      </c>
      <c r="P98" s="263">
        <v>2.9460983291426022E-2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1359.35</v>
      </c>
      <c r="F99" s="38">
        <v>1357.45</v>
      </c>
      <c r="G99" s="39">
        <v>1342.9</v>
      </c>
      <c r="H99" s="39">
        <v>1326.45</v>
      </c>
      <c r="I99" s="39">
        <v>1311.9</v>
      </c>
      <c r="J99" s="39">
        <v>1373.9</v>
      </c>
      <c r="K99" s="39">
        <v>1388.4499999999998</v>
      </c>
      <c r="L99" s="39">
        <v>1404.9</v>
      </c>
      <c r="M99" s="31">
        <v>1372</v>
      </c>
      <c r="N99" s="31">
        <v>1341</v>
      </c>
      <c r="O99" s="262">
        <v>3861000</v>
      </c>
      <c r="P99" s="263">
        <v>4.0560571351569867E-2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573.35</v>
      </c>
      <c r="F100" s="38">
        <v>573.2833333333333</v>
      </c>
      <c r="G100" s="39">
        <v>568.46666666666658</v>
      </c>
      <c r="H100" s="39">
        <v>563.58333333333326</v>
      </c>
      <c r="I100" s="39">
        <v>558.76666666666654</v>
      </c>
      <c r="J100" s="39">
        <v>578.16666666666663</v>
      </c>
      <c r="K100" s="39">
        <v>582.98333333333323</v>
      </c>
      <c r="L100" s="39">
        <v>587.86666666666667</v>
      </c>
      <c r="M100" s="31">
        <v>578.1</v>
      </c>
      <c r="N100" s="31">
        <v>568.4</v>
      </c>
      <c r="O100" s="262">
        <v>9240000</v>
      </c>
      <c r="P100" s="263">
        <v>-3.4785333751175179E-2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7.95</v>
      </c>
      <c r="F101" s="38">
        <v>7.9666666666666659</v>
      </c>
      <c r="G101" s="39">
        <v>7.8333333333333321</v>
      </c>
      <c r="H101" s="39">
        <v>7.7166666666666659</v>
      </c>
      <c r="I101" s="39">
        <v>7.5833333333333321</v>
      </c>
      <c r="J101" s="39">
        <v>8.0833333333333321</v>
      </c>
      <c r="K101" s="39">
        <v>8.2166666666666668</v>
      </c>
      <c r="L101" s="39">
        <v>8.3333333333333321</v>
      </c>
      <c r="M101" s="31">
        <v>8.1</v>
      </c>
      <c r="N101" s="31">
        <v>7.85</v>
      </c>
      <c r="O101" s="262">
        <v>785280000</v>
      </c>
      <c r="P101" s="263">
        <v>-1.8301830183018303E-2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119.35</v>
      </c>
      <c r="F102" s="38">
        <v>118.95</v>
      </c>
      <c r="G102" s="39">
        <v>117.75</v>
      </c>
      <c r="H102" s="39">
        <v>116.14999999999999</v>
      </c>
      <c r="I102" s="39">
        <v>114.94999999999999</v>
      </c>
      <c r="J102" s="39">
        <v>120.55000000000001</v>
      </c>
      <c r="K102" s="39">
        <v>121.75000000000003</v>
      </c>
      <c r="L102" s="39">
        <v>123.35000000000002</v>
      </c>
      <c r="M102" s="31">
        <v>120.15</v>
      </c>
      <c r="N102" s="31">
        <v>117.35</v>
      </c>
      <c r="O102" s="262">
        <v>122140000</v>
      </c>
      <c r="P102" s="263">
        <v>-4.0769732550554466E-3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87.2</v>
      </c>
      <c r="F103" s="38">
        <v>86.883333333333326</v>
      </c>
      <c r="G103" s="39">
        <v>86.066666666666649</v>
      </c>
      <c r="H103" s="39">
        <v>84.933333333333323</v>
      </c>
      <c r="I103" s="39">
        <v>84.116666666666646</v>
      </c>
      <c r="J103" s="39">
        <v>88.016666666666652</v>
      </c>
      <c r="K103" s="39">
        <v>88.833333333333314</v>
      </c>
      <c r="L103" s="39">
        <v>89.966666666666654</v>
      </c>
      <c r="M103" s="31">
        <v>87.7</v>
      </c>
      <c r="N103" s="31">
        <v>85.75</v>
      </c>
      <c r="O103" s="262">
        <v>161490000</v>
      </c>
      <c r="P103" s="263">
        <v>1.4990100876779485E-2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127.1</v>
      </c>
      <c r="F104" s="38">
        <v>127.11666666666666</v>
      </c>
      <c r="G104" s="39">
        <v>125.53333333333333</v>
      </c>
      <c r="H104" s="39">
        <v>123.96666666666667</v>
      </c>
      <c r="I104" s="39">
        <v>122.38333333333334</v>
      </c>
      <c r="J104" s="39">
        <v>128.68333333333334</v>
      </c>
      <c r="K104" s="39">
        <v>130.26666666666665</v>
      </c>
      <c r="L104" s="39">
        <v>131.83333333333331</v>
      </c>
      <c r="M104" s="31">
        <v>128.69999999999999</v>
      </c>
      <c r="N104" s="31">
        <v>125.55</v>
      </c>
      <c r="O104" s="262">
        <v>48551250</v>
      </c>
      <c r="P104" s="263">
        <v>7.6270526889252082E-3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456.15</v>
      </c>
      <c r="F105" s="38">
        <v>456.11666666666662</v>
      </c>
      <c r="G105" s="39">
        <v>452.23333333333323</v>
      </c>
      <c r="H105" s="39">
        <v>448.31666666666661</v>
      </c>
      <c r="I105" s="39">
        <v>444.43333333333322</v>
      </c>
      <c r="J105" s="39">
        <v>460.03333333333325</v>
      </c>
      <c r="K105" s="39">
        <v>463.91666666666657</v>
      </c>
      <c r="L105" s="39">
        <v>467.83333333333326</v>
      </c>
      <c r="M105" s="31">
        <v>460</v>
      </c>
      <c r="N105" s="31">
        <v>452.2</v>
      </c>
      <c r="O105" s="262">
        <v>10698875</v>
      </c>
      <c r="P105" s="263">
        <v>1.4868918742663363E-2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396.35</v>
      </c>
      <c r="F106" s="38">
        <v>396.41666666666669</v>
      </c>
      <c r="G106" s="39">
        <v>393.28333333333336</v>
      </c>
      <c r="H106" s="39">
        <v>390.2166666666667</v>
      </c>
      <c r="I106" s="39">
        <v>387.08333333333337</v>
      </c>
      <c r="J106" s="39">
        <v>399.48333333333335</v>
      </c>
      <c r="K106" s="39">
        <v>402.61666666666667</v>
      </c>
      <c r="L106" s="39">
        <v>405.68333333333334</v>
      </c>
      <c r="M106" s="31">
        <v>399.55</v>
      </c>
      <c r="N106" s="31">
        <v>393.35</v>
      </c>
      <c r="O106" s="262">
        <v>19718000</v>
      </c>
      <c r="P106" s="263">
        <v>6.0895158834872623E-4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218.65</v>
      </c>
      <c r="F107" s="38">
        <v>217.78333333333333</v>
      </c>
      <c r="G107" s="39">
        <v>212.91666666666666</v>
      </c>
      <c r="H107" s="39">
        <v>207.18333333333334</v>
      </c>
      <c r="I107" s="39">
        <v>202.31666666666666</v>
      </c>
      <c r="J107" s="39">
        <v>223.51666666666665</v>
      </c>
      <c r="K107" s="39">
        <v>228.38333333333333</v>
      </c>
      <c r="L107" s="39">
        <v>234.11666666666665</v>
      </c>
      <c r="M107" s="31">
        <v>222.65</v>
      </c>
      <c r="N107" s="31">
        <v>212.05</v>
      </c>
      <c r="O107" s="262">
        <v>19914300</v>
      </c>
      <c r="P107" s="263">
        <v>1.6580310880829015E-2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3034.35</v>
      </c>
      <c r="F108" s="38">
        <v>3029.9666666666667</v>
      </c>
      <c r="G108" s="39">
        <v>2984.3833333333332</v>
      </c>
      <c r="H108" s="39">
        <v>2934.4166666666665</v>
      </c>
      <c r="I108" s="39">
        <v>2888.833333333333</v>
      </c>
      <c r="J108" s="39">
        <v>3079.9333333333334</v>
      </c>
      <c r="K108" s="39">
        <v>3125.5166666666664</v>
      </c>
      <c r="L108" s="39">
        <v>3175.4833333333336</v>
      </c>
      <c r="M108" s="31">
        <v>3075.55</v>
      </c>
      <c r="N108" s="31">
        <v>2980</v>
      </c>
      <c r="O108" s="262">
        <v>720900</v>
      </c>
      <c r="P108" s="263">
        <v>9.6638655462184878E-3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2464.15</v>
      </c>
      <c r="F109" s="38">
        <v>2496.8333333333335</v>
      </c>
      <c r="G109" s="39">
        <v>2407.666666666667</v>
      </c>
      <c r="H109" s="39">
        <v>2351.1833333333334</v>
      </c>
      <c r="I109" s="39">
        <v>2262.0166666666669</v>
      </c>
      <c r="J109" s="39">
        <v>2553.3166666666671</v>
      </c>
      <c r="K109" s="39">
        <v>2642.483333333334</v>
      </c>
      <c r="L109" s="39">
        <v>2698.9666666666672</v>
      </c>
      <c r="M109" s="31">
        <v>2586</v>
      </c>
      <c r="N109" s="31">
        <v>2440.35</v>
      </c>
      <c r="O109" s="262">
        <v>5541300</v>
      </c>
      <c r="P109" s="263">
        <v>3.6183103332211378E-2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1375.1</v>
      </c>
      <c r="F110" s="38">
        <v>1376.5333333333331</v>
      </c>
      <c r="G110" s="39">
        <v>1363.7666666666662</v>
      </c>
      <c r="H110" s="39">
        <v>1352.4333333333332</v>
      </c>
      <c r="I110" s="39">
        <v>1339.6666666666663</v>
      </c>
      <c r="J110" s="39">
        <v>1387.8666666666661</v>
      </c>
      <c r="K110" s="39">
        <v>1400.633333333333</v>
      </c>
      <c r="L110" s="39">
        <v>1411.966666666666</v>
      </c>
      <c r="M110" s="31">
        <v>1389.3</v>
      </c>
      <c r="N110" s="31">
        <v>1365.2</v>
      </c>
      <c r="O110" s="262">
        <v>20241000</v>
      </c>
      <c r="P110" s="263">
        <v>-1.0534548920880894E-2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171.95</v>
      </c>
      <c r="F111" s="38">
        <v>171.43333333333331</v>
      </c>
      <c r="G111" s="39">
        <v>170.01666666666662</v>
      </c>
      <c r="H111" s="39">
        <v>168.08333333333331</v>
      </c>
      <c r="I111" s="39">
        <v>166.66666666666663</v>
      </c>
      <c r="J111" s="39">
        <v>173.36666666666662</v>
      </c>
      <c r="K111" s="39">
        <v>174.7833333333333</v>
      </c>
      <c r="L111" s="39">
        <v>176.71666666666661</v>
      </c>
      <c r="M111" s="31">
        <v>172.85</v>
      </c>
      <c r="N111" s="31">
        <v>169.5</v>
      </c>
      <c r="O111" s="262">
        <v>79444400</v>
      </c>
      <c r="P111" s="263">
        <v>-1.9306639805254763E-2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1372.8</v>
      </c>
      <c r="F112" s="38">
        <v>1367.6833333333332</v>
      </c>
      <c r="G112" s="39">
        <v>1360.7166666666662</v>
      </c>
      <c r="H112" s="39">
        <v>1348.633333333333</v>
      </c>
      <c r="I112" s="39">
        <v>1341.6666666666661</v>
      </c>
      <c r="J112" s="39">
        <v>1379.7666666666664</v>
      </c>
      <c r="K112" s="39">
        <v>1386.7333333333331</v>
      </c>
      <c r="L112" s="39">
        <v>1398.8166666666666</v>
      </c>
      <c r="M112" s="31">
        <v>1374.65</v>
      </c>
      <c r="N112" s="31">
        <v>1355.6</v>
      </c>
      <c r="O112" s="262">
        <v>32960000</v>
      </c>
      <c r="P112" s="263">
        <v>-3.7652994487526861E-2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94.05</v>
      </c>
      <c r="F113" s="38">
        <v>94.066666666666663</v>
      </c>
      <c r="G113" s="39">
        <v>93.533333333333331</v>
      </c>
      <c r="H113" s="39">
        <v>93.016666666666666</v>
      </c>
      <c r="I113" s="39">
        <v>92.483333333333334</v>
      </c>
      <c r="J113" s="39">
        <v>94.583333333333329</v>
      </c>
      <c r="K113" s="39">
        <v>95.11666666666666</v>
      </c>
      <c r="L113" s="39">
        <v>95.633333333333326</v>
      </c>
      <c r="M113" s="31">
        <v>94.6</v>
      </c>
      <c r="N113" s="31">
        <v>93.55</v>
      </c>
      <c r="O113" s="262">
        <v>103281750</v>
      </c>
      <c r="P113" s="263">
        <v>3.0300160969605151E-3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894.7</v>
      </c>
      <c r="F114" s="38">
        <v>901.05000000000007</v>
      </c>
      <c r="G114" s="39">
        <v>881.25000000000011</v>
      </c>
      <c r="H114" s="39">
        <v>867.80000000000007</v>
      </c>
      <c r="I114" s="39">
        <v>848.00000000000011</v>
      </c>
      <c r="J114" s="39">
        <v>914.50000000000011</v>
      </c>
      <c r="K114" s="39">
        <v>934.30000000000007</v>
      </c>
      <c r="L114" s="39">
        <v>947.75000000000011</v>
      </c>
      <c r="M114" s="31">
        <v>920.85</v>
      </c>
      <c r="N114" s="31">
        <v>887.6</v>
      </c>
      <c r="O114" s="262">
        <v>2371850</v>
      </c>
      <c r="P114" s="263">
        <v>8.2895827576678644E-3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663.35</v>
      </c>
      <c r="F115" s="38">
        <v>655.13333333333333</v>
      </c>
      <c r="G115" s="39">
        <v>643.91666666666663</v>
      </c>
      <c r="H115" s="39">
        <v>624.48333333333335</v>
      </c>
      <c r="I115" s="39">
        <v>613.26666666666665</v>
      </c>
      <c r="J115" s="39">
        <v>674.56666666666661</v>
      </c>
      <c r="K115" s="39">
        <v>685.7833333333333</v>
      </c>
      <c r="L115" s="39">
        <v>705.21666666666658</v>
      </c>
      <c r="M115" s="31">
        <v>666.35</v>
      </c>
      <c r="N115" s="31">
        <v>635.70000000000005</v>
      </c>
      <c r="O115" s="262">
        <v>12695375</v>
      </c>
      <c r="P115" s="263">
        <v>2.0969671381324325E-2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459.05</v>
      </c>
      <c r="F116" s="38">
        <v>460.66666666666669</v>
      </c>
      <c r="G116" s="39">
        <v>455.58333333333337</v>
      </c>
      <c r="H116" s="39">
        <v>452.11666666666667</v>
      </c>
      <c r="I116" s="39">
        <v>447.03333333333336</v>
      </c>
      <c r="J116" s="39">
        <v>464.13333333333338</v>
      </c>
      <c r="K116" s="39">
        <v>469.21666666666675</v>
      </c>
      <c r="L116" s="39">
        <v>472.68333333333339</v>
      </c>
      <c r="M116" s="31">
        <v>465.75</v>
      </c>
      <c r="N116" s="31">
        <v>457.2</v>
      </c>
      <c r="O116" s="262">
        <v>78353600</v>
      </c>
      <c r="P116" s="263">
        <v>-6.713723581193461E-3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649</v>
      </c>
      <c r="F117" s="38">
        <v>646.85</v>
      </c>
      <c r="G117" s="39">
        <v>642.65000000000009</v>
      </c>
      <c r="H117" s="39">
        <v>636.30000000000007</v>
      </c>
      <c r="I117" s="39">
        <v>632.10000000000014</v>
      </c>
      <c r="J117" s="39">
        <v>653.20000000000005</v>
      </c>
      <c r="K117" s="39">
        <v>657.40000000000009</v>
      </c>
      <c r="L117" s="39">
        <v>663.75</v>
      </c>
      <c r="M117" s="31">
        <v>651.04999999999995</v>
      </c>
      <c r="N117" s="31">
        <v>640.5</v>
      </c>
      <c r="O117" s="262">
        <v>24605000</v>
      </c>
      <c r="P117" s="263">
        <v>1.9342359767891683E-3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3227.2</v>
      </c>
      <c r="F118" s="38">
        <v>3214.6666666666665</v>
      </c>
      <c r="G118" s="39">
        <v>3193.5333333333328</v>
      </c>
      <c r="H118" s="39">
        <v>3159.8666666666663</v>
      </c>
      <c r="I118" s="39">
        <v>3138.7333333333327</v>
      </c>
      <c r="J118" s="39">
        <v>3248.333333333333</v>
      </c>
      <c r="K118" s="39">
        <v>3269.4666666666672</v>
      </c>
      <c r="L118" s="39">
        <v>3303.1333333333332</v>
      </c>
      <c r="M118" s="31">
        <v>3235.8</v>
      </c>
      <c r="N118" s="31">
        <v>3181</v>
      </c>
      <c r="O118" s="262">
        <v>379500</v>
      </c>
      <c r="P118" s="263">
        <v>3.1951053704962609E-2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808.4</v>
      </c>
      <c r="F119" s="38">
        <v>805.61666666666679</v>
      </c>
      <c r="G119" s="39">
        <v>800.23333333333358</v>
      </c>
      <c r="H119" s="39">
        <v>792.06666666666683</v>
      </c>
      <c r="I119" s="39">
        <v>786.68333333333362</v>
      </c>
      <c r="J119" s="39">
        <v>813.78333333333353</v>
      </c>
      <c r="K119" s="39">
        <v>819.16666666666674</v>
      </c>
      <c r="L119" s="39">
        <v>827.33333333333348</v>
      </c>
      <c r="M119" s="31">
        <v>811</v>
      </c>
      <c r="N119" s="31">
        <v>797.45</v>
      </c>
      <c r="O119" s="262">
        <v>20231100</v>
      </c>
      <c r="P119" s="263">
        <v>3.7508372404554589E-3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491.95</v>
      </c>
      <c r="F120" s="38">
        <v>490.38333333333338</v>
      </c>
      <c r="G120" s="39">
        <v>486.16666666666674</v>
      </c>
      <c r="H120" s="39">
        <v>480.38333333333338</v>
      </c>
      <c r="I120" s="39">
        <v>476.16666666666674</v>
      </c>
      <c r="J120" s="39">
        <v>496.16666666666674</v>
      </c>
      <c r="K120" s="39">
        <v>500.38333333333333</v>
      </c>
      <c r="L120" s="39">
        <v>506.16666666666674</v>
      </c>
      <c r="M120" s="31">
        <v>494.6</v>
      </c>
      <c r="N120" s="31">
        <v>484.6</v>
      </c>
      <c r="O120" s="262">
        <v>16735000</v>
      </c>
      <c r="P120" s="263">
        <v>-7.4638005672488428E-4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1835.55</v>
      </c>
      <c r="F121" s="38">
        <v>1832.0166666666667</v>
      </c>
      <c r="G121" s="39">
        <v>1820.8333333333333</v>
      </c>
      <c r="H121" s="39">
        <v>1806.1166666666666</v>
      </c>
      <c r="I121" s="39">
        <v>1794.9333333333332</v>
      </c>
      <c r="J121" s="39">
        <v>1846.7333333333333</v>
      </c>
      <c r="K121" s="39">
        <v>1857.9166666666667</v>
      </c>
      <c r="L121" s="39">
        <v>1872.6333333333334</v>
      </c>
      <c r="M121" s="31">
        <v>1843.2</v>
      </c>
      <c r="N121" s="31">
        <v>1817.3</v>
      </c>
      <c r="O121" s="262">
        <v>25080400</v>
      </c>
      <c r="P121" s="263">
        <v>4.1129782146652499E-2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126.8</v>
      </c>
      <c r="F122" s="38">
        <v>127.55</v>
      </c>
      <c r="G122" s="39">
        <v>124.25</v>
      </c>
      <c r="H122" s="39">
        <v>121.7</v>
      </c>
      <c r="I122" s="39">
        <v>118.4</v>
      </c>
      <c r="J122" s="39">
        <v>130.1</v>
      </c>
      <c r="K122" s="39">
        <v>133.39999999999998</v>
      </c>
      <c r="L122" s="39">
        <v>135.94999999999999</v>
      </c>
      <c r="M122" s="31">
        <v>130.85</v>
      </c>
      <c r="N122" s="31">
        <v>125</v>
      </c>
      <c r="O122" s="262">
        <v>76612540</v>
      </c>
      <c r="P122" s="263">
        <v>0.10120574653668547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2324.25</v>
      </c>
      <c r="F123" s="38">
        <v>2308.2333333333336</v>
      </c>
      <c r="G123" s="39">
        <v>2287.6166666666672</v>
      </c>
      <c r="H123" s="39">
        <v>2250.9833333333336</v>
      </c>
      <c r="I123" s="39">
        <v>2230.3666666666672</v>
      </c>
      <c r="J123" s="39">
        <v>2344.8666666666672</v>
      </c>
      <c r="K123" s="39">
        <v>2365.483333333334</v>
      </c>
      <c r="L123" s="39">
        <v>2402.1166666666672</v>
      </c>
      <c r="M123" s="31">
        <v>2328.85</v>
      </c>
      <c r="N123" s="31">
        <v>2271.6</v>
      </c>
      <c r="O123" s="262">
        <v>770700</v>
      </c>
      <c r="P123" s="263">
        <v>-1.001926782273603E-2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387.3</v>
      </c>
      <c r="F124" s="38">
        <v>380.85000000000008</v>
      </c>
      <c r="G124" s="39">
        <v>373.05000000000018</v>
      </c>
      <c r="H124" s="39">
        <v>358.80000000000013</v>
      </c>
      <c r="I124" s="39">
        <v>351.00000000000023</v>
      </c>
      <c r="J124" s="39">
        <v>395.10000000000014</v>
      </c>
      <c r="K124" s="39">
        <v>402.9</v>
      </c>
      <c r="L124" s="39">
        <v>417.15000000000009</v>
      </c>
      <c r="M124" s="31">
        <v>388.65</v>
      </c>
      <c r="N124" s="31">
        <v>366.6</v>
      </c>
      <c r="O124" s="262">
        <v>12829900</v>
      </c>
      <c r="P124" s="263">
        <v>3.6960703489969771E-2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396.7</v>
      </c>
      <c r="F125" s="38">
        <v>404.2</v>
      </c>
      <c r="G125" s="39">
        <v>385.04999999999995</v>
      </c>
      <c r="H125" s="39">
        <v>373.4</v>
      </c>
      <c r="I125" s="39">
        <v>354.24999999999994</v>
      </c>
      <c r="J125" s="39">
        <v>415.84999999999997</v>
      </c>
      <c r="K125" s="39">
        <v>434.99999999999994</v>
      </c>
      <c r="L125" s="39">
        <v>446.65</v>
      </c>
      <c r="M125" s="31">
        <v>423.35</v>
      </c>
      <c r="N125" s="31">
        <v>392.55</v>
      </c>
      <c r="O125" s="262">
        <v>20000000</v>
      </c>
      <c r="P125" s="263">
        <v>-1.2248123271434215E-2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2616.6</v>
      </c>
      <c r="F126" s="38">
        <v>2626.5333333333333</v>
      </c>
      <c r="G126" s="39">
        <v>2596.6166666666668</v>
      </c>
      <c r="H126" s="39">
        <v>2576.6333333333337</v>
      </c>
      <c r="I126" s="39">
        <v>2546.7166666666672</v>
      </c>
      <c r="J126" s="39">
        <v>2646.5166666666664</v>
      </c>
      <c r="K126" s="39">
        <v>2676.4333333333334</v>
      </c>
      <c r="L126" s="39">
        <v>2696.4166666666661</v>
      </c>
      <c r="M126" s="31">
        <v>2656.45</v>
      </c>
      <c r="N126" s="31">
        <v>2606.5500000000002</v>
      </c>
      <c r="O126" s="262">
        <v>8672100</v>
      </c>
      <c r="P126" s="263">
        <v>3.0148604825202239E-2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4909.8999999999996</v>
      </c>
      <c r="F127" s="38">
        <v>4895.1166666666668</v>
      </c>
      <c r="G127" s="39">
        <v>4865.1833333333334</v>
      </c>
      <c r="H127" s="39">
        <v>4820.4666666666662</v>
      </c>
      <c r="I127" s="39">
        <v>4790.5333333333328</v>
      </c>
      <c r="J127" s="39">
        <v>4939.8333333333339</v>
      </c>
      <c r="K127" s="39">
        <v>4969.7666666666682</v>
      </c>
      <c r="L127" s="39">
        <v>5014.4833333333345</v>
      </c>
      <c r="M127" s="31">
        <v>4925.05</v>
      </c>
      <c r="N127" s="31">
        <v>4850.3999999999996</v>
      </c>
      <c r="O127" s="262">
        <v>2036100</v>
      </c>
      <c r="P127" s="263">
        <v>2.1600060209227064E-2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4219.3</v>
      </c>
      <c r="F128" s="38">
        <v>4185.0166666666664</v>
      </c>
      <c r="G128" s="39">
        <v>4125.5333333333328</v>
      </c>
      <c r="H128" s="39">
        <v>4031.7666666666664</v>
      </c>
      <c r="I128" s="39">
        <v>3972.2833333333328</v>
      </c>
      <c r="J128" s="39">
        <v>4278.7833333333328</v>
      </c>
      <c r="K128" s="39">
        <v>4338.2666666666664</v>
      </c>
      <c r="L128" s="39">
        <v>4432.0333333333328</v>
      </c>
      <c r="M128" s="31">
        <v>4244.5</v>
      </c>
      <c r="N128" s="31">
        <v>4091.25</v>
      </c>
      <c r="O128" s="262">
        <v>841000</v>
      </c>
      <c r="P128" s="263">
        <v>-4.8642533936651584E-2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1039.05</v>
      </c>
      <c r="F129" s="38">
        <v>1027.9166666666667</v>
      </c>
      <c r="G129" s="39">
        <v>1009.1333333333334</v>
      </c>
      <c r="H129" s="39">
        <v>979.2166666666667</v>
      </c>
      <c r="I129" s="39">
        <v>960.43333333333339</v>
      </c>
      <c r="J129" s="39">
        <v>1057.8333333333335</v>
      </c>
      <c r="K129" s="39">
        <v>1076.6166666666668</v>
      </c>
      <c r="L129" s="39">
        <v>1106.5333333333335</v>
      </c>
      <c r="M129" s="31">
        <v>1046.7</v>
      </c>
      <c r="N129" s="31">
        <v>998</v>
      </c>
      <c r="O129" s="262">
        <v>4788050</v>
      </c>
      <c r="P129" s="263">
        <v>-1.8299058905541999E-2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1478.3</v>
      </c>
      <c r="F130" s="38">
        <v>1482.7166666666665</v>
      </c>
      <c r="G130" s="39">
        <v>1452.5333333333328</v>
      </c>
      <c r="H130" s="39">
        <v>1426.7666666666664</v>
      </c>
      <c r="I130" s="39">
        <v>1396.5833333333328</v>
      </c>
      <c r="J130" s="39">
        <v>1508.4833333333329</v>
      </c>
      <c r="K130" s="39">
        <v>1538.6666666666667</v>
      </c>
      <c r="L130" s="39">
        <v>1564.4333333333329</v>
      </c>
      <c r="M130" s="31">
        <v>1512.9</v>
      </c>
      <c r="N130" s="31">
        <v>1456.95</v>
      </c>
      <c r="O130" s="262">
        <v>17880800</v>
      </c>
      <c r="P130" s="263">
        <v>-2.2426329889016456E-2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285.7</v>
      </c>
      <c r="F131" s="38">
        <v>287.55</v>
      </c>
      <c r="G131" s="39">
        <v>279.40000000000003</v>
      </c>
      <c r="H131" s="39">
        <v>273.10000000000002</v>
      </c>
      <c r="I131" s="39">
        <v>264.95000000000005</v>
      </c>
      <c r="J131" s="39">
        <v>293.85000000000002</v>
      </c>
      <c r="K131" s="39">
        <v>302</v>
      </c>
      <c r="L131" s="39">
        <v>308.3</v>
      </c>
      <c r="M131" s="31">
        <v>295.7</v>
      </c>
      <c r="N131" s="31">
        <v>281.25</v>
      </c>
      <c r="O131" s="262">
        <v>39424000</v>
      </c>
      <c r="P131" s="263">
        <v>2.2724914392445783E-2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133.30000000000001</v>
      </c>
      <c r="F132" s="38">
        <v>133.21666666666667</v>
      </c>
      <c r="G132" s="39">
        <v>131.58333333333334</v>
      </c>
      <c r="H132" s="39">
        <v>129.86666666666667</v>
      </c>
      <c r="I132" s="39">
        <v>128.23333333333335</v>
      </c>
      <c r="J132" s="39">
        <v>134.93333333333334</v>
      </c>
      <c r="K132" s="39">
        <v>136.56666666666666</v>
      </c>
      <c r="L132" s="39">
        <v>138.28333333333333</v>
      </c>
      <c r="M132" s="31">
        <v>134.85</v>
      </c>
      <c r="N132" s="31">
        <v>131.5</v>
      </c>
      <c r="O132" s="262">
        <v>71724000</v>
      </c>
      <c r="P132" s="263">
        <v>-8.2137227246328708E-3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574.6</v>
      </c>
      <c r="F133" s="38">
        <v>572.25</v>
      </c>
      <c r="G133" s="39">
        <v>567.65</v>
      </c>
      <c r="H133" s="39">
        <v>560.69999999999993</v>
      </c>
      <c r="I133" s="39">
        <v>556.09999999999991</v>
      </c>
      <c r="J133" s="39">
        <v>579.20000000000005</v>
      </c>
      <c r="K133" s="39">
        <v>583.79999999999995</v>
      </c>
      <c r="L133" s="39">
        <v>590.75000000000011</v>
      </c>
      <c r="M133" s="31">
        <v>576.85</v>
      </c>
      <c r="N133" s="31">
        <v>565.29999999999995</v>
      </c>
      <c r="O133" s="262">
        <v>7339200</v>
      </c>
      <c r="P133" s="263">
        <v>-4.4524293079206377E-2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9605.5</v>
      </c>
      <c r="F134" s="38">
        <v>9628.6666666666661</v>
      </c>
      <c r="G134" s="39">
        <v>9558.3333333333321</v>
      </c>
      <c r="H134" s="39">
        <v>9511.1666666666661</v>
      </c>
      <c r="I134" s="39">
        <v>9440.8333333333321</v>
      </c>
      <c r="J134" s="39">
        <v>9675.8333333333321</v>
      </c>
      <c r="K134" s="39">
        <v>9746.1666666666642</v>
      </c>
      <c r="L134" s="39">
        <v>9793.3333333333321</v>
      </c>
      <c r="M134" s="31">
        <v>9699</v>
      </c>
      <c r="N134" s="31">
        <v>9581.5</v>
      </c>
      <c r="O134" s="262">
        <v>2873200</v>
      </c>
      <c r="P134" s="263">
        <v>-1.8078671268924509E-2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1010.2</v>
      </c>
      <c r="F135" s="38">
        <v>1010.6333333333333</v>
      </c>
      <c r="G135" s="39">
        <v>1002.2666666666667</v>
      </c>
      <c r="H135" s="39">
        <v>994.33333333333337</v>
      </c>
      <c r="I135" s="39">
        <v>985.9666666666667</v>
      </c>
      <c r="J135" s="39">
        <v>1018.5666666666666</v>
      </c>
      <c r="K135" s="39">
        <v>1026.9333333333332</v>
      </c>
      <c r="L135" s="39">
        <v>1034.8666666666666</v>
      </c>
      <c r="M135" s="31">
        <v>1019</v>
      </c>
      <c r="N135" s="31">
        <v>1002.7</v>
      </c>
      <c r="O135" s="262">
        <v>9716700</v>
      </c>
      <c r="P135" s="263">
        <v>-3.9466130884041328E-3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1611.75</v>
      </c>
      <c r="F136" s="38">
        <v>1608.1166666666668</v>
      </c>
      <c r="G136" s="39">
        <v>1591.2333333333336</v>
      </c>
      <c r="H136" s="39">
        <v>1570.7166666666667</v>
      </c>
      <c r="I136" s="39">
        <v>1553.8333333333335</v>
      </c>
      <c r="J136" s="39">
        <v>1628.6333333333337</v>
      </c>
      <c r="K136" s="39">
        <v>1645.5166666666669</v>
      </c>
      <c r="L136" s="39">
        <v>1666.0333333333338</v>
      </c>
      <c r="M136" s="31">
        <v>1625</v>
      </c>
      <c r="N136" s="31">
        <v>1587.6</v>
      </c>
      <c r="O136" s="262">
        <v>2723600</v>
      </c>
      <c r="P136" s="263">
        <v>-1.2759170653907496E-2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1418.75</v>
      </c>
      <c r="F137" s="38">
        <v>1400.4166666666667</v>
      </c>
      <c r="G137" s="39">
        <v>1370.8833333333334</v>
      </c>
      <c r="H137" s="39">
        <v>1323.0166666666667</v>
      </c>
      <c r="I137" s="39">
        <v>1293.4833333333333</v>
      </c>
      <c r="J137" s="39">
        <v>1448.2833333333335</v>
      </c>
      <c r="K137" s="39">
        <v>1477.8166666666668</v>
      </c>
      <c r="L137" s="39">
        <v>1525.6833333333336</v>
      </c>
      <c r="M137" s="31">
        <v>1429.95</v>
      </c>
      <c r="N137" s="31">
        <v>1352.55</v>
      </c>
      <c r="O137" s="262">
        <v>1633200</v>
      </c>
      <c r="P137" s="263">
        <v>-1.955512099731117E-3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775.55</v>
      </c>
      <c r="F138" s="38">
        <v>777.05000000000007</v>
      </c>
      <c r="G138" s="39">
        <v>767.15000000000009</v>
      </c>
      <c r="H138" s="39">
        <v>758.75</v>
      </c>
      <c r="I138" s="39">
        <v>748.85</v>
      </c>
      <c r="J138" s="39">
        <v>785.45000000000016</v>
      </c>
      <c r="K138" s="39">
        <v>795.35</v>
      </c>
      <c r="L138" s="39">
        <v>803.75000000000023</v>
      </c>
      <c r="M138" s="31">
        <v>786.95</v>
      </c>
      <c r="N138" s="31">
        <v>768.65</v>
      </c>
      <c r="O138" s="262">
        <v>4204000</v>
      </c>
      <c r="P138" s="263">
        <v>3.2010997643362134E-2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1112.55</v>
      </c>
      <c r="F139" s="38">
        <v>1102.1833333333334</v>
      </c>
      <c r="G139" s="39">
        <v>1087.3666666666668</v>
      </c>
      <c r="H139" s="39">
        <v>1062.1833333333334</v>
      </c>
      <c r="I139" s="39">
        <v>1047.3666666666668</v>
      </c>
      <c r="J139" s="39">
        <v>1127.3666666666668</v>
      </c>
      <c r="K139" s="39">
        <v>1142.1833333333334</v>
      </c>
      <c r="L139" s="39">
        <v>1167.3666666666668</v>
      </c>
      <c r="M139" s="31">
        <v>1117</v>
      </c>
      <c r="N139" s="31">
        <v>1077</v>
      </c>
      <c r="O139" s="262">
        <v>3084800</v>
      </c>
      <c r="P139" s="263">
        <v>2.8266666666666666E-2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96.75</v>
      </c>
      <c r="F140" s="38">
        <v>96.366666666666674</v>
      </c>
      <c r="G140" s="39">
        <v>95.633333333333354</v>
      </c>
      <c r="H140" s="39">
        <v>94.51666666666668</v>
      </c>
      <c r="I140" s="39">
        <v>93.78333333333336</v>
      </c>
      <c r="J140" s="39">
        <v>97.483333333333348</v>
      </c>
      <c r="K140" s="39">
        <v>98.216666666666669</v>
      </c>
      <c r="L140" s="39">
        <v>99.333333333333343</v>
      </c>
      <c r="M140" s="31">
        <v>97.1</v>
      </c>
      <c r="N140" s="31">
        <v>95.25</v>
      </c>
      <c r="O140" s="262">
        <v>63154500</v>
      </c>
      <c r="P140" s="263">
        <v>-7.6974564926372158E-3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2254</v>
      </c>
      <c r="F141" s="38">
        <v>2241.6833333333334</v>
      </c>
      <c r="G141" s="39">
        <v>2223.6166666666668</v>
      </c>
      <c r="H141" s="39">
        <v>2193.2333333333336</v>
      </c>
      <c r="I141" s="39">
        <v>2175.166666666667</v>
      </c>
      <c r="J141" s="39">
        <v>2272.0666666666666</v>
      </c>
      <c r="K141" s="39">
        <v>2290.1333333333332</v>
      </c>
      <c r="L141" s="39">
        <v>2320.5166666666664</v>
      </c>
      <c r="M141" s="31">
        <v>2259.75</v>
      </c>
      <c r="N141" s="31">
        <v>2211.3000000000002</v>
      </c>
      <c r="O141" s="262">
        <v>2116675</v>
      </c>
      <c r="P141" s="263">
        <v>-1.0795527567150753E-2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107820.35</v>
      </c>
      <c r="F142" s="38">
        <v>105981.11666666665</v>
      </c>
      <c r="G142" s="39">
        <v>103556.23333333331</v>
      </c>
      <c r="H142" s="39">
        <v>99292.116666666654</v>
      </c>
      <c r="I142" s="39">
        <v>96867.233333333308</v>
      </c>
      <c r="J142" s="39">
        <v>110245.23333333331</v>
      </c>
      <c r="K142" s="39">
        <v>112670.11666666664</v>
      </c>
      <c r="L142" s="39">
        <v>116934.23333333331</v>
      </c>
      <c r="M142" s="31">
        <v>108406</v>
      </c>
      <c r="N142" s="31">
        <v>101717</v>
      </c>
      <c r="O142" s="262">
        <v>47870</v>
      </c>
      <c r="P142" s="263">
        <v>0.13007554296506138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1338.4</v>
      </c>
      <c r="F143" s="38">
        <v>1342.5166666666667</v>
      </c>
      <c r="G143" s="39">
        <v>1326.2333333333333</v>
      </c>
      <c r="H143" s="39">
        <v>1314.0666666666666</v>
      </c>
      <c r="I143" s="39">
        <v>1297.7833333333333</v>
      </c>
      <c r="J143" s="39">
        <v>1354.6833333333334</v>
      </c>
      <c r="K143" s="39">
        <v>1370.9666666666667</v>
      </c>
      <c r="L143" s="39">
        <v>1383.1333333333334</v>
      </c>
      <c r="M143" s="31">
        <v>1358.8</v>
      </c>
      <c r="N143" s="31">
        <v>1330.35</v>
      </c>
      <c r="O143" s="262">
        <v>4730000</v>
      </c>
      <c r="P143" s="263">
        <v>-2.0886516593177072E-3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94.95</v>
      </c>
      <c r="F144" s="38">
        <v>93.84999999999998</v>
      </c>
      <c r="G144" s="39">
        <v>92.44999999999996</v>
      </c>
      <c r="H144" s="39">
        <v>89.949999999999974</v>
      </c>
      <c r="I144" s="39">
        <v>88.549999999999955</v>
      </c>
      <c r="J144" s="39">
        <v>96.349999999999966</v>
      </c>
      <c r="K144" s="39">
        <v>97.749999999999972</v>
      </c>
      <c r="L144" s="39">
        <v>100.24999999999997</v>
      </c>
      <c r="M144" s="31">
        <v>95.25</v>
      </c>
      <c r="N144" s="31">
        <v>91.35</v>
      </c>
      <c r="O144" s="262">
        <v>54465000</v>
      </c>
      <c r="P144" s="263">
        <v>2.6286037309214246E-2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4574.8</v>
      </c>
      <c r="F145" s="38">
        <v>4554.05</v>
      </c>
      <c r="G145" s="39">
        <v>4520.75</v>
      </c>
      <c r="H145" s="39">
        <v>4466.7</v>
      </c>
      <c r="I145" s="39">
        <v>4433.3999999999996</v>
      </c>
      <c r="J145" s="39">
        <v>4608.1000000000004</v>
      </c>
      <c r="K145" s="39">
        <v>4641.4000000000015</v>
      </c>
      <c r="L145" s="39">
        <v>4695.4500000000007</v>
      </c>
      <c r="M145" s="31">
        <v>4587.3500000000004</v>
      </c>
      <c r="N145" s="31">
        <v>4500</v>
      </c>
      <c r="O145" s="262">
        <v>1151850</v>
      </c>
      <c r="P145" s="263">
        <v>8.536905700026267E-3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4513.8999999999996</v>
      </c>
      <c r="F146" s="38">
        <v>4560.7</v>
      </c>
      <c r="G146" s="39">
        <v>4433.45</v>
      </c>
      <c r="H146" s="39">
        <v>4353</v>
      </c>
      <c r="I146" s="39">
        <v>4225.75</v>
      </c>
      <c r="J146" s="39">
        <v>4641.1499999999996</v>
      </c>
      <c r="K146" s="39">
        <v>4768.3999999999996</v>
      </c>
      <c r="L146" s="39">
        <v>4848.8499999999995</v>
      </c>
      <c r="M146" s="31">
        <v>4687.95</v>
      </c>
      <c r="N146" s="31">
        <v>4480.25</v>
      </c>
      <c r="O146" s="262">
        <v>956550</v>
      </c>
      <c r="P146" s="263">
        <v>-4.1629095281033965E-2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22589.95</v>
      </c>
      <c r="F147" s="38">
        <v>22709.366666666669</v>
      </c>
      <c r="G147" s="39">
        <v>22436.583333333336</v>
      </c>
      <c r="H147" s="39">
        <v>22283.216666666667</v>
      </c>
      <c r="I147" s="39">
        <v>22010.433333333334</v>
      </c>
      <c r="J147" s="39">
        <v>22862.733333333337</v>
      </c>
      <c r="K147" s="39">
        <v>23135.51666666667</v>
      </c>
      <c r="L147" s="39">
        <v>23288.883333333339</v>
      </c>
      <c r="M147" s="31">
        <v>22982.15</v>
      </c>
      <c r="N147" s="31">
        <v>22556</v>
      </c>
      <c r="O147" s="262">
        <v>296160</v>
      </c>
      <c r="P147" s="263">
        <v>-3.1650536228093121E-2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114.15</v>
      </c>
      <c r="F148" s="38">
        <v>114.21666666666665</v>
      </c>
      <c r="G148" s="39">
        <v>113.13333333333331</v>
      </c>
      <c r="H148" s="39">
        <v>112.11666666666666</v>
      </c>
      <c r="I148" s="39">
        <v>111.03333333333332</v>
      </c>
      <c r="J148" s="39">
        <v>115.23333333333331</v>
      </c>
      <c r="K148" s="39">
        <v>116.31666666666665</v>
      </c>
      <c r="L148" s="39">
        <v>117.3333333333333</v>
      </c>
      <c r="M148" s="31">
        <v>115.3</v>
      </c>
      <c r="N148" s="31">
        <v>113.2</v>
      </c>
      <c r="O148" s="262">
        <v>83313000</v>
      </c>
      <c r="P148" s="263">
        <v>1.6470846601515318E-2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218.8</v>
      </c>
      <c r="F149" s="38">
        <v>218.86666666666665</v>
      </c>
      <c r="G149" s="39">
        <v>216.3833333333333</v>
      </c>
      <c r="H149" s="39">
        <v>213.96666666666664</v>
      </c>
      <c r="I149" s="39">
        <v>211.48333333333329</v>
      </c>
      <c r="J149" s="39">
        <v>221.2833333333333</v>
      </c>
      <c r="K149" s="39">
        <v>223.76666666666665</v>
      </c>
      <c r="L149" s="39">
        <v>226.18333333333331</v>
      </c>
      <c r="M149" s="31">
        <v>221.35</v>
      </c>
      <c r="N149" s="31">
        <v>216.45</v>
      </c>
      <c r="O149" s="262">
        <v>68757000</v>
      </c>
      <c r="P149" s="263">
        <v>3.3691141980876783E-2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1106.3499999999999</v>
      </c>
      <c r="F150" s="38">
        <v>1103.0166666666667</v>
      </c>
      <c r="G150" s="39">
        <v>1086.3333333333333</v>
      </c>
      <c r="H150" s="39">
        <v>1066.3166666666666</v>
      </c>
      <c r="I150" s="39">
        <v>1049.6333333333332</v>
      </c>
      <c r="J150" s="39">
        <v>1123.0333333333333</v>
      </c>
      <c r="K150" s="39">
        <v>1139.7166666666667</v>
      </c>
      <c r="L150" s="39">
        <v>1159.7333333333333</v>
      </c>
      <c r="M150" s="31">
        <v>1119.7</v>
      </c>
      <c r="N150" s="31">
        <v>1083</v>
      </c>
      <c r="O150" s="262">
        <v>5660200</v>
      </c>
      <c r="P150" s="263">
        <v>1.6339869281045753E-2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3845.6</v>
      </c>
      <c r="F151" s="38">
        <v>3845.1166666666668</v>
      </c>
      <c r="G151" s="39">
        <v>3807.3833333333337</v>
      </c>
      <c r="H151" s="39">
        <v>3769.166666666667</v>
      </c>
      <c r="I151" s="39">
        <v>3731.4333333333338</v>
      </c>
      <c r="J151" s="39">
        <v>3883.3333333333335</v>
      </c>
      <c r="K151" s="39">
        <v>3921.0666666666671</v>
      </c>
      <c r="L151" s="39">
        <v>3959.2833333333333</v>
      </c>
      <c r="M151" s="31">
        <v>3882.85</v>
      </c>
      <c r="N151" s="31">
        <v>3806.9</v>
      </c>
      <c r="O151" s="262">
        <v>223600</v>
      </c>
      <c r="P151" s="263">
        <v>-1.323918799646955E-2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172.4</v>
      </c>
      <c r="F152" s="38">
        <v>173.61666666666667</v>
      </c>
      <c r="G152" s="39">
        <v>170.78333333333336</v>
      </c>
      <c r="H152" s="39">
        <v>169.16666666666669</v>
      </c>
      <c r="I152" s="39">
        <v>166.33333333333337</v>
      </c>
      <c r="J152" s="39">
        <v>175.23333333333335</v>
      </c>
      <c r="K152" s="39">
        <v>178.06666666666666</v>
      </c>
      <c r="L152" s="39">
        <v>179.68333333333334</v>
      </c>
      <c r="M152" s="31">
        <v>176.45</v>
      </c>
      <c r="N152" s="31">
        <v>172</v>
      </c>
      <c r="O152" s="262">
        <v>34357400</v>
      </c>
      <c r="P152" s="263">
        <v>-6.7890929326655533E-3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38996.6</v>
      </c>
      <c r="F153" s="38">
        <v>38993.85</v>
      </c>
      <c r="G153" s="39">
        <v>38702.699999999997</v>
      </c>
      <c r="H153" s="39">
        <v>38408.799999999996</v>
      </c>
      <c r="I153" s="39">
        <v>38117.649999999994</v>
      </c>
      <c r="J153" s="39">
        <v>39287.75</v>
      </c>
      <c r="K153" s="39">
        <v>39578.900000000009</v>
      </c>
      <c r="L153" s="39">
        <v>39872.800000000003</v>
      </c>
      <c r="M153" s="31">
        <v>39285</v>
      </c>
      <c r="N153" s="31">
        <v>38699.949999999997</v>
      </c>
      <c r="O153" s="262">
        <v>208185</v>
      </c>
      <c r="P153" s="263">
        <v>-1.7624575311438278E-2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969.95</v>
      </c>
      <c r="F154" s="38">
        <v>964.08333333333337</v>
      </c>
      <c r="G154" s="39">
        <v>941.16666666666674</v>
      </c>
      <c r="H154" s="39">
        <v>912.38333333333333</v>
      </c>
      <c r="I154" s="39">
        <v>889.4666666666667</v>
      </c>
      <c r="J154" s="39">
        <v>992.86666666666679</v>
      </c>
      <c r="K154" s="39">
        <v>1015.7833333333335</v>
      </c>
      <c r="L154" s="39">
        <v>1044.5666666666668</v>
      </c>
      <c r="M154" s="31">
        <v>987</v>
      </c>
      <c r="N154" s="31">
        <v>935.3</v>
      </c>
      <c r="O154" s="262">
        <v>11244000</v>
      </c>
      <c r="P154" s="263">
        <v>-1.8655495188845978E-2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4728.05</v>
      </c>
      <c r="F155" s="38">
        <v>4713.3499999999995</v>
      </c>
      <c r="G155" s="39">
        <v>4679.7499999999991</v>
      </c>
      <c r="H155" s="39">
        <v>4631.45</v>
      </c>
      <c r="I155" s="39">
        <v>4597.8499999999995</v>
      </c>
      <c r="J155" s="39">
        <v>4761.6499999999987</v>
      </c>
      <c r="K155" s="39">
        <v>4795.2499999999991</v>
      </c>
      <c r="L155" s="39">
        <v>4843.5499999999984</v>
      </c>
      <c r="M155" s="31">
        <v>4746.95</v>
      </c>
      <c r="N155" s="31">
        <v>4665.05</v>
      </c>
      <c r="O155" s="262">
        <v>1101275</v>
      </c>
      <c r="P155" s="263">
        <v>1.2876227265411235E-2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225.6</v>
      </c>
      <c r="F156" s="38">
        <v>225.66666666666666</v>
      </c>
      <c r="G156" s="39">
        <v>224.08333333333331</v>
      </c>
      <c r="H156" s="39">
        <v>222.56666666666666</v>
      </c>
      <c r="I156" s="39">
        <v>220.98333333333332</v>
      </c>
      <c r="J156" s="39">
        <v>227.18333333333331</v>
      </c>
      <c r="K156" s="39">
        <v>228.76666666666662</v>
      </c>
      <c r="L156" s="39">
        <v>230.2833333333333</v>
      </c>
      <c r="M156" s="31">
        <v>227.25</v>
      </c>
      <c r="N156" s="31">
        <v>224.15</v>
      </c>
      <c r="O156" s="262">
        <v>15159000</v>
      </c>
      <c r="P156" s="263">
        <v>-7.8539171411741611E-3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260.89999999999998</v>
      </c>
      <c r="F157" s="38">
        <v>259.3</v>
      </c>
      <c r="G157" s="39">
        <v>255.8</v>
      </c>
      <c r="H157" s="39">
        <v>250.7</v>
      </c>
      <c r="I157" s="39">
        <v>247.2</v>
      </c>
      <c r="J157" s="39">
        <v>264.40000000000003</v>
      </c>
      <c r="K157" s="39">
        <v>267.90000000000003</v>
      </c>
      <c r="L157" s="39">
        <v>273.00000000000006</v>
      </c>
      <c r="M157" s="31">
        <v>262.8</v>
      </c>
      <c r="N157" s="31">
        <v>254.2</v>
      </c>
      <c r="O157" s="262">
        <v>51856800</v>
      </c>
      <c r="P157" s="263">
        <v>4.3413173652694613E-2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2598.6</v>
      </c>
      <c r="F158" s="38">
        <v>2608.7166666666667</v>
      </c>
      <c r="G158" s="39">
        <v>2573.3833333333332</v>
      </c>
      <c r="H158" s="39">
        <v>2548.1666666666665</v>
      </c>
      <c r="I158" s="39">
        <v>2512.833333333333</v>
      </c>
      <c r="J158" s="39">
        <v>2633.9333333333334</v>
      </c>
      <c r="K158" s="39">
        <v>2669.2666666666664</v>
      </c>
      <c r="L158" s="39">
        <v>2694.4833333333336</v>
      </c>
      <c r="M158" s="31">
        <v>2644.05</v>
      </c>
      <c r="N158" s="31">
        <v>2583.5</v>
      </c>
      <c r="O158" s="262">
        <v>2843500</v>
      </c>
      <c r="P158" s="263">
        <v>4.6815652327532901E-3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3701.6</v>
      </c>
      <c r="F159" s="38">
        <v>3699.35</v>
      </c>
      <c r="G159" s="39">
        <v>3653.0499999999997</v>
      </c>
      <c r="H159" s="39">
        <v>3604.5</v>
      </c>
      <c r="I159" s="39">
        <v>3558.2</v>
      </c>
      <c r="J159" s="39">
        <v>3747.8999999999996</v>
      </c>
      <c r="K159" s="39">
        <v>3794.2</v>
      </c>
      <c r="L159" s="39">
        <v>3842.7499999999995</v>
      </c>
      <c r="M159" s="31">
        <v>3745.65</v>
      </c>
      <c r="N159" s="31">
        <v>3650.8</v>
      </c>
      <c r="O159" s="262">
        <v>2334500</v>
      </c>
      <c r="P159" s="263">
        <v>1.5772870662460567E-2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59.75</v>
      </c>
      <c r="F160" s="38">
        <v>59.666666666666664</v>
      </c>
      <c r="G160" s="39">
        <v>59.033333333333331</v>
      </c>
      <c r="H160" s="39">
        <v>58.31666666666667</v>
      </c>
      <c r="I160" s="39">
        <v>57.683333333333337</v>
      </c>
      <c r="J160" s="39">
        <v>60.383333333333326</v>
      </c>
      <c r="K160" s="39">
        <v>61.016666666666666</v>
      </c>
      <c r="L160" s="39">
        <v>61.73333333333332</v>
      </c>
      <c r="M160" s="31">
        <v>60.3</v>
      </c>
      <c r="N160" s="31">
        <v>58.95</v>
      </c>
      <c r="O160" s="262">
        <v>264256000</v>
      </c>
      <c r="P160" s="263">
        <v>4.4395791522228306E-3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4614.1499999999996</v>
      </c>
      <c r="F161" s="38">
        <v>4591.6833333333334</v>
      </c>
      <c r="G161" s="39">
        <v>4552.916666666667</v>
      </c>
      <c r="H161" s="39">
        <v>4491.6833333333334</v>
      </c>
      <c r="I161" s="39">
        <v>4452.916666666667</v>
      </c>
      <c r="J161" s="39">
        <v>4652.916666666667</v>
      </c>
      <c r="K161" s="39">
        <v>4691.6833333333334</v>
      </c>
      <c r="L161" s="39">
        <v>4752.916666666667</v>
      </c>
      <c r="M161" s="31">
        <v>4630.45</v>
      </c>
      <c r="N161" s="31">
        <v>4530.45</v>
      </c>
      <c r="O161" s="262">
        <v>1770900</v>
      </c>
      <c r="P161" s="263">
        <v>7.6207839562443022E-2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250.2</v>
      </c>
      <c r="F162" s="38">
        <v>250.13333333333335</v>
      </c>
      <c r="G162" s="39">
        <v>247.8666666666667</v>
      </c>
      <c r="H162" s="39">
        <v>245.53333333333336</v>
      </c>
      <c r="I162" s="39">
        <v>243.26666666666671</v>
      </c>
      <c r="J162" s="39">
        <v>252.4666666666667</v>
      </c>
      <c r="K162" s="39">
        <v>254.73333333333335</v>
      </c>
      <c r="L162" s="39">
        <v>257.06666666666672</v>
      </c>
      <c r="M162" s="31">
        <v>252.4</v>
      </c>
      <c r="N162" s="31">
        <v>247.8</v>
      </c>
      <c r="O162" s="262">
        <v>42168600</v>
      </c>
      <c r="P162" s="263">
        <v>1.6863077023243699E-2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1621.2</v>
      </c>
      <c r="F163" s="38">
        <v>1622.0666666666666</v>
      </c>
      <c r="G163" s="39">
        <v>1597.1333333333332</v>
      </c>
      <c r="H163" s="39">
        <v>1573.0666666666666</v>
      </c>
      <c r="I163" s="39">
        <v>1548.1333333333332</v>
      </c>
      <c r="J163" s="39">
        <v>1646.1333333333332</v>
      </c>
      <c r="K163" s="39">
        <v>1671.0666666666666</v>
      </c>
      <c r="L163" s="39">
        <v>1695.1333333333332</v>
      </c>
      <c r="M163" s="31">
        <v>1647</v>
      </c>
      <c r="N163" s="31">
        <v>1598</v>
      </c>
      <c r="O163" s="262">
        <v>3006102</v>
      </c>
      <c r="P163" s="263">
        <v>4.7612569718405657E-3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877.45</v>
      </c>
      <c r="F164" s="38">
        <v>877.26666666666677</v>
      </c>
      <c r="G164" s="39">
        <v>868.13333333333355</v>
      </c>
      <c r="H164" s="39">
        <v>858.81666666666683</v>
      </c>
      <c r="I164" s="39">
        <v>849.68333333333362</v>
      </c>
      <c r="J164" s="39">
        <v>886.58333333333348</v>
      </c>
      <c r="K164" s="39">
        <v>895.7166666666667</v>
      </c>
      <c r="L164" s="39">
        <v>905.03333333333342</v>
      </c>
      <c r="M164" s="31">
        <v>886.4</v>
      </c>
      <c r="N164" s="31">
        <v>867.95</v>
      </c>
      <c r="O164" s="262">
        <v>3117800</v>
      </c>
      <c r="P164" s="263">
        <v>3.5573122529644272E-2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220.15</v>
      </c>
      <c r="F165" s="38">
        <v>219.93333333333331</v>
      </c>
      <c r="G165" s="39">
        <v>213.21666666666661</v>
      </c>
      <c r="H165" s="39">
        <v>206.2833333333333</v>
      </c>
      <c r="I165" s="39">
        <v>199.56666666666661</v>
      </c>
      <c r="J165" s="39">
        <v>226.86666666666662</v>
      </c>
      <c r="K165" s="39">
        <v>233.58333333333331</v>
      </c>
      <c r="L165" s="39">
        <v>240.51666666666662</v>
      </c>
      <c r="M165" s="31">
        <v>226.65</v>
      </c>
      <c r="N165" s="31">
        <v>213</v>
      </c>
      <c r="O165" s="262">
        <v>44180000</v>
      </c>
      <c r="P165" s="263">
        <v>0.11862261045701987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198.15</v>
      </c>
      <c r="F166" s="38">
        <v>196.5</v>
      </c>
      <c r="G166" s="39">
        <v>193.9</v>
      </c>
      <c r="H166" s="39">
        <v>189.65</v>
      </c>
      <c r="I166" s="39">
        <v>187.05</v>
      </c>
      <c r="J166" s="39">
        <v>200.75</v>
      </c>
      <c r="K166" s="39">
        <v>203.35000000000002</v>
      </c>
      <c r="L166" s="39">
        <v>207.6</v>
      </c>
      <c r="M166" s="31">
        <v>199.1</v>
      </c>
      <c r="N166" s="31">
        <v>192.25</v>
      </c>
      <c r="O166" s="262">
        <v>79144000</v>
      </c>
      <c r="P166" s="263">
        <v>3.084297176200896E-2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2484.6</v>
      </c>
      <c r="F167" s="38">
        <v>2486.6666666666665</v>
      </c>
      <c r="G167" s="39">
        <v>2465.4833333333331</v>
      </c>
      <c r="H167" s="39">
        <v>2446.3666666666668</v>
      </c>
      <c r="I167" s="39">
        <v>2425.1833333333334</v>
      </c>
      <c r="J167" s="39">
        <v>2505.7833333333328</v>
      </c>
      <c r="K167" s="39">
        <v>2526.9666666666662</v>
      </c>
      <c r="L167" s="39">
        <v>2546.0833333333326</v>
      </c>
      <c r="M167" s="31">
        <v>2507.85</v>
      </c>
      <c r="N167" s="31">
        <v>2467.5500000000002</v>
      </c>
      <c r="O167" s="262">
        <v>19211750</v>
      </c>
      <c r="P167" s="263">
        <v>6.0997666680473288E-2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93.5</v>
      </c>
      <c r="F168" s="38">
        <v>93.25</v>
      </c>
      <c r="G168" s="39">
        <v>92.65</v>
      </c>
      <c r="H168" s="39">
        <v>91.800000000000011</v>
      </c>
      <c r="I168" s="39">
        <v>91.200000000000017</v>
      </c>
      <c r="J168" s="39">
        <v>94.1</v>
      </c>
      <c r="K168" s="39">
        <v>94.699999999999989</v>
      </c>
      <c r="L168" s="39">
        <v>95.549999999999983</v>
      </c>
      <c r="M168" s="31">
        <v>93.85</v>
      </c>
      <c r="N168" s="31">
        <v>92.4</v>
      </c>
      <c r="O168" s="262">
        <v>108376000</v>
      </c>
      <c r="P168" s="263">
        <v>6.7627824019024967E-3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865.25</v>
      </c>
      <c r="F169" s="38">
        <v>866.01666666666677</v>
      </c>
      <c r="G169" s="39">
        <v>855.33333333333348</v>
      </c>
      <c r="H169" s="39">
        <v>845.41666666666674</v>
      </c>
      <c r="I169" s="39">
        <v>834.73333333333346</v>
      </c>
      <c r="J169" s="39">
        <v>875.93333333333351</v>
      </c>
      <c r="K169" s="39">
        <v>886.61666666666667</v>
      </c>
      <c r="L169" s="39">
        <v>896.53333333333353</v>
      </c>
      <c r="M169" s="31">
        <v>876.7</v>
      </c>
      <c r="N169" s="31">
        <v>856.1</v>
      </c>
      <c r="O169" s="262">
        <v>9260800</v>
      </c>
      <c r="P169" s="263">
        <v>-1.4556908146760875E-2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1263.5999999999999</v>
      </c>
      <c r="F170" s="38">
        <v>1269.1499999999999</v>
      </c>
      <c r="G170" s="39">
        <v>1255.7499999999998</v>
      </c>
      <c r="H170" s="39">
        <v>1247.8999999999999</v>
      </c>
      <c r="I170" s="39">
        <v>1234.4999999999998</v>
      </c>
      <c r="J170" s="39">
        <v>1276.9999999999998</v>
      </c>
      <c r="K170" s="39">
        <v>1290.3999999999999</v>
      </c>
      <c r="L170" s="39">
        <v>1298.2499999999998</v>
      </c>
      <c r="M170" s="31">
        <v>1282.55</v>
      </c>
      <c r="N170" s="31">
        <v>1261.3</v>
      </c>
      <c r="O170" s="262">
        <v>7794750</v>
      </c>
      <c r="P170" s="263">
        <v>2.7992087042532147E-2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595.1</v>
      </c>
      <c r="F171" s="38">
        <v>596.03333333333342</v>
      </c>
      <c r="G171" s="39">
        <v>588.11666666666679</v>
      </c>
      <c r="H171" s="39">
        <v>581.13333333333333</v>
      </c>
      <c r="I171" s="39">
        <v>573.2166666666667</v>
      </c>
      <c r="J171" s="39">
        <v>603.01666666666688</v>
      </c>
      <c r="K171" s="39">
        <v>610.93333333333362</v>
      </c>
      <c r="L171" s="39">
        <v>617.91666666666697</v>
      </c>
      <c r="M171" s="31">
        <v>603.95000000000005</v>
      </c>
      <c r="N171" s="31">
        <v>589.04999999999995</v>
      </c>
      <c r="O171" s="262">
        <v>77092500</v>
      </c>
      <c r="P171" s="263">
        <v>6.652970594949055E-2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24306.6</v>
      </c>
      <c r="F172" s="38">
        <v>24239.600000000002</v>
      </c>
      <c r="G172" s="39">
        <v>24074.800000000003</v>
      </c>
      <c r="H172" s="39">
        <v>23843</v>
      </c>
      <c r="I172" s="39">
        <v>23678.2</v>
      </c>
      <c r="J172" s="39">
        <v>24471.400000000005</v>
      </c>
      <c r="K172" s="39">
        <v>24636.2</v>
      </c>
      <c r="L172" s="39">
        <v>24868.000000000007</v>
      </c>
      <c r="M172" s="31">
        <v>24404.400000000001</v>
      </c>
      <c r="N172" s="31">
        <v>24007.8</v>
      </c>
      <c r="O172" s="262">
        <v>217725</v>
      </c>
      <c r="P172" s="263">
        <v>1.1615750958299455E-2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3820.55</v>
      </c>
      <c r="F173" s="38">
        <v>3822.8166666666671</v>
      </c>
      <c r="G173" s="39">
        <v>3757.733333333334</v>
      </c>
      <c r="H173" s="39">
        <v>3694.916666666667</v>
      </c>
      <c r="I173" s="39">
        <v>3629.8333333333339</v>
      </c>
      <c r="J173" s="39">
        <v>3885.6333333333341</v>
      </c>
      <c r="K173" s="39">
        <v>3950.7166666666672</v>
      </c>
      <c r="L173" s="39">
        <v>4013.5333333333342</v>
      </c>
      <c r="M173" s="31">
        <v>3887.9</v>
      </c>
      <c r="N173" s="31">
        <v>3760</v>
      </c>
      <c r="O173" s="262">
        <v>1700875</v>
      </c>
      <c r="P173" s="263">
        <v>1.2274959083469721E-2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2273.3000000000002</v>
      </c>
      <c r="F174" s="38">
        <v>2270.9666666666667</v>
      </c>
      <c r="G174" s="39">
        <v>2258.9333333333334</v>
      </c>
      <c r="H174" s="39">
        <v>2244.5666666666666</v>
      </c>
      <c r="I174" s="39">
        <v>2232.5333333333333</v>
      </c>
      <c r="J174" s="39">
        <v>2285.3333333333335</v>
      </c>
      <c r="K174" s="39">
        <v>2297.3666666666672</v>
      </c>
      <c r="L174" s="39">
        <v>2311.7333333333336</v>
      </c>
      <c r="M174" s="31">
        <v>2283</v>
      </c>
      <c r="N174" s="31">
        <v>2256.6</v>
      </c>
      <c r="O174" s="262">
        <v>4351500</v>
      </c>
      <c r="P174" s="263">
        <v>-1.7692372809616524E-2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1832.25</v>
      </c>
      <c r="F175" s="38">
        <v>1828.8666666666668</v>
      </c>
      <c r="G175" s="39">
        <v>1808.3833333333337</v>
      </c>
      <c r="H175" s="39">
        <v>1784.5166666666669</v>
      </c>
      <c r="I175" s="39">
        <v>1764.0333333333338</v>
      </c>
      <c r="J175" s="39">
        <v>1852.7333333333336</v>
      </c>
      <c r="K175" s="39">
        <v>1873.2166666666667</v>
      </c>
      <c r="L175" s="39">
        <v>1897.0833333333335</v>
      </c>
      <c r="M175" s="31">
        <v>1849.35</v>
      </c>
      <c r="N175" s="31">
        <v>1805</v>
      </c>
      <c r="O175" s="262">
        <v>6637800</v>
      </c>
      <c r="P175" s="263">
        <v>1.0042910618095499E-2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1145.8</v>
      </c>
      <c r="F176" s="38">
        <v>1149.6333333333332</v>
      </c>
      <c r="G176" s="39">
        <v>1124.8666666666663</v>
      </c>
      <c r="H176" s="39">
        <v>1103.9333333333332</v>
      </c>
      <c r="I176" s="39">
        <v>1079.1666666666663</v>
      </c>
      <c r="J176" s="39">
        <v>1170.5666666666664</v>
      </c>
      <c r="K176" s="39">
        <v>1195.3333333333333</v>
      </c>
      <c r="L176" s="39">
        <v>1216.2666666666664</v>
      </c>
      <c r="M176" s="31">
        <v>1174.4000000000001</v>
      </c>
      <c r="N176" s="31">
        <v>1128.7</v>
      </c>
      <c r="O176" s="262">
        <v>24020500</v>
      </c>
      <c r="P176" s="263">
        <v>-4.4256907308377898E-2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524.95000000000005</v>
      </c>
      <c r="F177" s="38">
        <v>525.45000000000005</v>
      </c>
      <c r="G177" s="39">
        <v>519.95000000000005</v>
      </c>
      <c r="H177" s="39">
        <v>514.95000000000005</v>
      </c>
      <c r="I177" s="39">
        <v>509.45000000000005</v>
      </c>
      <c r="J177" s="39">
        <v>530.45000000000005</v>
      </c>
      <c r="K177" s="39">
        <v>535.95000000000005</v>
      </c>
      <c r="L177" s="39">
        <v>540.95000000000005</v>
      </c>
      <c r="M177" s="31">
        <v>530.95000000000005</v>
      </c>
      <c r="N177" s="31">
        <v>520.45000000000005</v>
      </c>
      <c r="O177" s="262">
        <v>8671500</v>
      </c>
      <c r="P177" s="263">
        <v>2.9013883944464223E-2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804.1</v>
      </c>
      <c r="F178" s="38">
        <v>807.5333333333333</v>
      </c>
      <c r="G178" s="39">
        <v>797.56666666666661</v>
      </c>
      <c r="H178" s="39">
        <v>791.0333333333333</v>
      </c>
      <c r="I178" s="39">
        <v>781.06666666666661</v>
      </c>
      <c r="J178" s="39">
        <v>814.06666666666661</v>
      </c>
      <c r="K178" s="39">
        <v>824.0333333333333</v>
      </c>
      <c r="L178" s="39">
        <v>830.56666666666661</v>
      </c>
      <c r="M178" s="31">
        <v>817.5</v>
      </c>
      <c r="N178" s="31">
        <v>801</v>
      </c>
      <c r="O178" s="262">
        <v>3145000</v>
      </c>
      <c r="P178" s="263">
        <v>6.0780550223928347E-3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1036.45</v>
      </c>
      <c r="F179" s="38">
        <v>1035.3333333333333</v>
      </c>
      <c r="G179" s="39">
        <v>1025.8166666666666</v>
      </c>
      <c r="H179" s="39">
        <v>1015.1833333333334</v>
      </c>
      <c r="I179" s="39">
        <v>1005.6666666666667</v>
      </c>
      <c r="J179" s="39">
        <v>1045.9666666666665</v>
      </c>
      <c r="K179" s="39">
        <v>1055.4833333333333</v>
      </c>
      <c r="L179" s="39">
        <v>1066.1166666666663</v>
      </c>
      <c r="M179" s="31">
        <v>1044.8499999999999</v>
      </c>
      <c r="N179" s="31">
        <v>1024.7</v>
      </c>
      <c r="O179" s="262">
        <v>8634450</v>
      </c>
      <c r="P179" s="263">
        <v>1.362345041322314E-2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1700.4</v>
      </c>
      <c r="F180" s="38">
        <v>1711.25</v>
      </c>
      <c r="G180" s="39">
        <v>1675.85</v>
      </c>
      <c r="H180" s="39">
        <v>1651.3</v>
      </c>
      <c r="I180" s="39">
        <v>1615.8999999999999</v>
      </c>
      <c r="J180" s="39">
        <v>1735.8</v>
      </c>
      <c r="K180" s="39">
        <v>1771.2</v>
      </c>
      <c r="L180" s="39">
        <v>1795.75</v>
      </c>
      <c r="M180" s="31">
        <v>1746.65</v>
      </c>
      <c r="N180" s="31">
        <v>1686.7</v>
      </c>
      <c r="O180" s="262">
        <v>4195500</v>
      </c>
      <c r="P180" s="263">
        <v>1.5982564475118054E-2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841.85</v>
      </c>
      <c r="F181" s="38">
        <v>842.73333333333323</v>
      </c>
      <c r="G181" s="39">
        <v>838.41666666666652</v>
      </c>
      <c r="H181" s="39">
        <v>834.98333333333323</v>
      </c>
      <c r="I181" s="39">
        <v>830.66666666666652</v>
      </c>
      <c r="J181" s="39">
        <v>846.16666666666652</v>
      </c>
      <c r="K181" s="39">
        <v>850.48333333333335</v>
      </c>
      <c r="L181" s="39">
        <v>853.91666666666652</v>
      </c>
      <c r="M181" s="31">
        <v>847.05</v>
      </c>
      <c r="N181" s="31">
        <v>839.3</v>
      </c>
      <c r="O181" s="262">
        <v>11452500</v>
      </c>
      <c r="P181" s="263">
        <v>2.2006264557063691E-2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623.45000000000005</v>
      </c>
      <c r="F182" s="38">
        <v>623.6</v>
      </c>
      <c r="G182" s="39">
        <v>617.15000000000009</v>
      </c>
      <c r="H182" s="39">
        <v>610.85</v>
      </c>
      <c r="I182" s="39">
        <v>604.40000000000009</v>
      </c>
      <c r="J182" s="39">
        <v>629.90000000000009</v>
      </c>
      <c r="K182" s="39">
        <v>636.35000000000014</v>
      </c>
      <c r="L182" s="39">
        <v>642.65000000000009</v>
      </c>
      <c r="M182" s="31">
        <v>630.04999999999995</v>
      </c>
      <c r="N182" s="31">
        <v>617.29999999999995</v>
      </c>
      <c r="O182" s="262">
        <v>57939075</v>
      </c>
      <c r="P182" s="263">
        <v>2.757278608976951E-2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237.35</v>
      </c>
      <c r="F183" s="38">
        <v>236.80000000000004</v>
      </c>
      <c r="G183" s="39">
        <v>234.60000000000008</v>
      </c>
      <c r="H183" s="39">
        <v>231.85000000000005</v>
      </c>
      <c r="I183" s="39">
        <v>229.65000000000009</v>
      </c>
      <c r="J183" s="39">
        <v>239.55000000000007</v>
      </c>
      <c r="K183" s="39">
        <v>241.75000000000006</v>
      </c>
      <c r="L183" s="39">
        <v>244.50000000000006</v>
      </c>
      <c r="M183" s="31">
        <v>239</v>
      </c>
      <c r="N183" s="31">
        <v>234.05</v>
      </c>
      <c r="O183" s="262">
        <v>90534375</v>
      </c>
      <c r="P183" s="263">
        <v>6.5288356909684441E-3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119.1</v>
      </c>
      <c r="F184" s="38">
        <v>119.08333333333333</v>
      </c>
      <c r="G184" s="39">
        <v>117.96666666666665</v>
      </c>
      <c r="H184" s="39">
        <v>116.83333333333333</v>
      </c>
      <c r="I184" s="39">
        <v>115.71666666666665</v>
      </c>
      <c r="J184" s="39">
        <v>120.21666666666665</v>
      </c>
      <c r="K184" s="39">
        <v>121.33333333333333</v>
      </c>
      <c r="L184" s="39">
        <v>122.46666666666665</v>
      </c>
      <c r="M184" s="31">
        <v>120.2</v>
      </c>
      <c r="N184" s="31">
        <v>117.95</v>
      </c>
      <c r="O184" s="262">
        <v>235895000</v>
      </c>
      <c r="P184" s="263">
        <v>9.9606753479172059E-3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3416.7</v>
      </c>
      <c r="F185" s="38">
        <v>3417.3333333333335</v>
      </c>
      <c r="G185" s="39">
        <v>3382.3666666666668</v>
      </c>
      <c r="H185" s="39">
        <v>3348.0333333333333</v>
      </c>
      <c r="I185" s="39">
        <v>3313.0666666666666</v>
      </c>
      <c r="J185" s="39">
        <v>3451.666666666667</v>
      </c>
      <c r="K185" s="39">
        <v>3486.6333333333332</v>
      </c>
      <c r="L185" s="39">
        <v>3520.9666666666672</v>
      </c>
      <c r="M185" s="31">
        <v>3452.3</v>
      </c>
      <c r="N185" s="31">
        <v>3383</v>
      </c>
      <c r="O185" s="262">
        <v>10369625</v>
      </c>
      <c r="P185" s="263">
        <v>4.6114982283030704E-3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1148.0999999999999</v>
      </c>
      <c r="F186" s="38">
        <v>1143.4333333333334</v>
      </c>
      <c r="G186" s="39">
        <v>1131.8666666666668</v>
      </c>
      <c r="H186" s="39">
        <v>1115.6333333333334</v>
      </c>
      <c r="I186" s="39">
        <v>1104.0666666666668</v>
      </c>
      <c r="J186" s="39">
        <v>1159.6666666666667</v>
      </c>
      <c r="K186" s="39">
        <v>1171.2333333333333</v>
      </c>
      <c r="L186" s="39">
        <v>1187.4666666666667</v>
      </c>
      <c r="M186" s="31">
        <v>1155</v>
      </c>
      <c r="N186" s="31">
        <v>1127.2</v>
      </c>
      <c r="O186" s="262">
        <v>17357400</v>
      </c>
      <c r="P186" s="263">
        <v>-2.6890061019753855E-3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2919.85</v>
      </c>
      <c r="F187" s="38">
        <v>2944</v>
      </c>
      <c r="G187" s="39">
        <v>2879</v>
      </c>
      <c r="H187" s="39">
        <v>2838.15</v>
      </c>
      <c r="I187" s="39">
        <v>2773.15</v>
      </c>
      <c r="J187" s="39">
        <v>2984.85</v>
      </c>
      <c r="K187" s="39">
        <v>3049.85</v>
      </c>
      <c r="L187" s="39">
        <v>3090.7</v>
      </c>
      <c r="M187" s="31">
        <v>3009</v>
      </c>
      <c r="N187" s="31">
        <v>2903.15</v>
      </c>
      <c r="O187" s="262">
        <v>6322125</v>
      </c>
      <c r="P187" s="263">
        <v>6.6877649728309544E-3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2012.05</v>
      </c>
      <c r="F188" s="38">
        <v>2003.2666666666667</v>
      </c>
      <c r="G188" s="39">
        <v>1982.7833333333333</v>
      </c>
      <c r="H188" s="39">
        <v>1953.5166666666667</v>
      </c>
      <c r="I188" s="39">
        <v>1933.0333333333333</v>
      </c>
      <c r="J188" s="39">
        <v>2032.5333333333333</v>
      </c>
      <c r="K188" s="39">
        <v>2053.0166666666664</v>
      </c>
      <c r="L188" s="39">
        <v>2082.2833333333333</v>
      </c>
      <c r="M188" s="31">
        <v>2023.75</v>
      </c>
      <c r="N188" s="31">
        <v>1974</v>
      </c>
      <c r="O188" s="262">
        <v>1626000</v>
      </c>
      <c r="P188" s="263">
        <v>2.5543992431409649E-2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1700.05</v>
      </c>
      <c r="F189" s="38">
        <v>1697.5833333333333</v>
      </c>
      <c r="G189" s="39">
        <v>1685.4666666666665</v>
      </c>
      <c r="H189" s="39">
        <v>1670.8833333333332</v>
      </c>
      <c r="I189" s="39">
        <v>1658.7666666666664</v>
      </c>
      <c r="J189" s="39">
        <v>1712.1666666666665</v>
      </c>
      <c r="K189" s="39">
        <v>1724.2833333333333</v>
      </c>
      <c r="L189" s="39">
        <v>1738.8666666666666</v>
      </c>
      <c r="M189" s="31">
        <v>1709.7</v>
      </c>
      <c r="N189" s="31">
        <v>1683</v>
      </c>
      <c r="O189" s="262">
        <v>3762000</v>
      </c>
      <c r="P189" s="263">
        <v>-4.6565774155995342E-3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1367.1</v>
      </c>
      <c r="F190" s="38">
        <v>1373.2666666666667</v>
      </c>
      <c r="G190" s="39">
        <v>1352.0333333333333</v>
      </c>
      <c r="H190" s="39">
        <v>1336.9666666666667</v>
      </c>
      <c r="I190" s="39">
        <v>1315.7333333333333</v>
      </c>
      <c r="J190" s="39">
        <v>1388.3333333333333</v>
      </c>
      <c r="K190" s="39">
        <v>1409.5666666666664</v>
      </c>
      <c r="L190" s="39">
        <v>1424.6333333333332</v>
      </c>
      <c r="M190" s="31">
        <v>1394.5</v>
      </c>
      <c r="N190" s="31">
        <v>1358.2</v>
      </c>
      <c r="O190" s="262">
        <v>6673800</v>
      </c>
      <c r="P190" s="263">
        <v>-2.7043575875089296E-2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1565.9</v>
      </c>
      <c r="F191" s="38">
        <v>1562.3999999999999</v>
      </c>
      <c r="G191" s="39">
        <v>1550.1999999999998</v>
      </c>
      <c r="H191" s="39">
        <v>1534.5</v>
      </c>
      <c r="I191" s="39">
        <v>1522.3</v>
      </c>
      <c r="J191" s="39">
        <v>1578.0999999999997</v>
      </c>
      <c r="K191" s="39">
        <v>1590.3</v>
      </c>
      <c r="L191" s="39">
        <v>1605.9999999999995</v>
      </c>
      <c r="M191" s="31">
        <v>1574.6</v>
      </c>
      <c r="N191" s="31">
        <v>1546.7</v>
      </c>
      <c r="O191" s="262">
        <v>2362000</v>
      </c>
      <c r="P191" s="263">
        <v>0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8184.55</v>
      </c>
      <c r="F192" s="38">
        <v>8203.3833333333332</v>
      </c>
      <c r="G192" s="39">
        <v>8106.7666666666664</v>
      </c>
      <c r="H192" s="39">
        <v>8028.9833333333336</v>
      </c>
      <c r="I192" s="39">
        <v>7932.3666666666668</v>
      </c>
      <c r="J192" s="39">
        <v>8281.1666666666661</v>
      </c>
      <c r="K192" s="39">
        <v>8377.783333333331</v>
      </c>
      <c r="L192" s="39">
        <v>8455.5666666666657</v>
      </c>
      <c r="M192" s="31">
        <v>8300</v>
      </c>
      <c r="N192" s="31">
        <v>8125.6</v>
      </c>
      <c r="O192" s="262">
        <v>1670900</v>
      </c>
      <c r="P192" s="263">
        <v>6.0208320789933165E-3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604.54999999999995</v>
      </c>
      <c r="F193" s="38">
        <v>603.86666666666667</v>
      </c>
      <c r="G193" s="39">
        <v>593.23333333333335</v>
      </c>
      <c r="H193" s="39">
        <v>581.91666666666663</v>
      </c>
      <c r="I193" s="39">
        <v>571.2833333333333</v>
      </c>
      <c r="J193" s="39">
        <v>615.18333333333339</v>
      </c>
      <c r="K193" s="39">
        <v>625.81666666666683</v>
      </c>
      <c r="L193" s="39">
        <v>637.13333333333344</v>
      </c>
      <c r="M193" s="31">
        <v>614.5</v>
      </c>
      <c r="N193" s="31">
        <v>592.54999999999995</v>
      </c>
      <c r="O193" s="262">
        <v>34468200</v>
      </c>
      <c r="P193" s="263">
        <v>-4.0703353956366005E-2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241.45</v>
      </c>
      <c r="F194" s="38">
        <v>246.71666666666667</v>
      </c>
      <c r="G194" s="39">
        <v>232.83333333333331</v>
      </c>
      <c r="H194" s="39">
        <v>224.21666666666664</v>
      </c>
      <c r="I194" s="39">
        <v>210.33333333333329</v>
      </c>
      <c r="J194" s="39">
        <v>255.33333333333334</v>
      </c>
      <c r="K194" s="39">
        <v>269.2166666666667</v>
      </c>
      <c r="L194" s="39">
        <v>277.83333333333337</v>
      </c>
      <c r="M194" s="31">
        <v>260.60000000000002</v>
      </c>
      <c r="N194" s="31">
        <v>238.1</v>
      </c>
      <c r="O194" s="262">
        <v>94172000</v>
      </c>
      <c r="P194" s="263">
        <v>0.45655334550066506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804.75</v>
      </c>
      <c r="F195" s="38">
        <v>806.93333333333339</v>
      </c>
      <c r="G195" s="39">
        <v>797.76666666666677</v>
      </c>
      <c r="H195" s="39">
        <v>790.78333333333342</v>
      </c>
      <c r="I195" s="39">
        <v>781.61666666666679</v>
      </c>
      <c r="J195" s="39">
        <v>813.91666666666674</v>
      </c>
      <c r="K195" s="39">
        <v>823.08333333333326</v>
      </c>
      <c r="L195" s="39">
        <v>830.06666666666672</v>
      </c>
      <c r="M195" s="31">
        <v>816.1</v>
      </c>
      <c r="N195" s="31">
        <v>799.95</v>
      </c>
      <c r="O195" s="262">
        <v>9484800</v>
      </c>
      <c r="P195" s="263">
        <v>-3.0481447408770315E-2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402.7</v>
      </c>
      <c r="F196" s="38">
        <v>402.34999999999997</v>
      </c>
      <c r="G196" s="39">
        <v>400.09999999999991</v>
      </c>
      <c r="H196" s="39">
        <v>397.49999999999994</v>
      </c>
      <c r="I196" s="39">
        <v>395.24999999999989</v>
      </c>
      <c r="J196" s="39">
        <v>404.94999999999993</v>
      </c>
      <c r="K196" s="39">
        <v>407.20000000000005</v>
      </c>
      <c r="L196" s="39">
        <v>409.79999999999995</v>
      </c>
      <c r="M196" s="31">
        <v>404.6</v>
      </c>
      <c r="N196" s="31">
        <v>399.75</v>
      </c>
      <c r="O196" s="262">
        <v>37075500</v>
      </c>
      <c r="P196" s="263">
        <v>1.7160493827160495E-2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235.65</v>
      </c>
      <c r="F197" s="38">
        <v>233.88333333333335</v>
      </c>
      <c r="G197" s="39">
        <v>229.9666666666667</v>
      </c>
      <c r="H197" s="39">
        <v>224.28333333333333</v>
      </c>
      <c r="I197" s="39">
        <v>220.36666666666667</v>
      </c>
      <c r="J197" s="39">
        <v>239.56666666666672</v>
      </c>
      <c r="K197" s="39">
        <v>243.48333333333341</v>
      </c>
      <c r="L197" s="39">
        <v>249.16666666666674</v>
      </c>
      <c r="M197" s="31">
        <v>237.8</v>
      </c>
      <c r="N197" s="31">
        <v>228.2</v>
      </c>
      <c r="O197" s="262">
        <v>107100000</v>
      </c>
      <c r="P197" s="263">
        <v>-1.7057688543385251E-3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644.25</v>
      </c>
      <c r="F198" s="38">
        <v>644.35</v>
      </c>
      <c r="G198" s="39">
        <v>632.95000000000005</v>
      </c>
      <c r="H198" s="39">
        <v>621.65</v>
      </c>
      <c r="I198" s="39">
        <v>610.25</v>
      </c>
      <c r="J198" s="39">
        <v>655.65000000000009</v>
      </c>
      <c r="K198" s="39">
        <v>667.05</v>
      </c>
      <c r="L198" s="39">
        <v>678.35000000000014</v>
      </c>
      <c r="M198" s="31">
        <v>655.75</v>
      </c>
      <c r="N198" s="31">
        <v>633.04999999999995</v>
      </c>
      <c r="O198" s="262">
        <v>7099200</v>
      </c>
      <c r="P198" s="263">
        <v>1.5447991761071062E-2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8" t="s">
        <v>16</v>
      </c>
      <c r="B8" s="350"/>
      <c r="C8" s="354" t="s">
        <v>20</v>
      </c>
      <c r="D8" s="354" t="s">
        <v>21</v>
      </c>
      <c r="E8" s="345" t="s">
        <v>22</v>
      </c>
      <c r="F8" s="346"/>
      <c r="G8" s="347"/>
      <c r="H8" s="345" t="s">
        <v>23</v>
      </c>
      <c r="I8" s="346"/>
      <c r="J8" s="347"/>
      <c r="K8" s="26"/>
      <c r="L8" s="53"/>
      <c r="M8" s="53"/>
      <c r="N8" s="1"/>
      <c r="O8" s="1"/>
    </row>
    <row r="9" spans="1:15" ht="36" customHeight="1">
      <c r="A9" s="352"/>
      <c r="B9" s="353"/>
      <c r="C9" s="353"/>
      <c r="D9" s="35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19381.650000000001</v>
      </c>
      <c r="D10" s="35">
        <v>19405.25</v>
      </c>
      <c r="E10" s="35">
        <v>19272.849999999999</v>
      </c>
      <c r="F10" s="35">
        <v>19164.05</v>
      </c>
      <c r="G10" s="35">
        <v>19031.649999999998</v>
      </c>
      <c r="H10" s="35">
        <v>19514.05</v>
      </c>
      <c r="I10" s="35">
        <v>19646.45</v>
      </c>
      <c r="J10" s="35">
        <v>19755.25</v>
      </c>
      <c r="K10" s="35">
        <v>19537.650000000001</v>
      </c>
      <c r="L10" s="35">
        <v>19296.45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44513.45</v>
      </c>
      <c r="D11" s="35">
        <v>44610.433333333327</v>
      </c>
      <c r="E11" s="35">
        <v>44182.416666666657</v>
      </c>
      <c r="F11" s="35">
        <v>43851.383333333331</v>
      </c>
      <c r="G11" s="35">
        <v>43423.366666666661</v>
      </c>
      <c r="H11" s="35">
        <v>44941.466666666653</v>
      </c>
      <c r="I11" s="35">
        <v>45369.48333333333</v>
      </c>
      <c r="J11" s="35">
        <v>45700.516666666648</v>
      </c>
      <c r="K11" s="35">
        <v>45038.45</v>
      </c>
      <c r="L11" s="35">
        <v>44279.4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3424.85</v>
      </c>
      <c r="D12" s="38">
        <v>3432.35</v>
      </c>
      <c r="E12" s="38">
        <v>3398.35</v>
      </c>
      <c r="F12" s="38">
        <v>3371.85</v>
      </c>
      <c r="G12" s="38">
        <v>3337.85</v>
      </c>
      <c r="H12" s="38">
        <v>3458.85</v>
      </c>
      <c r="I12" s="38">
        <v>3492.85</v>
      </c>
      <c r="J12" s="38">
        <v>3519.35</v>
      </c>
      <c r="K12" s="38">
        <v>3466.35</v>
      </c>
      <c r="L12" s="38">
        <v>3405.85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5973.3</v>
      </c>
      <c r="D13" s="38">
        <v>5976.8166666666666</v>
      </c>
      <c r="E13" s="38">
        <v>5942.6833333333334</v>
      </c>
      <c r="F13" s="38">
        <v>5912.0666666666666</v>
      </c>
      <c r="G13" s="38">
        <v>5877.9333333333334</v>
      </c>
      <c r="H13" s="38">
        <v>6007.4333333333334</v>
      </c>
      <c r="I13" s="38">
        <v>6041.5666666666666</v>
      </c>
      <c r="J13" s="38">
        <v>6072.1833333333334</v>
      </c>
      <c r="K13" s="38">
        <v>6010.95</v>
      </c>
      <c r="L13" s="38">
        <v>5946.2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29971.1</v>
      </c>
      <c r="D14" s="38">
        <v>29903.533333333336</v>
      </c>
      <c r="E14" s="38">
        <v>29752.716666666674</v>
      </c>
      <c r="F14" s="38">
        <v>29534.333333333339</v>
      </c>
      <c r="G14" s="38">
        <v>29383.516666666677</v>
      </c>
      <c r="H14" s="38">
        <v>30121.916666666672</v>
      </c>
      <c r="I14" s="38">
        <v>30272.73333333333</v>
      </c>
      <c r="J14" s="38">
        <v>30491.116666666669</v>
      </c>
      <c r="K14" s="38">
        <v>30054.35</v>
      </c>
      <c r="L14" s="38">
        <v>29685.15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5387.6</v>
      </c>
      <c r="D15" s="38">
        <v>5388.3</v>
      </c>
      <c r="E15" s="38">
        <v>5351.6</v>
      </c>
      <c r="F15" s="38">
        <v>5315.6</v>
      </c>
      <c r="G15" s="38">
        <v>5278.9000000000005</v>
      </c>
      <c r="H15" s="38">
        <v>5424.3</v>
      </c>
      <c r="I15" s="38">
        <v>5460.9999999999991</v>
      </c>
      <c r="J15" s="38">
        <v>5497</v>
      </c>
      <c r="K15" s="38">
        <v>5425</v>
      </c>
      <c r="L15" s="38">
        <v>5352.3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10657.55</v>
      </c>
      <c r="D16" s="38">
        <v>10645.333333333334</v>
      </c>
      <c r="E16" s="38">
        <v>10594.116666666669</v>
      </c>
      <c r="F16" s="38">
        <v>10530.683333333334</v>
      </c>
      <c r="G16" s="38">
        <v>10479.466666666669</v>
      </c>
      <c r="H16" s="38">
        <v>10708.766666666668</v>
      </c>
      <c r="I16" s="38">
        <v>10759.983333333332</v>
      </c>
      <c r="J16" s="38">
        <v>10823.416666666668</v>
      </c>
      <c r="K16" s="38">
        <v>10696.55</v>
      </c>
      <c r="L16" s="38">
        <v>10581.9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4372.95</v>
      </c>
      <c r="D17" s="38">
        <v>4378.6500000000005</v>
      </c>
      <c r="E17" s="38">
        <v>4319.3000000000011</v>
      </c>
      <c r="F17" s="38">
        <v>4265.6500000000005</v>
      </c>
      <c r="G17" s="38">
        <v>4206.3000000000011</v>
      </c>
      <c r="H17" s="38">
        <v>4432.3000000000011</v>
      </c>
      <c r="I17" s="38">
        <v>4491.6500000000015</v>
      </c>
      <c r="J17" s="38">
        <v>4545.3000000000011</v>
      </c>
      <c r="K17" s="31">
        <v>4438</v>
      </c>
      <c r="L17" s="31">
        <v>4325</v>
      </c>
      <c r="M17" s="31">
        <v>1.9593700000000001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24555.8</v>
      </c>
      <c r="D18" s="38">
        <v>24416.033333333336</v>
      </c>
      <c r="E18" s="38">
        <v>24174.366666666672</v>
      </c>
      <c r="F18" s="38">
        <v>23792.933333333334</v>
      </c>
      <c r="G18" s="38">
        <v>23551.26666666667</v>
      </c>
      <c r="H18" s="38">
        <v>24797.466666666674</v>
      </c>
      <c r="I18" s="38">
        <v>25039.133333333339</v>
      </c>
      <c r="J18" s="38">
        <v>25420.566666666677</v>
      </c>
      <c r="K18" s="31">
        <v>24657.7</v>
      </c>
      <c r="L18" s="31">
        <v>24034.6</v>
      </c>
      <c r="M18" s="31">
        <v>0.34082000000000001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193.1</v>
      </c>
      <c r="D19" s="38">
        <v>191.26666666666665</v>
      </c>
      <c r="E19" s="38">
        <v>188.23333333333329</v>
      </c>
      <c r="F19" s="38">
        <v>183.36666666666665</v>
      </c>
      <c r="G19" s="38">
        <v>180.33333333333329</v>
      </c>
      <c r="H19" s="38">
        <v>196.1333333333333</v>
      </c>
      <c r="I19" s="38">
        <v>199.16666666666666</v>
      </c>
      <c r="J19" s="38">
        <v>204.0333333333333</v>
      </c>
      <c r="K19" s="31">
        <v>194.3</v>
      </c>
      <c r="L19" s="31">
        <v>186.4</v>
      </c>
      <c r="M19" s="31">
        <v>59.548250000000003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220.95</v>
      </c>
      <c r="D20" s="38">
        <v>219.73333333333335</v>
      </c>
      <c r="E20" s="38">
        <v>217.4666666666667</v>
      </c>
      <c r="F20" s="38">
        <v>213.98333333333335</v>
      </c>
      <c r="G20" s="38">
        <v>211.7166666666667</v>
      </c>
      <c r="H20" s="38">
        <v>223.2166666666667</v>
      </c>
      <c r="I20" s="38">
        <v>225.48333333333335</v>
      </c>
      <c r="J20" s="38">
        <v>228.9666666666667</v>
      </c>
      <c r="K20" s="31">
        <v>222</v>
      </c>
      <c r="L20" s="31">
        <v>216.25</v>
      </c>
      <c r="M20" s="31">
        <v>17.365469999999998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2028.15</v>
      </c>
      <c r="D21" s="38">
        <v>2009.3833333333332</v>
      </c>
      <c r="E21" s="38">
        <v>1968.7666666666664</v>
      </c>
      <c r="F21" s="38">
        <v>1909.3833333333332</v>
      </c>
      <c r="G21" s="38">
        <v>1868.7666666666664</v>
      </c>
      <c r="H21" s="38">
        <v>2068.7666666666664</v>
      </c>
      <c r="I21" s="38">
        <v>2109.3833333333332</v>
      </c>
      <c r="J21" s="38">
        <v>2168.7666666666664</v>
      </c>
      <c r="K21" s="31">
        <v>2050</v>
      </c>
      <c r="L21" s="31">
        <v>1950</v>
      </c>
      <c r="M21" s="31">
        <v>11.047129999999999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2532.6</v>
      </c>
      <c r="D22" s="38">
        <v>2514.8666666666668</v>
      </c>
      <c r="E22" s="38">
        <v>2479.7333333333336</v>
      </c>
      <c r="F22" s="38">
        <v>2426.8666666666668</v>
      </c>
      <c r="G22" s="38">
        <v>2391.7333333333336</v>
      </c>
      <c r="H22" s="38">
        <v>2567.7333333333336</v>
      </c>
      <c r="I22" s="38">
        <v>2602.8666666666668</v>
      </c>
      <c r="J22" s="38">
        <v>2655.7333333333336</v>
      </c>
      <c r="K22" s="31">
        <v>2550</v>
      </c>
      <c r="L22" s="31">
        <v>2462</v>
      </c>
      <c r="M22" s="31">
        <v>47.204700000000003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1036</v>
      </c>
      <c r="D23" s="38">
        <v>1043.6833333333334</v>
      </c>
      <c r="E23" s="38">
        <v>1020.3666666666668</v>
      </c>
      <c r="F23" s="38">
        <v>1004.7333333333333</v>
      </c>
      <c r="G23" s="38">
        <v>981.41666666666674</v>
      </c>
      <c r="H23" s="38">
        <v>1059.3166666666668</v>
      </c>
      <c r="I23" s="38">
        <v>1082.6333333333334</v>
      </c>
      <c r="J23" s="38">
        <v>1098.2666666666669</v>
      </c>
      <c r="K23" s="31">
        <v>1067</v>
      </c>
      <c r="L23" s="31">
        <v>1028.05</v>
      </c>
      <c r="M23" s="31">
        <v>25.550830000000001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773.35</v>
      </c>
      <c r="D24" s="38">
        <v>768.75</v>
      </c>
      <c r="E24" s="38">
        <v>758</v>
      </c>
      <c r="F24" s="38">
        <v>742.65</v>
      </c>
      <c r="G24" s="38">
        <v>731.9</v>
      </c>
      <c r="H24" s="38">
        <v>784.1</v>
      </c>
      <c r="I24" s="38">
        <v>794.85</v>
      </c>
      <c r="J24" s="38">
        <v>810.2</v>
      </c>
      <c r="K24" s="31">
        <v>779.5</v>
      </c>
      <c r="L24" s="31">
        <v>753.4</v>
      </c>
      <c r="M24" s="31">
        <v>41.357759999999999</v>
      </c>
      <c r="N24" s="1"/>
      <c r="O24" s="1"/>
    </row>
    <row r="25" spans="1:15" ht="12.75" customHeight="1">
      <c r="A25" s="56">
        <v>16</v>
      </c>
      <c r="B25" s="58" t="s">
        <v>860</v>
      </c>
      <c r="C25" s="31">
        <v>274.85000000000002</v>
      </c>
      <c r="D25" s="38">
        <v>273.13333333333333</v>
      </c>
      <c r="E25" s="38">
        <v>265.81666666666666</v>
      </c>
      <c r="F25" s="38">
        <v>256.78333333333336</v>
      </c>
      <c r="G25" s="38">
        <v>249.4666666666667</v>
      </c>
      <c r="H25" s="38">
        <v>282.16666666666663</v>
      </c>
      <c r="I25" s="38">
        <v>289.48333333333323</v>
      </c>
      <c r="J25" s="38">
        <v>298.51666666666659</v>
      </c>
      <c r="K25" s="31">
        <v>280.45</v>
      </c>
      <c r="L25" s="31">
        <v>264.10000000000002</v>
      </c>
      <c r="M25" s="31">
        <v>173.23631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796.7</v>
      </c>
      <c r="D26" s="38">
        <v>793.6</v>
      </c>
      <c r="E26" s="38">
        <v>783.2</v>
      </c>
      <c r="F26" s="38">
        <v>769.7</v>
      </c>
      <c r="G26" s="38">
        <v>759.30000000000007</v>
      </c>
      <c r="H26" s="38">
        <v>807.1</v>
      </c>
      <c r="I26" s="38">
        <v>817.49999999999989</v>
      </c>
      <c r="J26" s="38">
        <v>831</v>
      </c>
      <c r="K26" s="31">
        <v>804</v>
      </c>
      <c r="L26" s="31">
        <v>780.1</v>
      </c>
      <c r="M26" s="31">
        <v>45.346519999999998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4023.4</v>
      </c>
      <c r="D27" s="38">
        <v>4011.0666666666671</v>
      </c>
      <c r="E27" s="38">
        <v>3939.4333333333343</v>
      </c>
      <c r="F27" s="38">
        <v>3855.4666666666672</v>
      </c>
      <c r="G27" s="38">
        <v>3783.8333333333344</v>
      </c>
      <c r="H27" s="38">
        <v>4095.0333333333342</v>
      </c>
      <c r="I27" s="38">
        <v>4166.6666666666661</v>
      </c>
      <c r="J27" s="38">
        <v>4250.6333333333341</v>
      </c>
      <c r="K27" s="31">
        <v>4082.7</v>
      </c>
      <c r="L27" s="31">
        <v>3927.1</v>
      </c>
      <c r="M27" s="31">
        <v>3.42605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474.35</v>
      </c>
      <c r="D28" s="38">
        <v>471.31666666666666</v>
      </c>
      <c r="E28" s="38">
        <v>461.48333333333335</v>
      </c>
      <c r="F28" s="38">
        <v>448.61666666666667</v>
      </c>
      <c r="G28" s="38">
        <v>438.78333333333336</v>
      </c>
      <c r="H28" s="38">
        <v>484.18333333333334</v>
      </c>
      <c r="I28" s="38">
        <v>494.01666666666671</v>
      </c>
      <c r="J28" s="38">
        <v>506.88333333333333</v>
      </c>
      <c r="K28" s="31">
        <v>481.15</v>
      </c>
      <c r="L28" s="31">
        <v>458.45</v>
      </c>
      <c r="M28" s="31">
        <v>126.33488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4996.3</v>
      </c>
      <c r="D29" s="38">
        <v>4994.2</v>
      </c>
      <c r="E29" s="38">
        <v>4958.3999999999996</v>
      </c>
      <c r="F29" s="38">
        <v>4920.5</v>
      </c>
      <c r="G29" s="38">
        <v>4884.7</v>
      </c>
      <c r="H29" s="38">
        <v>5032.0999999999995</v>
      </c>
      <c r="I29" s="38">
        <v>5067.9000000000005</v>
      </c>
      <c r="J29" s="38">
        <v>5105.7999999999993</v>
      </c>
      <c r="K29" s="31">
        <v>5030</v>
      </c>
      <c r="L29" s="31">
        <v>4956.3</v>
      </c>
      <c r="M29" s="31">
        <v>4.1203700000000003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431.55</v>
      </c>
      <c r="D30" s="38">
        <v>428.51666666666665</v>
      </c>
      <c r="E30" s="38">
        <v>424.0333333333333</v>
      </c>
      <c r="F30" s="38">
        <v>416.51666666666665</v>
      </c>
      <c r="G30" s="38">
        <v>412.0333333333333</v>
      </c>
      <c r="H30" s="38">
        <v>436.0333333333333</v>
      </c>
      <c r="I30" s="38">
        <v>440.51666666666665</v>
      </c>
      <c r="J30" s="38">
        <v>448.0333333333333</v>
      </c>
      <c r="K30" s="31">
        <v>433</v>
      </c>
      <c r="L30" s="31">
        <v>421</v>
      </c>
      <c r="M30" s="31">
        <v>12.54172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181</v>
      </c>
      <c r="D31" s="38">
        <v>181.18333333333331</v>
      </c>
      <c r="E31" s="38">
        <v>179.86666666666662</v>
      </c>
      <c r="F31" s="38">
        <v>178.73333333333332</v>
      </c>
      <c r="G31" s="38">
        <v>177.41666666666663</v>
      </c>
      <c r="H31" s="38">
        <v>182.31666666666661</v>
      </c>
      <c r="I31" s="38">
        <v>183.63333333333327</v>
      </c>
      <c r="J31" s="38">
        <v>184.76666666666659</v>
      </c>
      <c r="K31" s="31">
        <v>182.5</v>
      </c>
      <c r="L31" s="31">
        <v>180.05</v>
      </c>
      <c r="M31" s="31">
        <v>84.367909999999995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3336.35</v>
      </c>
      <c r="D32" s="38">
        <v>3344.75</v>
      </c>
      <c r="E32" s="38">
        <v>3309.55</v>
      </c>
      <c r="F32" s="38">
        <v>3282.75</v>
      </c>
      <c r="G32" s="38">
        <v>3247.55</v>
      </c>
      <c r="H32" s="38">
        <v>3371.55</v>
      </c>
      <c r="I32" s="38">
        <v>3406.75</v>
      </c>
      <c r="J32" s="38">
        <v>3433.55</v>
      </c>
      <c r="K32" s="31">
        <v>3379.95</v>
      </c>
      <c r="L32" s="31">
        <v>3317.95</v>
      </c>
      <c r="M32" s="31">
        <v>7.1106699999999998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1996.75</v>
      </c>
      <c r="D33" s="38">
        <v>1990.75</v>
      </c>
      <c r="E33" s="38">
        <v>1976</v>
      </c>
      <c r="F33" s="38">
        <v>1955.25</v>
      </c>
      <c r="G33" s="38">
        <v>1940.5</v>
      </c>
      <c r="H33" s="38">
        <v>2011.5</v>
      </c>
      <c r="I33" s="38">
        <v>2026.25</v>
      </c>
      <c r="J33" s="38">
        <v>2047</v>
      </c>
      <c r="K33" s="31">
        <v>2005.5</v>
      </c>
      <c r="L33" s="31">
        <v>1970</v>
      </c>
      <c r="M33" s="31">
        <v>4.91092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655.5</v>
      </c>
      <c r="D34" s="38">
        <v>654.38333333333333</v>
      </c>
      <c r="E34" s="38">
        <v>645.11666666666667</v>
      </c>
      <c r="F34" s="38">
        <v>634.73333333333335</v>
      </c>
      <c r="G34" s="38">
        <v>625.4666666666667</v>
      </c>
      <c r="H34" s="38">
        <v>664.76666666666665</v>
      </c>
      <c r="I34" s="38">
        <v>674.0333333333333</v>
      </c>
      <c r="J34" s="38">
        <v>684.41666666666663</v>
      </c>
      <c r="K34" s="31">
        <v>663.65</v>
      </c>
      <c r="L34" s="31">
        <v>644</v>
      </c>
      <c r="M34" s="31">
        <v>5.2870600000000003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728.25</v>
      </c>
      <c r="D35" s="38">
        <v>728.05000000000007</v>
      </c>
      <c r="E35" s="38">
        <v>718.85000000000014</v>
      </c>
      <c r="F35" s="38">
        <v>709.45</v>
      </c>
      <c r="G35" s="38">
        <v>700.25000000000011</v>
      </c>
      <c r="H35" s="38">
        <v>737.45000000000016</v>
      </c>
      <c r="I35" s="38">
        <v>746.6500000000002</v>
      </c>
      <c r="J35" s="38">
        <v>756.05000000000018</v>
      </c>
      <c r="K35" s="31">
        <v>737.25</v>
      </c>
      <c r="L35" s="31">
        <v>718.65</v>
      </c>
      <c r="M35" s="31">
        <v>24.75873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840.35</v>
      </c>
      <c r="D36" s="38">
        <v>838.0333333333333</v>
      </c>
      <c r="E36" s="38">
        <v>820.16666666666663</v>
      </c>
      <c r="F36" s="38">
        <v>799.98333333333335</v>
      </c>
      <c r="G36" s="38">
        <v>782.11666666666667</v>
      </c>
      <c r="H36" s="38">
        <v>858.21666666666658</v>
      </c>
      <c r="I36" s="38">
        <v>876.08333333333337</v>
      </c>
      <c r="J36" s="38">
        <v>896.26666666666654</v>
      </c>
      <c r="K36" s="31">
        <v>855.9</v>
      </c>
      <c r="L36" s="31">
        <v>817.85</v>
      </c>
      <c r="M36" s="31">
        <v>38.28257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397.2</v>
      </c>
      <c r="D37" s="38">
        <v>395.3</v>
      </c>
      <c r="E37" s="38">
        <v>390.1</v>
      </c>
      <c r="F37" s="38">
        <v>383</v>
      </c>
      <c r="G37" s="38">
        <v>377.8</v>
      </c>
      <c r="H37" s="38">
        <v>402.40000000000003</v>
      </c>
      <c r="I37" s="38">
        <v>407.59999999999997</v>
      </c>
      <c r="J37" s="38">
        <v>414.70000000000005</v>
      </c>
      <c r="K37" s="31">
        <v>400.5</v>
      </c>
      <c r="L37" s="31">
        <v>388.2</v>
      </c>
      <c r="M37" s="31">
        <v>22.942299999999999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935.55</v>
      </c>
      <c r="D38" s="38">
        <v>936.43333333333339</v>
      </c>
      <c r="E38" s="38">
        <v>926.26666666666677</v>
      </c>
      <c r="F38" s="38">
        <v>916.98333333333335</v>
      </c>
      <c r="G38" s="38">
        <v>906.81666666666672</v>
      </c>
      <c r="H38" s="38">
        <v>945.71666666666681</v>
      </c>
      <c r="I38" s="38">
        <v>955.88333333333333</v>
      </c>
      <c r="J38" s="38">
        <v>965.16666666666686</v>
      </c>
      <c r="K38" s="31">
        <v>946.6</v>
      </c>
      <c r="L38" s="31">
        <v>927.15</v>
      </c>
      <c r="M38" s="31">
        <v>170.76611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4826.3</v>
      </c>
      <c r="D39" s="38">
        <v>4848.6500000000005</v>
      </c>
      <c r="E39" s="38">
        <v>4783.6500000000015</v>
      </c>
      <c r="F39" s="38">
        <v>4741.0000000000009</v>
      </c>
      <c r="G39" s="38">
        <v>4676.0000000000018</v>
      </c>
      <c r="H39" s="38">
        <v>4891.3000000000011</v>
      </c>
      <c r="I39" s="38">
        <v>4956.2999999999993</v>
      </c>
      <c r="J39" s="38">
        <v>4998.9500000000007</v>
      </c>
      <c r="K39" s="31">
        <v>4913.6499999999996</v>
      </c>
      <c r="L39" s="31">
        <v>4806</v>
      </c>
      <c r="M39" s="31">
        <v>4.18377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1493.65</v>
      </c>
      <c r="D40" s="38">
        <v>1498.1166666666668</v>
      </c>
      <c r="E40" s="38">
        <v>1473.3333333333335</v>
      </c>
      <c r="F40" s="38">
        <v>1453.0166666666667</v>
      </c>
      <c r="G40" s="38">
        <v>1428.2333333333333</v>
      </c>
      <c r="H40" s="38">
        <v>1518.4333333333336</v>
      </c>
      <c r="I40" s="38">
        <v>1543.2166666666669</v>
      </c>
      <c r="J40" s="38">
        <v>1563.5333333333338</v>
      </c>
      <c r="K40" s="31">
        <v>1522.9</v>
      </c>
      <c r="L40" s="31">
        <v>1477.8</v>
      </c>
      <c r="M40" s="31">
        <v>27.850169999999999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7444.35</v>
      </c>
      <c r="D41" s="38">
        <v>7445.45</v>
      </c>
      <c r="E41" s="38">
        <v>7378.9</v>
      </c>
      <c r="F41" s="38">
        <v>7313.45</v>
      </c>
      <c r="G41" s="38">
        <v>7246.9</v>
      </c>
      <c r="H41" s="38">
        <v>7510.9</v>
      </c>
      <c r="I41" s="38">
        <v>7577.4500000000007</v>
      </c>
      <c r="J41" s="38">
        <v>7642.9</v>
      </c>
      <c r="K41" s="31">
        <v>7512</v>
      </c>
      <c r="L41" s="31">
        <v>7380</v>
      </c>
      <c r="M41" s="31">
        <v>0.42320999999999998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7108.35</v>
      </c>
      <c r="D42" s="38">
        <v>7116.9000000000005</v>
      </c>
      <c r="E42" s="38">
        <v>7009.5000000000009</v>
      </c>
      <c r="F42" s="38">
        <v>6910.6500000000005</v>
      </c>
      <c r="G42" s="38">
        <v>6803.2500000000009</v>
      </c>
      <c r="H42" s="38">
        <v>7215.7500000000009</v>
      </c>
      <c r="I42" s="38">
        <v>7323.1500000000005</v>
      </c>
      <c r="J42" s="38">
        <v>7422.0000000000009</v>
      </c>
      <c r="K42" s="31">
        <v>7224.3</v>
      </c>
      <c r="L42" s="31">
        <v>7018.05</v>
      </c>
      <c r="M42" s="31">
        <v>10.81898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2478.5500000000002</v>
      </c>
      <c r="D43" s="38">
        <v>2474.9</v>
      </c>
      <c r="E43" s="38">
        <v>2453.8000000000002</v>
      </c>
      <c r="F43" s="38">
        <v>2429.0500000000002</v>
      </c>
      <c r="G43" s="38">
        <v>2407.9500000000003</v>
      </c>
      <c r="H43" s="38">
        <v>2499.65</v>
      </c>
      <c r="I43" s="38">
        <v>2520.7499999999995</v>
      </c>
      <c r="J43" s="38">
        <v>2545.5</v>
      </c>
      <c r="K43" s="31">
        <v>2496</v>
      </c>
      <c r="L43" s="31">
        <v>2450.15</v>
      </c>
      <c r="M43" s="31">
        <v>1.5469299999999999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226.65</v>
      </c>
      <c r="D44" s="38">
        <v>225.86666666666665</v>
      </c>
      <c r="E44" s="38">
        <v>223.98333333333329</v>
      </c>
      <c r="F44" s="38">
        <v>221.31666666666663</v>
      </c>
      <c r="G44" s="38">
        <v>219.43333333333328</v>
      </c>
      <c r="H44" s="38">
        <v>228.5333333333333</v>
      </c>
      <c r="I44" s="38">
        <v>230.41666666666669</v>
      </c>
      <c r="J44" s="38">
        <v>233.08333333333331</v>
      </c>
      <c r="K44" s="31">
        <v>227.75</v>
      </c>
      <c r="L44" s="31">
        <v>223.2</v>
      </c>
      <c r="M44" s="31">
        <v>102.92084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193.3</v>
      </c>
      <c r="D45" s="38">
        <v>193.26666666666668</v>
      </c>
      <c r="E45" s="38">
        <v>191.13333333333335</v>
      </c>
      <c r="F45" s="38">
        <v>188.96666666666667</v>
      </c>
      <c r="G45" s="38">
        <v>186.83333333333334</v>
      </c>
      <c r="H45" s="38">
        <v>195.43333333333337</v>
      </c>
      <c r="I45" s="38">
        <v>197.56666666666669</v>
      </c>
      <c r="J45" s="38">
        <v>199.73333333333338</v>
      </c>
      <c r="K45" s="31">
        <v>195.4</v>
      </c>
      <c r="L45" s="31">
        <v>191.1</v>
      </c>
      <c r="M45" s="31">
        <v>212.37819999999999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83.65</v>
      </c>
      <c r="D46" s="38">
        <v>83.583333333333329</v>
      </c>
      <c r="E46" s="38">
        <v>82.916666666666657</v>
      </c>
      <c r="F46" s="38">
        <v>82.183333333333323</v>
      </c>
      <c r="G46" s="38">
        <v>81.516666666666652</v>
      </c>
      <c r="H46" s="38">
        <v>84.316666666666663</v>
      </c>
      <c r="I46" s="38">
        <v>84.98333333333332</v>
      </c>
      <c r="J46" s="38">
        <v>85.716666666666669</v>
      </c>
      <c r="K46" s="31">
        <v>84.25</v>
      </c>
      <c r="L46" s="31">
        <v>82.85</v>
      </c>
      <c r="M46" s="31">
        <v>80.08032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1748.45</v>
      </c>
      <c r="D47" s="38">
        <v>1745.6833333333334</v>
      </c>
      <c r="E47" s="38">
        <v>1734.4666666666667</v>
      </c>
      <c r="F47" s="38">
        <v>1720.4833333333333</v>
      </c>
      <c r="G47" s="38">
        <v>1709.2666666666667</v>
      </c>
      <c r="H47" s="38">
        <v>1759.6666666666667</v>
      </c>
      <c r="I47" s="38">
        <v>1770.8833333333334</v>
      </c>
      <c r="J47" s="38">
        <v>1784.8666666666668</v>
      </c>
      <c r="K47" s="31">
        <v>1756.9</v>
      </c>
      <c r="L47" s="31">
        <v>1731.7</v>
      </c>
      <c r="M47" s="31">
        <v>2.3761700000000001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124.65</v>
      </c>
      <c r="D48" s="38">
        <v>124.88333333333333</v>
      </c>
      <c r="E48" s="38">
        <v>123.26666666666665</v>
      </c>
      <c r="F48" s="38">
        <v>121.88333333333333</v>
      </c>
      <c r="G48" s="38">
        <v>120.26666666666665</v>
      </c>
      <c r="H48" s="38">
        <v>126.26666666666665</v>
      </c>
      <c r="I48" s="38">
        <v>127.88333333333333</v>
      </c>
      <c r="J48" s="38">
        <v>129.26666666666665</v>
      </c>
      <c r="K48" s="31">
        <v>126.5</v>
      </c>
      <c r="L48" s="31">
        <v>123.5</v>
      </c>
      <c r="M48" s="31">
        <v>124.15922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698.5</v>
      </c>
      <c r="D49" s="38">
        <v>705.5333333333333</v>
      </c>
      <c r="E49" s="38">
        <v>688.56666666666661</v>
      </c>
      <c r="F49" s="38">
        <v>678.63333333333333</v>
      </c>
      <c r="G49" s="38">
        <v>661.66666666666663</v>
      </c>
      <c r="H49" s="38">
        <v>715.46666666666658</v>
      </c>
      <c r="I49" s="38">
        <v>732.43333333333328</v>
      </c>
      <c r="J49" s="38">
        <v>742.36666666666656</v>
      </c>
      <c r="K49" s="31">
        <v>722.5</v>
      </c>
      <c r="L49" s="31">
        <v>695.6</v>
      </c>
      <c r="M49" s="31">
        <v>17.254989999999999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908.4</v>
      </c>
      <c r="D50" s="38">
        <v>906.70000000000016</v>
      </c>
      <c r="E50" s="38">
        <v>900.65000000000032</v>
      </c>
      <c r="F50" s="38">
        <v>892.9000000000002</v>
      </c>
      <c r="G50" s="38">
        <v>886.85000000000036</v>
      </c>
      <c r="H50" s="38">
        <v>914.45000000000027</v>
      </c>
      <c r="I50" s="38">
        <v>920.50000000000023</v>
      </c>
      <c r="J50" s="38">
        <v>928.25000000000023</v>
      </c>
      <c r="K50" s="31">
        <v>912.75</v>
      </c>
      <c r="L50" s="31">
        <v>898.95</v>
      </c>
      <c r="M50" s="31">
        <v>8.7483599999999999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871.7</v>
      </c>
      <c r="D51" s="38">
        <v>872.94999999999993</v>
      </c>
      <c r="E51" s="38">
        <v>863.84999999999991</v>
      </c>
      <c r="F51" s="38">
        <v>856</v>
      </c>
      <c r="G51" s="38">
        <v>846.9</v>
      </c>
      <c r="H51" s="38">
        <v>880.79999999999984</v>
      </c>
      <c r="I51" s="38">
        <v>889.9</v>
      </c>
      <c r="J51" s="38">
        <v>897.74999999999977</v>
      </c>
      <c r="K51" s="31">
        <v>882.05</v>
      </c>
      <c r="L51" s="31">
        <v>865.1</v>
      </c>
      <c r="M51" s="31">
        <v>46.420670000000001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100.75</v>
      </c>
      <c r="D52" s="38">
        <v>100.75</v>
      </c>
      <c r="E52" s="38">
        <v>99</v>
      </c>
      <c r="F52" s="38">
        <v>97.25</v>
      </c>
      <c r="G52" s="38">
        <v>95.5</v>
      </c>
      <c r="H52" s="38">
        <v>102.5</v>
      </c>
      <c r="I52" s="38">
        <v>104.25</v>
      </c>
      <c r="J52" s="38">
        <v>106</v>
      </c>
      <c r="K52" s="31">
        <v>102.5</v>
      </c>
      <c r="L52" s="31">
        <v>99</v>
      </c>
      <c r="M52" s="31">
        <v>192.67198999999999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254.55</v>
      </c>
      <c r="D53" s="38">
        <v>254.5</v>
      </c>
      <c r="E53" s="38">
        <v>252.14999999999998</v>
      </c>
      <c r="F53" s="38">
        <v>249.74999999999997</v>
      </c>
      <c r="G53" s="38">
        <v>247.39999999999995</v>
      </c>
      <c r="H53" s="38">
        <v>256.89999999999998</v>
      </c>
      <c r="I53" s="38">
        <v>259.25</v>
      </c>
      <c r="J53" s="38">
        <v>261.65000000000003</v>
      </c>
      <c r="K53" s="31">
        <v>256.85000000000002</v>
      </c>
      <c r="L53" s="31">
        <v>252.1</v>
      </c>
      <c r="M53" s="31">
        <v>28.449929999999998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18239.7</v>
      </c>
      <c r="D54" s="38">
        <v>18243.466666666667</v>
      </c>
      <c r="E54" s="38">
        <v>18077.333333333336</v>
      </c>
      <c r="F54" s="38">
        <v>17914.966666666667</v>
      </c>
      <c r="G54" s="38">
        <v>17748.833333333336</v>
      </c>
      <c r="H54" s="38">
        <v>18405.833333333336</v>
      </c>
      <c r="I54" s="38">
        <v>18571.966666666667</v>
      </c>
      <c r="J54" s="38">
        <v>18734.333333333336</v>
      </c>
      <c r="K54" s="31">
        <v>18409.599999999999</v>
      </c>
      <c r="L54" s="31">
        <v>18081.099999999999</v>
      </c>
      <c r="M54" s="31">
        <v>0.31358000000000003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368</v>
      </c>
      <c r="D55" s="38">
        <v>368.01666666666665</v>
      </c>
      <c r="E55" s="38">
        <v>364.2833333333333</v>
      </c>
      <c r="F55" s="38">
        <v>360.56666666666666</v>
      </c>
      <c r="G55" s="38">
        <v>356.83333333333331</v>
      </c>
      <c r="H55" s="38">
        <v>371.73333333333329</v>
      </c>
      <c r="I55" s="38">
        <v>375.46666666666664</v>
      </c>
      <c r="J55" s="38">
        <v>379.18333333333328</v>
      </c>
      <c r="K55" s="31">
        <v>371.75</v>
      </c>
      <c r="L55" s="31">
        <v>364.3</v>
      </c>
      <c r="M55" s="31">
        <v>32.024439999999998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4798.95</v>
      </c>
      <c r="D56" s="38">
        <v>4795.8499999999995</v>
      </c>
      <c r="E56" s="38">
        <v>4773.0999999999985</v>
      </c>
      <c r="F56" s="38">
        <v>4747.2499999999991</v>
      </c>
      <c r="G56" s="38">
        <v>4724.4999999999982</v>
      </c>
      <c r="H56" s="38">
        <v>4821.6999999999989</v>
      </c>
      <c r="I56" s="38">
        <v>4844.4500000000007</v>
      </c>
      <c r="J56" s="38">
        <v>4870.2999999999993</v>
      </c>
      <c r="K56" s="31">
        <v>4818.6000000000004</v>
      </c>
      <c r="L56" s="31">
        <v>4770</v>
      </c>
      <c r="M56" s="31">
        <v>2.3906999999999998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327.25</v>
      </c>
      <c r="D57" s="38">
        <v>327.96666666666664</v>
      </c>
      <c r="E57" s="38">
        <v>323.7833333333333</v>
      </c>
      <c r="F57" s="38">
        <v>320.31666666666666</v>
      </c>
      <c r="G57" s="38">
        <v>316.13333333333333</v>
      </c>
      <c r="H57" s="38">
        <v>331.43333333333328</v>
      </c>
      <c r="I57" s="38">
        <v>335.61666666666656</v>
      </c>
      <c r="J57" s="38">
        <v>339.08333333333326</v>
      </c>
      <c r="K57" s="31">
        <v>332.15</v>
      </c>
      <c r="L57" s="31">
        <v>324.5</v>
      </c>
      <c r="M57" s="31">
        <v>67.209850000000003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406.3</v>
      </c>
      <c r="D58" s="38">
        <v>407.85000000000008</v>
      </c>
      <c r="E58" s="38">
        <v>402.60000000000014</v>
      </c>
      <c r="F58" s="38">
        <v>398.90000000000003</v>
      </c>
      <c r="G58" s="38">
        <v>393.65000000000009</v>
      </c>
      <c r="H58" s="38">
        <v>411.55000000000018</v>
      </c>
      <c r="I58" s="38">
        <v>416.80000000000007</v>
      </c>
      <c r="J58" s="38">
        <v>420.50000000000023</v>
      </c>
      <c r="K58" s="31">
        <v>413.1</v>
      </c>
      <c r="L58" s="31">
        <v>404.15</v>
      </c>
      <c r="M58" s="31">
        <v>10.14133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1070.45</v>
      </c>
      <c r="D59" s="38">
        <v>1075.8833333333334</v>
      </c>
      <c r="E59" s="38">
        <v>1045.5666666666668</v>
      </c>
      <c r="F59" s="38">
        <v>1020.6833333333334</v>
      </c>
      <c r="G59" s="38">
        <v>990.36666666666679</v>
      </c>
      <c r="H59" s="38">
        <v>1100.7666666666669</v>
      </c>
      <c r="I59" s="38">
        <v>1131.0833333333335</v>
      </c>
      <c r="J59" s="38">
        <v>1155.9666666666669</v>
      </c>
      <c r="K59" s="31">
        <v>1106.2</v>
      </c>
      <c r="L59" s="31">
        <v>1051</v>
      </c>
      <c r="M59" s="31">
        <v>24.454999999999998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1165.8499999999999</v>
      </c>
      <c r="D60" s="38">
        <v>1164.9333333333334</v>
      </c>
      <c r="E60" s="38">
        <v>1150.9166666666667</v>
      </c>
      <c r="F60" s="38">
        <v>1135.9833333333333</v>
      </c>
      <c r="G60" s="38">
        <v>1121.9666666666667</v>
      </c>
      <c r="H60" s="38">
        <v>1179.8666666666668</v>
      </c>
      <c r="I60" s="38">
        <v>1193.8833333333332</v>
      </c>
      <c r="J60" s="38">
        <v>1208.8166666666668</v>
      </c>
      <c r="K60" s="31">
        <v>1178.95</v>
      </c>
      <c r="L60" s="31">
        <v>1150</v>
      </c>
      <c r="M60" s="31">
        <v>25.74025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230.05</v>
      </c>
      <c r="D61" s="38">
        <v>231.5333333333333</v>
      </c>
      <c r="E61" s="38">
        <v>227.96666666666661</v>
      </c>
      <c r="F61" s="38">
        <v>225.8833333333333</v>
      </c>
      <c r="G61" s="38">
        <v>222.31666666666661</v>
      </c>
      <c r="H61" s="38">
        <v>233.61666666666662</v>
      </c>
      <c r="I61" s="38">
        <v>237.18333333333334</v>
      </c>
      <c r="J61" s="38">
        <v>239.26666666666662</v>
      </c>
      <c r="K61" s="31">
        <v>235.1</v>
      </c>
      <c r="L61" s="31">
        <v>229.45</v>
      </c>
      <c r="M61" s="31">
        <v>139.49266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4765.25</v>
      </c>
      <c r="D62" s="38">
        <v>4756.3833333333332</v>
      </c>
      <c r="E62" s="38">
        <v>4718.8666666666668</v>
      </c>
      <c r="F62" s="38">
        <v>4672.4833333333336</v>
      </c>
      <c r="G62" s="38">
        <v>4634.9666666666672</v>
      </c>
      <c r="H62" s="38">
        <v>4802.7666666666664</v>
      </c>
      <c r="I62" s="38">
        <v>4840.2833333333328</v>
      </c>
      <c r="J62" s="38">
        <v>4886.6666666666661</v>
      </c>
      <c r="K62" s="31">
        <v>4793.8999999999996</v>
      </c>
      <c r="L62" s="31">
        <v>4710</v>
      </c>
      <c r="M62" s="31">
        <v>2.60642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1994.6</v>
      </c>
      <c r="D63" s="38">
        <v>1992.8999999999999</v>
      </c>
      <c r="E63" s="38">
        <v>1972.2999999999997</v>
      </c>
      <c r="F63" s="38">
        <v>1949.9999999999998</v>
      </c>
      <c r="G63" s="38">
        <v>1929.3999999999996</v>
      </c>
      <c r="H63" s="38">
        <v>2015.1999999999998</v>
      </c>
      <c r="I63" s="38">
        <v>2035.7999999999997</v>
      </c>
      <c r="J63" s="38">
        <v>2058.1</v>
      </c>
      <c r="K63" s="31">
        <v>2013.5</v>
      </c>
      <c r="L63" s="31">
        <v>1970.6</v>
      </c>
      <c r="M63" s="31">
        <v>2.7782100000000001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688.95</v>
      </c>
      <c r="D64" s="38">
        <v>684.48333333333323</v>
      </c>
      <c r="E64" s="38">
        <v>677.96666666666647</v>
      </c>
      <c r="F64" s="38">
        <v>666.98333333333323</v>
      </c>
      <c r="G64" s="38">
        <v>660.46666666666647</v>
      </c>
      <c r="H64" s="38">
        <v>695.46666666666647</v>
      </c>
      <c r="I64" s="38">
        <v>701.98333333333312</v>
      </c>
      <c r="J64" s="38">
        <v>712.96666666666647</v>
      </c>
      <c r="K64" s="31">
        <v>691</v>
      </c>
      <c r="L64" s="31">
        <v>673.5</v>
      </c>
      <c r="M64" s="31">
        <v>6.2631600000000001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1034.05</v>
      </c>
      <c r="D65" s="38">
        <v>1030.0666666666666</v>
      </c>
      <c r="E65" s="38">
        <v>1021.0333333333333</v>
      </c>
      <c r="F65" s="38">
        <v>1008.0166666666667</v>
      </c>
      <c r="G65" s="38">
        <v>998.98333333333335</v>
      </c>
      <c r="H65" s="38">
        <v>1043.0833333333333</v>
      </c>
      <c r="I65" s="38">
        <v>1052.1166666666666</v>
      </c>
      <c r="J65" s="38">
        <v>1065.1333333333332</v>
      </c>
      <c r="K65" s="31">
        <v>1039.0999999999999</v>
      </c>
      <c r="L65" s="31">
        <v>1017.05</v>
      </c>
      <c r="M65" s="31">
        <v>4.02447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292.14999999999998</v>
      </c>
      <c r="D66" s="38">
        <v>290.98333333333329</v>
      </c>
      <c r="E66" s="38">
        <v>286.76666666666659</v>
      </c>
      <c r="F66" s="38">
        <v>281.38333333333333</v>
      </c>
      <c r="G66" s="38">
        <v>277.16666666666663</v>
      </c>
      <c r="H66" s="38">
        <v>296.36666666666656</v>
      </c>
      <c r="I66" s="38">
        <v>300.58333333333326</v>
      </c>
      <c r="J66" s="38">
        <v>305.96666666666653</v>
      </c>
      <c r="K66" s="31">
        <v>295.2</v>
      </c>
      <c r="L66" s="31">
        <v>285.60000000000002</v>
      </c>
      <c r="M66" s="31">
        <v>36.468110000000003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1881.05</v>
      </c>
      <c r="D67" s="38">
        <v>1890.5666666666666</v>
      </c>
      <c r="E67" s="38">
        <v>1865.4833333333331</v>
      </c>
      <c r="F67" s="38">
        <v>1849.9166666666665</v>
      </c>
      <c r="G67" s="38">
        <v>1824.833333333333</v>
      </c>
      <c r="H67" s="38">
        <v>1906.1333333333332</v>
      </c>
      <c r="I67" s="38">
        <v>1931.2166666666667</v>
      </c>
      <c r="J67" s="38">
        <v>1946.7833333333333</v>
      </c>
      <c r="K67" s="31">
        <v>1915.65</v>
      </c>
      <c r="L67" s="31">
        <v>1875</v>
      </c>
      <c r="M67" s="31">
        <v>7.6371799999999999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555.04999999999995</v>
      </c>
      <c r="D68" s="38">
        <v>554.23333333333323</v>
      </c>
      <c r="E68" s="38">
        <v>546.46666666666647</v>
      </c>
      <c r="F68" s="38">
        <v>537.88333333333321</v>
      </c>
      <c r="G68" s="38">
        <v>530.11666666666645</v>
      </c>
      <c r="H68" s="38">
        <v>562.81666666666649</v>
      </c>
      <c r="I68" s="38">
        <v>570.58333333333314</v>
      </c>
      <c r="J68" s="38">
        <v>579.16666666666652</v>
      </c>
      <c r="K68" s="31">
        <v>562</v>
      </c>
      <c r="L68" s="31">
        <v>545.65</v>
      </c>
      <c r="M68" s="31">
        <v>54.413179999999997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1972.85</v>
      </c>
      <c r="D69" s="38">
        <v>1963.0833333333333</v>
      </c>
      <c r="E69" s="38">
        <v>1947.5666666666666</v>
      </c>
      <c r="F69" s="38">
        <v>1922.2833333333333</v>
      </c>
      <c r="G69" s="38">
        <v>1906.7666666666667</v>
      </c>
      <c r="H69" s="38">
        <v>1988.3666666666666</v>
      </c>
      <c r="I69" s="38">
        <v>2003.8833333333334</v>
      </c>
      <c r="J69" s="38">
        <v>2029.1666666666665</v>
      </c>
      <c r="K69" s="31">
        <v>1978.6</v>
      </c>
      <c r="L69" s="31">
        <v>1937.8</v>
      </c>
      <c r="M69" s="31">
        <v>2.0102699999999998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2025.95</v>
      </c>
      <c r="D70" s="38">
        <v>2016.3</v>
      </c>
      <c r="E70" s="38">
        <v>2000.6499999999999</v>
      </c>
      <c r="F70" s="38">
        <v>1975.35</v>
      </c>
      <c r="G70" s="38">
        <v>1959.6999999999998</v>
      </c>
      <c r="H70" s="38">
        <v>2041.6</v>
      </c>
      <c r="I70" s="38">
        <v>2057.25</v>
      </c>
      <c r="J70" s="38">
        <v>2082.5500000000002</v>
      </c>
      <c r="K70" s="31">
        <v>2031.95</v>
      </c>
      <c r="L70" s="31">
        <v>1991</v>
      </c>
      <c r="M70" s="31">
        <v>3.4600599999999999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398.2</v>
      </c>
      <c r="D71" s="38">
        <v>398.51666666666665</v>
      </c>
      <c r="E71" s="38">
        <v>395.93333333333328</v>
      </c>
      <c r="F71" s="38">
        <v>393.66666666666663</v>
      </c>
      <c r="G71" s="38">
        <v>391.08333333333326</v>
      </c>
      <c r="H71" s="38">
        <v>400.7833333333333</v>
      </c>
      <c r="I71" s="38">
        <v>403.36666666666667</v>
      </c>
      <c r="J71" s="38">
        <v>405.63333333333333</v>
      </c>
      <c r="K71" s="31">
        <v>401.1</v>
      </c>
      <c r="L71" s="31">
        <v>396.25</v>
      </c>
      <c r="M71" s="31">
        <v>11.47579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193.75</v>
      </c>
      <c r="D72" s="38">
        <v>193.9</v>
      </c>
      <c r="E72" s="38">
        <v>191.15</v>
      </c>
      <c r="F72" s="38">
        <v>188.55</v>
      </c>
      <c r="G72" s="38">
        <v>185.8</v>
      </c>
      <c r="H72" s="38">
        <v>196.5</v>
      </c>
      <c r="I72" s="38">
        <v>199.25</v>
      </c>
      <c r="J72" s="38">
        <v>201.85</v>
      </c>
      <c r="K72" s="31">
        <v>196.65</v>
      </c>
      <c r="L72" s="31">
        <v>191.3</v>
      </c>
      <c r="M72" s="31">
        <v>14.569800000000001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3726.3</v>
      </c>
      <c r="D73" s="38">
        <v>3727.1</v>
      </c>
      <c r="E73" s="38">
        <v>3689.3999999999996</v>
      </c>
      <c r="F73" s="38">
        <v>3652.4999999999995</v>
      </c>
      <c r="G73" s="38">
        <v>3614.7999999999993</v>
      </c>
      <c r="H73" s="38">
        <v>3764</v>
      </c>
      <c r="I73" s="38">
        <v>3801.7</v>
      </c>
      <c r="J73" s="38">
        <v>3838.6000000000004</v>
      </c>
      <c r="K73" s="31">
        <v>3764.8</v>
      </c>
      <c r="L73" s="31">
        <v>3690.2</v>
      </c>
      <c r="M73" s="31">
        <v>6.1976399999999998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4443.3500000000004</v>
      </c>
      <c r="D74" s="38">
        <v>4339.7833333333338</v>
      </c>
      <c r="E74" s="38">
        <v>4194.5666666666675</v>
      </c>
      <c r="F74" s="38">
        <v>3945.7833333333338</v>
      </c>
      <c r="G74" s="38">
        <v>3800.5666666666675</v>
      </c>
      <c r="H74" s="38">
        <v>4588.5666666666675</v>
      </c>
      <c r="I74" s="38">
        <v>4733.7833333333328</v>
      </c>
      <c r="J74" s="38">
        <v>4982.5666666666675</v>
      </c>
      <c r="K74" s="31">
        <v>4485</v>
      </c>
      <c r="L74" s="31">
        <v>4091</v>
      </c>
      <c r="M74" s="31">
        <v>23.187139999999999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488.35</v>
      </c>
      <c r="D75" s="38">
        <v>489.68333333333334</v>
      </c>
      <c r="E75" s="38">
        <v>482.86666666666667</v>
      </c>
      <c r="F75" s="38">
        <v>477.38333333333333</v>
      </c>
      <c r="G75" s="38">
        <v>470.56666666666666</v>
      </c>
      <c r="H75" s="38">
        <v>495.16666666666669</v>
      </c>
      <c r="I75" s="38">
        <v>501.98333333333341</v>
      </c>
      <c r="J75" s="38">
        <v>507.4666666666667</v>
      </c>
      <c r="K75" s="31">
        <v>496.5</v>
      </c>
      <c r="L75" s="31">
        <v>484.2</v>
      </c>
      <c r="M75" s="31">
        <v>33.158949999999997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3699.9</v>
      </c>
      <c r="D76" s="38">
        <v>3699.9666666666667</v>
      </c>
      <c r="E76" s="38">
        <v>3674.9333333333334</v>
      </c>
      <c r="F76" s="38">
        <v>3649.9666666666667</v>
      </c>
      <c r="G76" s="38">
        <v>3624.9333333333334</v>
      </c>
      <c r="H76" s="38">
        <v>3724.9333333333334</v>
      </c>
      <c r="I76" s="38">
        <v>3749.9666666666672</v>
      </c>
      <c r="J76" s="38">
        <v>3774.9333333333334</v>
      </c>
      <c r="K76" s="31">
        <v>3725</v>
      </c>
      <c r="L76" s="31">
        <v>3675</v>
      </c>
      <c r="M76" s="31">
        <v>1.6874499999999999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5659.5</v>
      </c>
      <c r="D77" s="38">
        <v>5671.666666666667</v>
      </c>
      <c r="E77" s="38">
        <v>5609.3333333333339</v>
      </c>
      <c r="F77" s="38">
        <v>5559.166666666667</v>
      </c>
      <c r="G77" s="38">
        <v>5496.8333333333339</v>
      </c>
      <c r="H77" s="38">
        <v>5721.8333333333339</v>
      </c>
      <c r="I77" s="38">
        <v>5784.1666666666679</v>
      </c>
      <c r="J77" s="38">
        <v>5834.3333333333339</v>
      </c>
      <c r="K77" s="31">
        <v>5734</v>
      </c>
      <c r="L77" s="31">
        <v>5621.5</v>
      </c>
      <c r="M77" s="31">
        <v>5.1410400000000003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3379.7</v>
      </c>
      <c r="D78" s="38">
        <v>3355.35</v>
      </c>
      <c r="E78" s="38">
        <v>3325.7</v>
      </c>
      <c r="F78" s="38">
        <v>3271.7</v>
      </c>
      <c r="G78" s="38">
        <v>3242.0499999999997</v>
      </c>
      <c r="H78" s="38">
        <v>3409.35</v>
      </c>
      <c r="I78" s="38">
        <v>3439.0000000000005</v>
      </c>
      <c r="J78" s="38">
        <v>3493</v>
      </c>
      <c r="K78" s="31">
        <v>3385</v>
      </c>
      <c r="L78" s="31">
        <v>3301.35</v>
      </c>
      <c r="M78" s="31">
        <v>6.01722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2549.5</v>
      </c>
      <c r="D79" s="38">
        <v>2559.1666666666665</v>
      </c>
      <c r="E79" s="38">
        <v>2520.333333333333</v>
      </c>
      <c r="F79" s="38">
        <v>2491.1666666666665</v>
      </c>
      <c r="G79" s="38">
        <v>2452.333333333333</v>
      </c>
      <c r="H79" s="38">
        <v>2588.333333333333</v>
      </c>
      <c r="I79" s="38">
        <v>2627.1666666666661</v>
      </c>
      <c r="J79" s="38">
        <v>2656.333333333333</v>
      </c>
      <c r="K79" s="31">
        <v>2598</v>
      </c>
      <c r="L79" s="31">
        <v>2530</v>
      </c>
      <c r="M79" s="31">
        <v>2.41811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132.15</v>
      </c>
      <c r="D80" s="38">
        <v>131.95000000000002</v>
      </c>
      <c r="E80" s="38">
        <v>130.95000000000005</v>
      </c>
      <c r="F80" s="38">
        <v>129.75000000000003</v>
      </c>
      <c r="G80" s="38">
        <v>128.75000000000006</v>
      </c>
      <c r="H80" s="38">
        <v>133.15000000000003</v>
      </c>
      <c r="I80" s="38">
        <v>134.14999999999998</v>
      </c>
      <c r="J80" s="38">
        <v>135.35000000000002</v>
      </c>
      <c r="K80" s="31">
        <v>132.94999999999999</v>
      </c>
      <c r="L80" s="31">
        <v>130.75</v>
      </c>
      <c r="M80" s="31">
        <v>135.91421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2788.55</v>
      </c>
      <c r="D81" s="38">
        <v>2783.75</v>
      </c>
      <c r="E81" s="38">
        <v>2770.8</v>
      </c>
      <c r="F81" s="38">
        <v>2753.05</v>
      </c>
      <c r="G81" s="38">
        <v>2740.1000000000004</v>
      </c>
      <c r="H81" s="38">
        <v>2801.5</v>
      </c>
      <c r="I81" s="38">
        <v>2814.45</v>
      </c>
      <c r="J81" s="38">
        <v>2832.2</v>
      </c>
      <c r="K81" s="31">
        <v>2796.7</v>
      </c>
      <c r="L81" s="31">
        <v>2766</v>
      </c>
      <c r="M81" s="31">
        <v>1.8837999999999999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332.65</v>
      </c>
      <c r="D82" s="38">
        <v>334.15000000000003</v>
      </c>
      <c r="E82" s="38">
        <v>328.75000000000006</v>
      </c>
      <c r="F82" s="38">
        <v>324.85000000000002</v>
      </c>
      <c r="G82" s="38">
        <v>319.45000000000005</v>
      </c>
      <c r="H82" s="38">
        <v>338.05000000000007</v>
      </c>
      <c r="I82" s="38">
        <v>343.45000000000005</v>
      </c>
      <c r="J82" s="38">
        <v>347.35000000000008</v>
      </c>
      <c r="K82" s="31">
        <v>339.55</v>
      </c>
      <c r="L82" s="31">
        <v>330.25</v>
      </c>
      <c r="M82" s="31">
        <v>13.03979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115.55</v>
      </c>
      <c r="D83" s="38">
        <v>115.71666666666665</v>
      </c>
      <c r="E83" s="38">
        <v>114.58333333333331</v>
      </c>
      <c r="F83" s="38">
        <v>113.61666666666666</v>
      </c>
      <c r="G83" s="38">
        <v>112.48333333333332</v>
      </c>
      <c r="H83" s="38">
        <v>116.68333333333331</v>
      </c>
      <c r="I83" s="38">
        <v>117.81666666666666</v>
      </c>
      <c r="J83" s="38">
        <v>118.7833333333333</v>
      </c>
      <c r="K83" s="31">
        <v>116.85</v>
      </c>
      <c r="L83" s="31">
        <v>114.75</v>
      </c>
      <c r="M83" s="31">
        <v>138.9102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1329</v>
      </c>
      <c r="D84" s="38">
        <v>1315.6666666666667</v>
      </c>
      <c r="E84" s="38">
        <v>1295.3833333333334</v>
      </c>
      <c r="F84" s="38">
        <v>1261.7666666666667</v>
      </c>
      <c r="G84" s="38">
        <v>1241.4833333333333</v>
      </c>
      <c r="H84" s="38">
        <v>1349.2833333333335</v>
      </c>
      <c r="I84" s="38">
        <v>1369.5666666666668</v>
      </c>
      <c r="J84" s="38">
        <v>1403.1833333333336</v>
      </c>
      <c r="K84" s="31">
        <v>1335.95</v>
      </c>
      <c r="L84" s="31">
        <v>1282.05</v>
      </c>
      <c r="M84" s="31">
        <v>6.2255700000000003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1014.5</v>
      </c>
      <c r="D85" s="38">
        <v>1014.3333333333334</v>
      </c>
      <c r="E85" s="38">
        <v>1008.6666666666667</v>
      </c>
      <c r="F85" s="38">
        <v>1002.8333333333334</v>
      </c>
      <c r="G85" s="38">
        <v>997.16666666666674</v>
      </c>
      <c r="H85" s="38">
        <v>1020.1666666666667</v>
      </c>
      <c r="I85" s="38">
        <v>1025.8333333333335</v>
      </c>
      <c r="J85" s="38">
        <v>1031.6666666666667</v>
      </c>
      <c r="K85" s="31">
        <v>1020</v>
      </c>
      <c r="L85" s="31">
        <v>1008.5</v>
      </c>
      <c r="M85" s="31">
        <v>7.1439500000000002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1573</v>
      </c>
      <c r="D86" s="38">
        <v>1597.2333333333336</v>
      </c>
      <c r="E86" s="38">
        <v>1529.9166666666672</v>
      </c>
      <c r="F86" s="38">
        <v>1486.8333333333337</v>
      </c>
      <c r="G86" s="38">
        <v>1419.5166666666673</v>
      </c>
      <c r="H86" s="38">
        <v>1640.3166666666671</v>
      </c>
      <c r="I86" s="38">
        <v>1707.6333333333337</v>
      </c>
      <c r="J86" s="38">
        <v>1750.7166666666669</v>
      </c>
      <c r="K86" s="31">
        <v>1664.55</v>
      </c>
      <c r="L86" s="31">
        <v>1554.15</v>
      </c>
      <c r="M86" s="31">
        <v>21.018699999999999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1830.55</v>
      </c>
      <c r="D87" s="38">
        <v>1819.7833333333331</v>
      </c>
      <c r="E87" s="38">
        <v>1804.9666666666662</v>
      </c>
      <c r="F87" s="38">
        <v>1779.3833333333332</v>
      </c>
      <c r="G87" s="38">
        <v>1764.5666666666664</v>
      </c>
      <c r="H87" s="38">
        <v>1845.3666666666661</v>
      </c>
      <c r="I87" s="38">
        <v>1860.1833333333332</v>
      </c>
      <c r="J87" s="38">
        <v>1885.766666666666</v>
      </c>
      <c r="K87" s="31">
        <v>1834.6</v>
      </c>
      <c r="L87" s="31">
        <v>1794.2</v>
      </c>
      <c r="M87" s="31">
        <v>6.61829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455.05</v>
      </c>
      <c r="D88" s="38">
        <v>450.73333333333335</v>
      </c>
      <c r="E88" s="38">
        <v>442.91666666666669</v>
      </c>
      <c r="F88" s="38">
        <v>430.78333333333336</v>
      </c>
      <c r="G88" s="38">
        <v>422.9666666666667</v>
      </c>
      <c r="H88" s="38">
        <v>462.86666666666667</v>
      </c>
      <c r="I88" s="38">
        <v>470.68333333333328</v>
      </c>
      <c r="J88" s="38">
        <v>482.81666666666666</v>
      </c>
      <c r="K88" s="31">
        <v>458.55</v>
      </c>
      <c r="L88" s="31">
        <v>438.6</v>
      </c>
      <c r="M88" s="31">
        <v>89.004639999999995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3766.55</v>
      </c>
      <c r="D89" s="38">
        <v>3753.7166666666672</v>
      </c>
      <c r="E89" s="38">
        <v>3714.3833333333341</v>
      </c>
      <c r="F89" s="38">
        <v>3662.2166666666672</v>
      </c>
      <c r="G89" s="38">
        <v>3622.8833333333341</v>
      </c>
      <c r="H89" s="38">
        <v>3805.8833333333341</v>
      </c>
      <c r="I89" s="38">
        <v>3845.2166666666672</v>
      </c>
      <c r="J89" s="38">
        <v>3897.3833333333341</v>
      </c>
      <c r="K89" s="31">
        <v>3793.05</v>
      </c>
      <c r="L89" s="31">
        <v>3701.55</v>
      </c>
      <c r="M89" s="31">
        <v>7.2087399999999997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1301.45</v>
      </c>
      <c r="D90" s="38">
        <v>1298.45</v>
      </c>
      <c r="E90" s="38">
        <v>1286.5500000000002</v>
      </c>
      <c r="F90" s="38">
        <v>1271.6500000000001</v>
      </c>
      <c r="G90" s="38">
        <v>1259.7500000000002</v>
      </c>
      <c r="H90" s="38">
        <v>1313.3500000000001</v>
      </c>
      <c r="I90" s="38">
        <v>1325.2500000000002</v>
      </c>
      <c r="J90" s="38">
        <v>1340.15</v>
      </c>
      <c r="K90" s="31">
        <v>1310.3499999999999</v>
      </c>
      <c r="L90" s="31">
        <v>1283.55</v>
      </c>
      <c r="M90" s="31">
        <v>5.0464900000000004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1125.5</v>
      </c>
      <c r="D91" s="38">
        <v>1125.3666666666668</v>
      </c>
      <c r="E91" s="38">
        <v>1115.1833333333336</v>
      </c>
      <c r="F91" s="38">
        <v>1104.8666666666668</v>
      </c>
      <c r="G91" s="38">
        <v>1094.6833333333336</v>
      </c>
      <c r="H91" s="38">
        <v>1135.6833333333336</v>
      </c>
      <c r="I91" s="38">
        <v>1145.866666666667</v>
      </c>
      <c r="J91" s="38">
        <v>1156.1833333333336</v>
      </c>
      <c r="K91" s="31">
        <v>1135.55</v>
      </c>
      <c r="L91" s="31">
        <v>1115.05</v>
      </c>
      <c r="M91" s="31">
        <v>16.081869999999999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2399.9499999999998</v>
      </c>
      <c r="D92" s="38">
        <v>2425.0333333333333</v>
      </c>
      <c r="E92" s="38">
        <v>2361.9666666666667</v>
      </c>
      <c r="F92" s="38">
        <v>2323.9833333333336</v>
      </c>
      <c r="G92" s="38">
        <v>2260.916666666667</v>
      </c>
      <c r="H92" s="38">
        <v>2463.0166666666664</v>
      </c>
      <c r="I92" s="38">
        <v>2526.083333333333</v>
      </c>
      <c r="J92" s="38">
        <v>2564.0666666666662</v>
      </c>
      <c r="K92" s="31">
        <v>2488.1</v>
      </c>
      <c r="L92" s="31">
        <v>2387.0500000000002</v>
      </c>
      <c r="M92" s="31">
        <v>6.3821199999999996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1628.65</v>
      </c>
      <c r="D93" s="38">
        <v>1634.3333333333333</v>
      </c>
      <c r="E93" s="38">
        <v>1617.3166666666666</v>
      </c>
      <c r="F93" s="38">
        <v>1605.9833333333333</v>
      </c>
      <c r="G93" s="38">
        <v>1588.9666666666667</v>
      </c>
      <c r="H93" s="38">
        <v>1645.6666666666665</v>
      </c>
      <c r="I93" s="38">
        <v>1662.6833333333334</v>
      </c>
      <c r="J93" s="38">
        <v>1674.0166666666664</v>
      </c>
      <c r="K93" s="31">
        <v>1651.35</v>
      </c>
      <c r="L93" s="31">
        <v>1623</v>
      </c>
      <c r="M93" s="31">
        <v>288.36973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632.70000000000005</v>
      </c>
      <c r="D94" s="38">
        <v>634.25</v>
      </c>
      <c r="E94" s="38">
        <v>627.54999999999995</v>
      </c>
      <c r="F94" s="38">
        <v>622.4</v>
      </c>
      <c r="G94" s="38">
        <v>615.69999999999993</v>
      </c>
      <c r="H94" s="38">
        <v>639.4</v>
      </c>
      <c r="I94" s="38">
        <v>646.1</v>
      </c>
      <c r="J94" s="38">
        <v>651.25</v>
      </c>
      <c r="K94" s="31">
        <v>640.95000000000005</v>
      </c>
      <c r="L94" s="31">
        <v>629.1</v>
      </c>
      <c r="M94" s="31">
        <v>26.703990000000001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2952.4</v>
      </c>
      <c r="D95" s="38">
        <v>2969</v>
      </c>
      <c r="E95" s="38">
        <v>2916.45</v>
      </c>
      <c r="F95" s="38">
        <v>2880.5</v>
      </c>
      <c r="G95" s="38">
        <v>2827.95</v>
      </c>
      <c r="H95" s="38">
        <v>3004.95</v>
      </c>
      <c r="I95" s="38">
        <v>3057.5</v>
      </c>
      <c r="J95" s="38">
        <v>3093.45</v>
      </c>
      <c r="K95" s="31">
        <v>3021.55</v>
      </c>
      <c r="L95" s="31">
        <v>2933.05</v>
      </c>
      <c r="M95" s="31">
        <v>12.504899999999999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453.3</v>
      </c>
      <c r="D96" s="38">
        <v>452.26666666666665</v>
      </c>
      <c r="E96" s="38">
        <v>446.0333333333333</v>
      </c>
      <c r="F96" s="38">
        <v>438.76666666666665</v>
      </c>
      <c r="G96" s="38">
        <v>432.5333333333333</v>
      </c>
      <c r="H96" s="38">
        <v>459.5333333333333</v>
      </c>
      <c r="I96" s="38">
        <v>465.76666666666665</v>
      </c>
      <c r="J96" s="38">
        <v>473.0333333333333</v>
      </c>
      <c r="K96" s="31">
        <v>458.5</v>
      </c>
      <c r="L96" s="31">
        <v>445</v>
      </c>
      <c r="M96" s="31">
        <v>40.269829999999999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270.35000000000002</v>
      </c>
      <c r="D97" s="38">
        <v>272.31666666666666</v>
      </c>
      <c r="E97" s="38">
        <v>266.5333333333333</v>
      </c>
      <c r="F97" s="38">
        <v>262.71666666666664</v>
      </c>
      <c r="G97" s="38">
        <v>256.93333333333328</v>
      </c>
      <c r="H97" s="38">
        <v>276.13333333333333</v>
      </c>
      <c r="I97" s="38">
        <v>281.91666666666674</v>
      </c>
      <c r="J97" s="38">
        <v>285.73333333333335</v>
      </c>
      <c r="K97" s="31">
        <v>278.10000000000002</v>
      </c>
      <c r="L97" s="31">
        <v>268.5</v>
      </c>
      <c r="M97" s="31">
        <v>92.841319999999996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2551.3000000000002</v>
      </c>
      <c r="D98" s="38">
        <v>2549.85</v>
      </c>
      <c r="E98" s="38">
        <v>2538.6499999999996</v>
      </c>
      <c r="F98" s="38">
        <v>2525.9999999999995</v>
      </c>
      <c r="G98" s="38">
        <v>2514.7999999999993</v>
      </c>
      <c r="H98" s="38">
        <v>2562.5</v>
      </c>
      <c r="I98" s="38">
        <v>2573.6999999999998</v>
      </c>
      <c r="J98" s="38">
        <v>2586.3500000000004</v>
      </c>
      <c r="K98" s="31">
        <v>2561.0500000000002</v>
      </c>
      <c r="L98" s="31">
        <v>2537.1999999999998</v>
      </c>
      <c r="M98" s="31">
        <v>14.7531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318.10000000000002</v>
      </c>
      <c r="D99" s="38">
        <v>318.73333333333335</v>
      </c>
      <c r="E99" s="38">
        <v>315.4666666666667</v>
      </c>
      <c r="F99" s="38">
        <v>312.83333333333337</v>
      </c>
      <c r="G99" s="38">
        <v>309.56666666666672</v>
      </c>
      <c r="H99" s="38">
        <v>321.36666666666667</v>
      </c>
      <c r="I99" s="38">
        <v>324.63333333333333</v>
      </c>
      <c r="J99" s="38">
        <v>327.26666666666665</v>
      </c>
      <c r="K99" s="31">
        <v>322</v>
      </c>
      <c r="L99" s="31">
        <v>316.10000000000002</v>
      </c>
      <c r="M99" s="31">
        <v>4.85555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42189.45</v>
      </c>
      <c r="D100" s="38">
        <v>42444.48333333333</v>
      </c>
      <c r="E100" s="38">
        <v>41644.96666666666</v>
      </c>
      <c r="F100" s="38">
        <v>41100.48333333333</v>
      </c>
      <c r="G100" s="38">
        <v>40300.96666666666</v>
      </c>
      <c r="H100" s="38">
        <v>42988.96666666666</v>
      </c>
      <c r="I100" s="38">
        <v>43788.483333333337</v>
      </c>
      <c r="J100" s="38">
        <v>44332.96666666666</v>
      </c>
      <c r="K100" s="31">
        <v>43244</v>
      </c>
      <c r="L100" s="31">
        <v>41900</v>
      </c>
      <c r="M100" s="31">
        <v>3.6790000000000003E-2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965</v>
      </c>
      <c r="D101" s="38">
        <v>969.35</v>
      </c>
      <c r="E101" s="38">
        <v>955.7</v>
      </c>
      <c r="F101" s="38">
        <v>946.4</v>
      </c>
      <c r="G101" s="38">
        <v>932.75</v>
      </c>
      <c r="H101" s="38">
        <v>978.65000000000009</v>
      </c>
      <c r="I101" s="38">
        <v>992.3</v>
      </c>
      <c r="J101" s="38">
        <v>1001.6000000000001</v>
      </c>
      <c r="K101" s="31">
        <v>983</v>
      </c>
      <c r="L101" s="31">
        <v>960.05</v>
      </c>
      <c r="M101" s="31">
        <v>309.94707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1347.35</v>
      </c>
      <c r="D102" s="38">
        <v>1348.45</v>
      </c>
      <c r="E102" s="38">
        <v>1331.2</v>
      </c>
      <c r="F102" s="38">
        <v>1315.05</v>
      </c>
      <c r="G102" s="38">
        <v>1297.8</v>
      </c>
      <c r="H102" s="38">
        <v>1364.6000000000001</v>
      </c>
      <c r="I102" s="38">
        <v>1381.8500000000001</v>
      </c>
      <c r="J102" s="38">
        <v>1398.0000000000002</v>
      </c>
      <c r="K102" s="31">
        <v>1365.7</v>
      </c>
      <c r="L102" s="31">
        <v>1332.3</v>
      </c>
      <c r="M102" s="31">
        <v>4.7328700000000001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570.79999999999995</v>
      </c>
      <c r="D103" s="38">
        <v>570.6</v>
      </c>
      <c r="E103" s="38">
        <v>565.20000000000005</v>
      </c>
      <c r="F103" s="38">
        <v>559.6</v>
      </c>
      <c r="G103" s="38">
        <v>554.20000000000005</v>
      </c>
      <c r="H103" s="38">
        <v>576.20000000000005</v>
      </c>
      <c r="I103" s="38">
        <v>581.59999999999991</v>
      </c>
      <c r="J103" s="38">
        <v>587.20000000000005</v>
      </c>
      <c r="K103" s="31">
        <v>576</v>
      </c>
      <c r="L103" s="31">
        <v>565</v>
      </c>
      <c r="M103" s="31">
        <v>18.992280000000001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7.85</v>
      </c>
      <c r="D104" s="38">
        <v>7.8999999999999995</v>
      </c>
      <c r="E104" s="38">
        <v>7.7499999999999982</v>
      </c>
      <c r="F104" s="38">
        <v>7.6499999999999986</v>
      </c>
      <c r="G104" s="38">
        <v>7.4999999999999973</v>
      </c>
      <c r="H104" s="38">
        <v>7.9999999999999991</v>
      </c>
      <c r="I104" s="38">
        <v>8.1499999999999986</v>
      </c>
      <c r="J104" s="38">
        <v>8.25</v>
      </c>
      <c r="K104" s="31">
        <v>8.0500000000000007</v>
      </c>
      <c r="L104" s="31">
        <v>7.8</v>
      </c>
      <c r="M104" s="31">
        <v>781.16800000000001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86.95</v>
      </c>
      <c r="D105" s="38">
        <v>86.90000000000002</v>
      </c>
      <c r="E105" s="38">
        <v>85.900000000000034</v>
      </c>
      <c r="F105" s="38">
        <v>84.850000000000009</v>
      </c>
      <c r="G105" s="38">
        <v>83.850000000000023</v>
      </c>
      <c r="H105" s="38">
        <v>87.950000000000045</v>
      </c>
      <c r="I105" s="38">
        <v>88.950000000000017</v>
      </c>
      <c r="J105" s="38">
        <v>90.000000000000057</v>
      </c>
      <c r="K105" s="31">
        <v>87.9</v>
      </c>
      <c r="L105" s="31">
        <v>85.85</v>
      </c>
      <c r="M105" s="31">
        <v>345.58157999999997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452.5</v>
      </c>
      <c r="D106" s="38">
        <v>452.73333333333329</v>
      </c>
      <c r="E106" s="38">
        <v>448.66666666666657</v>
      </c>
      <c r="F106" s="38">
        <v>444.83333333333326</v>
      </c>
      <c r="G106" s="38">
        <v>440.76666666666654</v>
      </c>
      <c r="H106" s="38">
        <v>456.56666666666661</v>
      </c>
      <c r="I106" s="38">
        <v>460.63333333333333</v>
      </c>
      <c r="J106" s="38">
        <v>464.46666666666664</v>
      </c>
      <c r="K106" s="31">
        <v>456.8</v>
      </c>
      <c r="L106" s="31">
        <v>448.9</v>
      </c>
      <c r="M106" s="31">
        <v>13.19331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393.7</v>
      </c>
      <c r="D107" s="38">
        <v>394.05</v>
      </c>
      <c r="E107" s="38">
        <v>390.85</v>
      </c>
      <c r="F107" s="38">
        <v>388</v>
      </c>
      <c r="G107" s="38">
        <v>384.8</v>
      </c>
      <c r="H107" s="38">
        <v>396.90000000000003</v>
      </c>
      <c r="I107" s="38">
        <v>400.09999999999997</v>
      </c>
      <c r="J107" s="38">
        <v>402.95000000000005</v>
      </c>
      <c r="K107" s="31">
        <v>397.25</v>
      </c>
      <c r="L107" s="31">
        <v>391.2</v>
      </c>
      <c r="M107" s="31">
        <v>14.447570000000001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342.5</v>
      </c>
      <c r="D108" s="38">
        <v>340.66666666666669</v>
      </c>
      <c r="E108" s="38">
        <v>337.43333333333339</v>
      </c>
      <c r="F108" s="38">
        <v>332.36666666666673</v>
      </c>
      <c r="G108" s="38">
        <v>329.13333333333344</v>
      </c>
      <c r="H108" s="38">
        <v>345.73333333333335</v>
      </c>
      <c r="I108" s="38">
        <v>348.96666666666658</v>
      </c>
      <c r="J108" s="38">
        <v>354.0333333333333</v>
      </c>
      <c r="K108" s="31">
        <v>343.9</v>
      </c>
      <c r="L108" s="31">
        <v>335.6</v>
      </c>
      <c r="M108" s="31">
        <v>12.017989999999999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2447.75</v>
      </c>
      <c r="D109" s="38">
        <v>2483.9500000000003</v>
      </c>
      <c r="E109" s="38">
        <v>2393.9000000000005</v>
      </c>
      <c r="F109" s="38">
        <v>2340.0500000000002</v>
      </c>
      <c r="G109" s="38">
        <v>2250.0000000000005</v>
      </c>
      <c r="H109" s="38">
        <v>2537.8000000000006</v>
      </c>
      <c r="I109" s="38">
        <v>2627.8500000000008</v>
      </c>
      <c r="J109" s="38">
        <v>2681.7000000000007</v>
      </c>
      <c r="K109" s="31">
        <v>2574</v>
      </c>
      <c r="L109" s="31">
        <v>2430.1</v>
      </c>
      <c r="M109" s="31">
        <v>35.394089999999998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1364.5</v>
      </c>
      <c r="D110" s="38">
        <v>1366.3833333333332</v>
      </c>
      <c r="E110" s="38">
        <v>1352.1666666666665</v>
      </c>
      <c r="F110" s="38">
        <v>1339.8333333333333</v>
      </c>
      <c r="G110" s="38">
        <v>1325.6166666666666</v>
      </c>
      <c r="H110" s="38">
        <v>1378.7166666666665</v>
      </c>
      <c r="I110" s="38">
        <v>1392.9333333333332</v>
      </c>
      <c r="J110" s="38">
        <v>1405.2666666666664</v>
      </c>
      <c r="K110" s="31">
        <v>1380.6</v>
      </c>
      <c r="L110" s="31">
        <v>1354.05</v>
      </c>
      <c r="M110" s="31">
        <v>36.314889999999998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171.1</v>
      </c>
      <c r="D111" s="38">
        <v>170.61666666666667</v>
      </c>
      <c r="E111" s="38">
        <v>169.08333333333334</v>
      </c>
      <c r="F111" s="38">
        <v>167.06666666666666</v>
      </c>
      <c r="G111" s="38">
        <v>165.53333333333333</v>
      </c>
      <c r="H111" s="38">
        <v>172.63333333333335</v>
      </c>
      <c r="I111" s="38">
        <v>174.16666666666666</v>
      </c>
      <c r="J111" s="38">
        <v>176.18333333333337</v>
      </c>
      <c r="K111" s="31">
        <v>172.15</v>
      </c>
      <c r="L111" s="31">
        <v>168.6</v>
      </c>
      <c r="M111" s="31">
        <v>53.648850000000003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1364.3</v>
      </c>
      <c r="D112" s="38">
        <v>1359.95</v>
      </c>
      <c r="E112" s="38">
        <v>1353.3500000000001</v>
      </c>
      <c r="F112" s="38">
        <v>1342.4</v>
      </c>
      <c r="G112" s="38">
        <v>1335.8000000000002</v>
      </c>
      <c r="H112" s="38">
        <v>1370.9</v>
      </c>
      <c r="I112" s="38">
        <v>1377.5</v>
      </c>
      <c r="J112" s="38">
        <v>1388.45</v>
      </c>
      <c r="K112" s="31">
        <v>1366.55</v>
      </c>
      <c r="L112" s="31">
        <v>1349</v>
      </c>
      <c r="M112" s="31">
        <v>65.037409999999994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93.5</v>
      </c>
      <c r="D113" s="38">
        <v>93.616666666666674</v>
      </c>
      <c r="E113" s="38">
        <v>93.033333333333346</v>
      </c>
      <c r="F113" s="38">
        <v>92.566666666666677</v>
      </c>
      <c r="G113" s="38">
        <v>91.983333333333348</v>
      </c>
      <c r="H113" s="38">
        <v>94.083333333333343</v>
      </c>
      <c r="I113" s="38">
        <v>94.666666666666657</v>
      </c>
      <c r="J113" s="38">
        <v>95.13333333333334</v>
      </c>
      <c r="K113" s="31">
        <v>94.2</v>
      </c>
      <c r="L113" s="31">
        <v>93.15</v>
      </c>
      <c r="M113" s="31">
        <v>87.039910000000006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894.55</v>
      </c>
      <c r="D114" s="38">
        <v>901.34999999999991</v>
      </c>
      <c r="E114" s="38">
        <v>880.79999999999984</v>
      </c>
      <c r="F114" s="38">
        <v>867.05</v>
      </c>
      <c r="G114" s="38">
        <v>846.49999999999989</v>
      </c>
      <c r="H114" s="38">
        <v>915.0999999999998</v>
      </c>
      <c r="I114" s="38">
        <v>935.65</v>
      </c>
      <c r="J114" s="38">
        <v>949.39999999999975</v>
      </c>
      <c r="K114" s="31">
        <v>921.9</v>
      </c>
      <c r="L114" s="31">
        <v>887.6</v>
      </c>
      <c r="M114" s="31">
        <v>18.6297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660.2</v>
      </c>
      <c r="D115" s="38">
        <v>652.63333333333333</v>
      </c>
      <c r="E115" s="38">
        <v>642.66666666666663</v>
      </c>
      <c r="F115" s="38">
        <v>625.13333333333333</v>
      </c>
      <c r="G115" s="38">
        <v>615.16666666666663</v>
      </c>
      <c r="H115" s="38">
        <v>670.16666666666663</v>
      </c>
      <c r="I115" s="38">
        <v>680.13333333333333</v>
      </c>
      <c r="J115" s="38">
        <v>697.66666666666663</v>
      </c>
      <c r="K115" s="31">
        <v>662.6</v>
      </c>
      <c r="L115" s="31">
        <v>635.1</v>
      </c>
      <c r="M115" s="31">
        <v>45.639220000000002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44.7</v>
      </c>
      <c r="D116" s="38">
        <v>43.25</v>
      </c>
      <c r="E116" s="38">
        <v>41.2</v>
      </c>
      <c r="F116" s="38">
        <v>37.700000000000003</v>
      </c>
      <c r="G116" s="38">
        <v>35.650000000000006</v>
      </c>
      <c r="H116" s="38">
        <v>46.75</v>
      </c>
      <c r="I116" s="38">
        <v>48.8</v>
      </c>
      <c r="J116" s="38">
        <v>52.3</v>
      </c>
      <c r="K116" s="31">
        <v>45.3</v>
      </c>
      <c r="L116" s="31">
        <v>39.75</v>
      </c>
      <c r="M116" s="31">
        <v>4549.4377800000002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456.05</v>
      </c>
      <c r="D117" s="38">
        <v>458.0333333333333</v>
      </c>
      <c r="E117" s="38">
        <v>452.31666666666661</v>
      </c>
      <c r="F117" s="38">
        <v>448.58333333333331</v>
      </c>
      <c r="G117" s="38">
        <v>442.86666666666662</v>
      </c>
      <c r="H117" s="38">
        <v>461.76666666666659</v>
      </c>
      <c r="I117" s="38">
        <v>467.48333333333329</v>
      </c>
      <c r="J117" s="38">
        <v>471.21666666666658</v>
      </c>
      <c r="K117" s="31">
        <v>463.75</v>
      </c>
      <c r="L117" s="31">
        <v>454.3</v>
      </c>
      <c r="M117" s="31">
        <v>106.17897000000001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646.6</v>
      </c>
      <c r="D118" s="38">
        <v>644.98333333333346</v>
      </c>
      <c r="E118" s="38">
        <v>640.01666666666688</v>
      </c>
      <c r="F118" s="38">
        <v>633.43333333333339</v>
      </c>
      <c r="G118" s="38">
        <v>628.46666666666681</v>
      </c>
      <c r="H118" s="38">
        <v>651.56666666666695</v>
      </c>
      <c r="I118" s="38">
        <v>656.53333333333342</v>
      </c>
      <c r="J118" s="38">
        <v>663.11666666666702</v>
      </c>
      <c r="K118" s="31">
        <v>649.95000000000005</v>
      </c>
      <c r="L118" s="31">
        <v>638.4</v>
      </c>
      <c r="M118" s="31">
        <v>11.988160000000001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287.10000000000002</v>
      </c>
      <c r="D119" s="38">
        <v>289.09999999999997</v>
      </c>
      <c r="E119" s="38">
        <v>283.99999999999994</v>
      </c>
      <c r="F119" s="38">
        <v>280.89999999999998</v>
      </c>
      <c r="G119" s="38">
        <v>275.79999999999995</v>
      </c>
      <c r="H119" s="38">
        <v>292.19999999999993</v>
      </c>
      <c r="I119" s="38">
        <v>297.29999999999995</v>
      </c>
      <c r="J119" s="38">
        <v>300.39999999999992</v>
      </c>
      <c r="K119" s="31">
        <v>294.2</v>
      </c>
      <c r="L119" s="31">
        <v>286</v>
      </c>
      <c r="M119" s="31">
        <v>16.587330000000001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804.45</v>
      </c>
      <c r="D120" s="38">
        <v>802.55000000000007</v>
      </c>
      <c r="E120" s="38">
        <v>796.10000000000014</v>
      </c>
      <c r="F120" s="38">
        <v>787.75000000000011</v>
      </c>
      <c r="G120" s="38">
        <v>781.30000000000018</v>
      </c>
      <c r="H120" s="38">
        <v>810.90000000000009</v>
      </c>
      <c r="I120" s="38">
        <v>817.35000000000014</v>
      </c>
      <c r="J120" s="38">
        <v>825.7</v>
      </c>
      <c r="K120" s="31">
        <v>809</v>
      </c>
      <c r="L120" s="31">
        <v>794.2</v>
      </c>
      <c r="M120" s="31">
        <v>18.292380000000001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491.25</v>
      </c>
      <c r="D121" s="38">
        <v>489.84999999999997</v>
      </c>
      <c r="E121" s="38">
        <v>486.39999999999992</v>
      </c>
      <c r="F121" s="38">
        <v>481.54999999999995</v>
      </c>
      <c r="G121" s="38">
        <v>478.09999999999991</v>
      </c>
      <c r="H121" s="38">
        <v>494.69999999999993</v>
      </c>
      <c r="I121" s="38">
        <v>498.15</v>
      </c>
      <c r="J121" s="38">
        <v>502.99999999999994</v>
      </c>
      <c r="K121" s="31">
        <v>493.3</v>
      </c>
      <c r="L121" s="31">
        <v>485</v>
      </c>
      <c r="M121" s="31">
        <v>11.477449999999999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1823.25</v>
      </c>
      <c r="D122" s="38">
        <v>1820.9833333333333</v>
      </c>
      <c r="E122" s="38">
        <v>1808.1166666666668</v>
      </c>
      <c r="F122" s="38">
        <v>1792.9833333333333</v>
      </c>
      <c r="G122" s="38">
        <v>1780.1166666666668</v>
      </c>
      <c r="H122" s="38">
        <v>1836.1166666666668</v>
      </c>
      <c r="I122" s="38">
        <v>1848.9833333333331</v>
      </c>
      <c r="J122" s="38">
        <v>1864.1166666666668</v>
      </c>
      <c r="K122" s="31">
        <v>1833.85</v>
      </c>
      <c r="L122" s="31">
        <v>1805.85</v>
      </c>
      <c r="M122" s="31">
        <v>70.152919999999995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125.95</v>
      </c>
      <c r="D123" s="38">
        <v>126.93333333333332</v>
      </c>
      <c r="E123" s="38">
        <v>123.61666666666665</v>
      </c>
      <c r="F123" s="38">
        <v>121.28333333333332</v>
      </c>
      <c r="G123" s="38">
        <v>117.96666666666664</v>
      </c>
      <c r="H123" s="38">
        <v>129.26666666666665</v>
      </c>
      <c r="I123" s="38">
        <v>132.58333333333334</v>
      </c>
      <c r="J123" s="38">
        <v>134.91666666666666</v>
      </c>
      <c r="K123" s="31">
        <v>130.25</v>
      </c>
      <c r="L123" s="31">
        <v>124.6</v>
      </c>
      <c r="M123" s="31">
        <v>238.44689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2325.35</v>
      </c>
      <c r="D124" s="38">
        <v>2312.5833333333335</v>
      </c>
      <c r="E124" s="38">
        <v>2295.8166666666671</v>
      </c>
      <c r="F124" s="38">
        <v>2266.2833333333338</v>
      </c>
      <c r="G124" s="38">
        <v>2249.5166666666673</v>
      </c>
      <c r="H124" s="38">
        <v>2342.1166666666668</v>
      </c>
      <c r="I124" s="38">
        <v>2358.8833333333332</v>
      </c>
      <c r="J124" s="38">
        <v>2388.4166666666665</v>
      </c>
      <c r="K124" s="31">
        <v>2329.35</v>
      </c>
      <c r="L124" s="31">
        <v>2283.0500000000002</v>
      </c>
      <c r="M124" s="31">
        <v>2.0627399999999998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384.35</v>
      </c>
      <c r="D125" s="38">
        <v>378.18333333333339</v>
      </c>
      <c r="E125" s="38">
        <v>370.76666666666677</v>
      </c>
      <c r="F125" s="38">
        <v>357.18333333333339</v>
      </c>
      <c r="G125" s="38">
        <v>349.76666666666677</v>
      </c>
      <c r="H125" s="38">
        <v>391.76666666666677</v>
      </c>
      <c r="I125" s="38">
        <v>399.18333333333339</v>
      </c>
      <c r="J125" s="38">
        <v>412.76666666666677</v>
      </c>
      <c r="K125" s="31">
        <v>385.6</v>
      </c>
      <c r="L125" s="31">
        <v>364.6</v>
      </c>
      <c r="M125" s="31">
        <v>96.801540000000003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394.35</v>
      </c>
      <c r="D126" s="38">
        <v>401.9666666666667</v>
      </c>
      <c r="E126" s="38">
        <v>383.13333333333338</v>
      </c>
      <c r="F126" s="38">
        <v>371.91666666666669</v>
      </c>
      <c r="G126" s="38">
        <v>353.08333333333337</v>
      </c>
      <c r="H126" s="38">
        <v>413.18333333333339</v>
      </c>
      <c r="I126" s="38">
        <v>432.01666666666665</v>
      </c>
      <c r="J126" s="38">
        <v>443.23333333333341</v>
      </c>
      <c r="K126" s="31">
        <v>420.8</v>
      </c>
      <c r="L126" s="31">
        <v>390.75</v>
      </c>
      <c r="M126" s="31">
        <v>64.247339999999994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644.54999999999995</v>
      </c>
      <c r="D127" s="38">
        <v>644.83333333333337</v>
      </c>
      <c r="E127" s="38">
        <v>640.7166666666667</v>
      </c>
      <c r="F127" s="38">
        <v>636.88333333333333</v>
      </c>
      <c r="G127" s="38">
        <v>632.76666666666665</v>
      </c>
      <c r="H127" s="38">
        <v>648.66666666666674</v>
      </c>
      <c r="I127" s="38">
        <v>652.7833333333333</v>
      </c>
      <c r="J127" s="38">
        <v>656.61666666666679</v>
      </c>
      <c r="K127" s="31">
        <v>648.95000000000005</v>
      </c>
      <c r="L127" s="31">
        <v>641</v>
      </c>
      <c r="M127" s="31">
        <v>10.08085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2598.1</v>
      </c>
      <c r="D128" s="38">
        <v>2609.0500000000002</v>
      </c>
      <c r="E128" s="38">
        <v>2575.3500000000004</v>
      </c>
      <c r="F128" s="38">
        <v>2552.6000000000004</v>
      </c>
      <c r="G128" s="38">
        <v>2518.9000000000005</v>
      </c>
      <c r="H128" s="38">
        <v>2631.8</v>
      </c>
      <c r="I128" s="38">
        <v>2665.5</v>
      </c>
      <c r="J128" s="38">
        <v>2688.25</v>
      </c>
      <c r="K128" s="31">
        <v>2642.75</v>
      </c>
      <c r="L128" s="31">
        <v>2586.3000000000002</v>
      </c>
      <c r="M128" s="31">
        <v>16.126180000000002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4869.8999999999996</v>
      </c>
      <c r="D129" s="38">
        <v>4866.6333333333323</v>
      </c>
      <c r="E129" s="38">
        <v>4834.3166666666648</v>
      </c>
      <c r="F129" s="38">
        <v>4798.7333333333327</v>
      </c>
      <c r="G129" s="38">
        <v>4766.4166666666652</v>
      </c>
      <c r="H129" s="38">
        <v>4902.2166666666644</v>
      </c>
      <c r="I129" s="38">
        <v>4934.5333333333319</v>
      </c>
      <c r="J129" s="38">
        <v>4970.1166666666641</v>
      </c>
      <c r="K129" s="31">
        <v>4898.95</v>
      </c>
      <c r="L129" s="31">
        <v>4831.05</v>
      </c>
      <c r="M129" s="31">
        <v>3.46102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4203.55</v>
      </c>
      <c r="D130" s="38">
        <v>4162.5</v>
      </c>
      <c r="E130" s="38">
        <v>4101.05</v>
      </c>
      <c r="F130" s="38">
        <v>3998.55</v>
      </c>
      <c r="G130" s="38">
        <v>3937.1000000000004</v>
      </c>
      <c r="H130" s="38">
        <v>4265</v>
      </c>
      <c r="I130" s="38">
        <v>4326.4500000000007</v>
      </c>
      <c r="J130" s="38">
        <v>4428.95</v>
      </c>
      <c r="K130" s="31">
        <v>4223.95</v>
      </c>
      <c r="L130" s="31">
        <v>4060</v>
      </c>
      <c r="M130" s="31">
        <v>2.0018199999999999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1035.3499999999999</v>
      </c>
      <c r="D131" s="38">
        <v>1021.4</v>
      </c>
      <c r="E131" s="38">
        <v>1001.95</v>
      </c>
      <c r="F131" s="38">
        <v>968.55000000000007</v>
      </c>
      <c r="G131" s="38">
        <v>949.10000000000014</v>
      </c>
      <c r="H131" s="38">
        <v>1054.8</v>
      </c>
      <c r="I131" s="38">
        <v>1074.25</v>
      </c>
      <c r="J131" s="38">
        <v>1107.6499999999999</v>
      </c>
      <c r="K131" s="31">
        <v>1040.8499999999999</v>
      </c>
      <c r="L131" s="31">
        <v>988</v>
      </c>
      <c r="M131" s="31">
        <v>39.61853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1469.15</v>
      </c>
      <c r="D132" s="38">
        <v>1472.7666666666664</v>
      </c>
      <c r="E132" s="38">
        <v>1443.9833333333329</v>
      </c>
      <c r="F132" s="38">
        <v>1418.8166666666664</v>
      </c>
      <c r="G132" s="38">
        <v>1390.0333333333328</v>
      </c>
      <c r="H132" s="38">
        <v>1497.9333333333329</v>
      </c>
      <c r="I132" s="38">
        <v>1526.7166666666667</v>
      </c>
      <c r="J132" s="38">
        <v>1551.883333333333</v>
      </c>
      <c r="K132" s="31">
        <v>1501.55</v>
      </c>
      <c r="L132" s="31">
        <v>1447.6</v>
      </c>
      <c r="M132" s="31">
        <v>22.223949999999999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285.75</v>
      </c>
      <c r="D133" s="38">
        <v>287.76666666666665</v>
      </c>
      <c r="E133" s="38">
        <v>279.7833333333333</v>
      </c>
      <c r="F133" s="38">
        <v>273.81666666666666</v>
      </c>
      <c r="G133" s="38">
        <v>265.83333333333331</v>
      </c>
      <c r="H133" s="38">
        <v>293.73333333333329</v>
      </c>
      <c r="I133" s="38">
        <v>301.71666666666664</v>
      </c>
      <c r="J133" s="38">
        <v>307.68333333333328</v>
      </c>
      <c r="K133" s="31">
        <v>295.75</v>
      </c>
      <c r="L133" s="31">
        <v>281.8</v>
      </c>
      <c r="M133" s="31">
        <v>54.600389999999997</v>
      </c>
      <c r="N133" s="1"/>
      <c r="O133" s="1"/>
    </row>
    <row r="134" spans="1:15" ht="12.75" customHeight="1">
      <c r="A134" s="56">
        <v>125</v>
      </c>
      <c r="B134" s="58" t="s">
        <v>893</v>
      </c>
      <c r="C134" s="31">
        <v>1898.15</v>
      </c>
      <c r="D134" s="38">
        <v>1876.0333333333335</v>
      </c>
      <c r="E134" s="38">
        <v>1838.3166666666671</v>
      </c>
      <c r="F134" s="38">
        <v>1778.4833333333336</v>
      </c>
      <c r="G134" s="38">
        <v>1740.7666666666671</v>
      </c>
      <c r="H134" s="38">
        <v>1935.866666666667</v>
      </c>
      <c r="I134" s="38">
        <v>1973.5833333333337</v>
      </c>
      <c r="J134" s="38">
        <v>2033.416666666667</v>
      </c>
      <c r="K134" s="31">
        <v>1913.75</v>
      </c>
      <c r="L134" s="31">
        <v>1816.2</v>
      </c>
      <c r="M134" s="31">
        <v>23.271820000000002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572.35</v>
      </c>
      <c r="D135" s="38">
        <v>570.33333333333337</v>
      </c>
      <c r="E135" s="38">
        <v>565.66666666666674</v>
      </c>
      <c r="F135" s="38">
        <v>558.98333333333335</v>
      </c>
      <c r="G135" s="38">
        <v>554.31666666666672</v>
      </c>
      <c r="H135" s="38">
        <v>577.01666666666677</v>
      </c>
      <c r="I135" s="38">
        <v>581.68333333333351</v>
      </c>
      <c r="J135" s="38">
        <v>588.36666666666679</v>
      </c>
      <c r="K135" s="31">
        <v>575</v>
      </c>
      <c r="L135" s="31">
        <v>563.65</v>
      </c>
      <c r="M135" s="31">
        <v>42.42154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9543.7000000000007</v>
      </c>
      <c r="D136" s="38">
        <v>9573.0833333333339</v>
      </c>
      <c r="E136" s="38">
        <v>9486.2166666666672</v>
      </c>
      <c r="F136" s="38">
        <v>9428.7333333333336</v>
      </c>
      <c r="G136" s="38">
        <v>9341.8666666666668</v>
      </c>
      <c r="H136" s="38">
        <v>9630.5666666666675</v>
      </c>
      <c r="I136" s="38">
        <v>9717.4333333333325</v>
      </c>
      <c r="J136" s="38">
        <v>9774.9166666666679</v>
      </c>
      <c r="K136" s="31">
        <v>9659.9500000000007</v>
      </c>
      <c r="L136" s="31">
        <v>9515.6</v>
      </c>
      <c r="M136" s="31">
        <v>6.1489700000000003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555.70000000000005</v>
      </c>
      <c r="D137" s="38">
        <v>558.80000000000007</v>
      </c>
      <c r="E137" s="38">
        <v>543.60000000000014</v>
      </c>
      <c r="F137" s="38">
        <v>531.50000000000011</v>
      </c>
      <c r="G137" s="38">
        <v>516.30000000000018</v>
      </c>
      <c r="H137" s="38">
        <v>570.90000000000009</v>
      </c>
      <c r="I137" s="38">
        <v>586.10000000000014</v>
      </c>
      <c r="J137" s="38">
        <v>598.20000000000005</v>
      </c>
      <c r="K137" s="31">
        <v>574</v>
      </c>
      <c r="L137" s="31">
        <v>546.70000000000005</v>
      </c>
      <c r="M137" s="31">
        <v>34.977170000000001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1002.4</v>
      </c>
      <c r="D138" s="38">
        <v>1003.7333333333332</v>
      </c>
      <c r="E138" s="38">
        <v>993.66666666666652</v>
      </c>
      <c r="F138" s="38">
        <v>984.93333333333328</v>
      </c>
      <c r="G138" s="38">
        <v>974.86666666666656</v>
      </c>
      <c r="H138" s="38">
        <v>1012.4666666666665</v>
      </c>
      <c r="I138" s="38">
        <v>1022.5333333333333</v>
      </c>
      <c r="J138" s="38">
        <v>1031.2666666666664</v>
      </c>
      <c r="K138" s="31">
        <v>1013.8</v>
      </c>
      <c r="L138" s="31">
        <v>995</v>
      </c>
      <c r="M138" s="31">
        <v>5.71218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769.6</v>
      </c>
      <c r="D139" s="38">
        <v>771.33333333333337</v>
      </c>
      <c r="E139" s="38">
        <v>761.26666666666677</v>
      </c>
      <c r="F139" s="38">
        <v>752.93333333333339</v>
      </c>
      <c r="G139" s="38">
        <v>742.86666666666679</v>
      </c>
      <c r="H139" s="38">
        <v>779.66666666666674</v>
      </c>
      <c r="I139" s="38">
        <v>789.73333333333335</v>
      </c>
      <c r="J139" s="38">
        <v>798.06666666666672</v>
      </c>
      <c r="K139" s="31">
        <v>781.4</v>
      </c>
      <c r="L139" s="31">
        <v>763</v>
      </c>
      <c r="M139" s="31">
        <v>5.1620600000000003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97</v>
      </c>
      <c r="D140" s="38">
        <v>96.600000000000009</v>
      </c>
      <c r="E140" s="38">
        <v>95.90000000000002</v>
      </c>
      <c r="F140" s="38">
        <v>94.800000000000011</v>
      </c>
      <c r="G140" s="38">
        <v>94.100000000000023</v>
      </c>
      <c r="H140" s="38">
        <v>97.700000000000017</v>
      </c>
      <c r="I140" s="38">
        <v>98.4</v>
      </c>
      <c r="J140" s="38">
        <v>99.500000000000014</v>
      </c>
      <c r="K140" s="31">
        <v>97.3</v>
      </c>
      <c r="L140" s="31">
        <v>95.5</v>
      </c>
      <c r="M140" s="31">
        <v>90.189319999999995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2236.65</v>
      </c>
      <c r="D141" s="38">
        <v>2224.7000000000003</v>
      </c>
      <c r="E141" s="38">
        <v>2207.2000000000007</v>
      </c>
      <c r="F141" s="38">
        <v>2177.7500000000005</v>
      </c>
      <c r="G141" s="38">
        <v>2160.2500000000009</v>
      </c>
      <c r="H141" s="38">
        <v>2254.1500000000005</v>
      </c>
      <c r="I141" s="38">
        <v>2271.6499999999996</v>
      </c>
      <c r="J141" s="38">
        <v>2301.1000000000004</v>
      </c>
      <c r="K141" s="31">
        <v>2242.1999999999998</v>
      </c>
      <c r="L141" s="31">
        <v>2195.25</v>
      </c>
      <c r="M141" s="31">
        <v>3.9008799999999999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106973.35</v>
      </c>
      <c r="D142" s="38">
        <v>105324.46666666667</v>
      </c>
      <c r="E142" s="38">
        <v>103048.93333333335</v>
      </c>
      <c r="F142" s="38">
        <v>99124.516666666677</v>
      </c>
      <c r="G142" s="38">
        <v>96848.983333333352</v>
      </c>
      <c r="H142" s="38">
        <v>109248.88333333335</v>
      </c>
      <c r="I142" s="38">
        <v>111524.41666666667</v>
      </c>
      <c r="J142" s="38">
        <v>115448.83333333334</v>
      </c>
      <c r="K142" s="31">
        <v>107600</v>
      </c>
      <c r="L142" s="31">
        <v>101400.05</v>
      </c>
      <c r="M142" s="31">
        <v>0.23043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59.65</v>
      </c>
      <c r="D143" s="38">
        <v>59.633333333333333</v>
      </c>
      <c r="E143" s="38">
        <v>59.166666666666664</v>
      </c>
      <c r="F143" s="38">
        <v>58.68333333333333</v>
      </c>
      <c r="G143" s="38">
        <v>58.216666666666661</v>
      </c>
      <c r="H143" s="38">
        <v>60.116666666666667</v>
      </c>
      <c r="I143" s="38">
        <v>60.583333333333336</v>
      </c>
      <c r="J143" s="38">
        <v>61.06666666666667</v>
      </c>
      <c r="K143" s="31">
        <v>60.1</v>
      </c>
      <c r="L143" s="31">
        <v>59.15</v>
      </c>
      <c r="M143" s="31">
        <v>45.48715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1334.95</v>
      </c>
      <c r="D144" s="38">
        <v>1341.5500000000002</v>
      </c>
      <c r="E144" s="38">
        <v>1323.2000000000003</v>
      </c>
      <c r="F144" s="38">
        <v>1311.45</v>
      </c>
      <c r="G144" s="38">
        <v>1293.1000000000001</v>
      </c>
      <c r="H144" s="38">
        <v>1353.3000000000004</v>
      </c>
      <c r="I144" s="38">
        <v>1371.6500000000003</v>
      </c>
      <c r="J144" s="38">
        <v>1383.4000000000005</v>
      </c>
      <c r="K144" s="31">
        <v>1359.9</v>
      </c>
      <c r="L144" s="31">
        <v>1329.8</v>
      </c>
      <c r="M144" s="31">
        <v>4.4058799999999998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4537.7</v>
      </c>
      <c r="D145" s="38">
        <v>4525.25</v>
      </c>
      <c r="E145" s="38">
        <v>4483.75</v>
      </c>
      <c r="F145" s="38">
        <v>4429.8</v>
      </c>
      <c r="G145" s="38">
        <v>4388.3</v>
      </c>
      <c r="H145" s="38">
        <v>4579.2</v>
      </c>
      <c r="I145" s="38">
        <v>4620.7</v>
      </c>
      <c r="J145" s="38">
        <v>4674.6499999999996</v>
      </c>
      <c r="K145" s="31">
        <v>4566.75</v>
      </c>
      <c r="L145" s="31">
        <v>4471.3</v>
      </c>
      <c r="M145" s="31">
        <v>2.2810999999999999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4503.6499999999996</v>
      </c>
      <c r="D146" s="38">
        <v>4546.9000000000005</v>
      </c>
      <c r="E146" s="38">
        <v>4421.8000000000011</v>
      </c>
      <c r="F146" s="38">
        <v>4339.9500000000007</v>
      </c>
      <c r="G146" s="38">
        <v>4214.8500000000013</v>
      </c>
      <c r="H146" s="38">
        <v>4628.7500000000009</v>
      </c>
      <c r="I146" s="38">
        <v>4753.8500000000013</v>
      </c>
      <c r="J146" s="38">
        <v>4835.7000000000007</v>
      </c>
      <c r="K146" s="31">
        <v>4672</v>
      </c>
      <c r="L146" s="31">
        <v>4465.05</v>
      </c>
      <c r="M146" s="31">
        <v>2.7481499999999999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22475.8</v>
      </c>
      <c r="D147" s="38">
        <v>22588.566666666666</v>
      </c>
      <c r="E147" s="38">
        <v>22289.183333333331</v>
      </c>
      <c r="F147" s="38">
        <v>22102.566666666666</v>
      </c>
      <c r="G147" s="38">
        <v>21803.183333333331</v>
      </c>
      <c r="H147" s="38">
        <v>22775.183333333331</v>
      </c>
      <c r="I147" s="38">
        <v>23074.566666666662</v>
      </c>
      <c r="J147" s="38">
        <v>23261.183333333331</v>
      </c>
      <c r="K147" s="31">
        <v>22887.95</v>
      </c>
      <c r="L147" s="31">
        <v>22401.95</v>
      </c>
      <c r="M147" s="31">
        <v>0.44971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49.65</v>
      </c>
      <c r="D148" s="38">
        <v>49.316666666666663</v>
      </c>
      <c r="E148" s="38">
        <v>48.783333333333324</v>
      </c>
      <c r="F148" s="38">
        <v>47.916666666666664</v>
      </c>
      <c r="G148" s="38">
        <v>47.383333333333326</v>
      </c>
      <c r="H148" s="38">
        <v>50.183333333333323</v>
      </c>
      <c r="I148" s="38">
        <v>50.716666666666654</v>
      </c>
      <c r="J148" s="38">
        <v>51.583333333333321</v>
      </c>
      <c r="K148" s="31">
        <v>49.85</v>
      </c>
      <c r="L148" s="31">
        <v>48.45</v>
      </c>
      <c r="M148" s="31">
        <v>232.54051999999999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113.15</v>
      </c>
      <c r="D149" s="38">
        <v>113.45</v>
      </c>
      <c r="E149" s="38">
        <v>112.15</v>
      </c>
      <c r="F149" s="38">
        <v>111.15</v>
      </c>
      <c r="G149" s="38">
        <v>109.85000000000001</v>
      </c>
      <c r="H149" s="38">
        <v>114.45</v>
      </c>
      <c r="I149" s="38">
        <v>115.74999999999999</v>
      </c>
      <c r="J149" s="38">
        <v>116.75</v>
      </c>
      <c r="K149" s="31">
        <v>114.75</v>
      </c>
      <c r="L149" s="31">
        <v>112.45</v>
      </c>
      <c r="M149" s="31">
        <v>93.579660000000004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220.1</v>
      </c>
      <c r="D150" s="38">
        <v>220.54999999999998</v>
      </c>
      <c r="E150" s="38">
        <v>217.49999999999997</v>
      </c>
      <c r="F150" s="38">
        <v>214.89999999999998</v>
      </c>
      <c r="G150" s="38">
        <v>211.84999999999997</v>
      </c>
      <c r="H150" s="38">
        <v>223.14999999999998</v>
      </c>
      <c r="I150" s="38">
        <v>226.2</v>
      </c>
      <c r="J150" s="38">
        <v>228.79999999999998</v>
      </c>
      <c r="K150" s="31">
        <v>223.6</v>
      </c>
      <c r="L150" s="31">
        <v>217.95</v>
      </c>
      <c r="M150" s="31">
        <v>298.68065000000001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143.44999999999999</v>
      </c>
      <c r="D151" s="38">
        <v>144.31666666666666</v>
      </c>
      <c r="E151" s="38">
        <v>141.68333333333334</v>
      </c>
      <c r="F151" s="38">
        <v>139.91666666666669</v>
      </c>
      <c r="G151" s="38">
        <v>137.28333333333336</v>
      </c>
      <c r="H151" s="38">
        <v>146.08333333333331</v>
      </c>
      <c r="I151" s="38">
        <v>148.71666666666664</v>
      </c>
      <c r="J151" s="38">
        <v>150.48333333333329</v>
      </c>
      <c r="K151" s="31">
        <v>146.94999999999999</v>
      </c>
      <c r="L151" s="31">
        <v>142.55000000000001</v>
      </c>
      <c r="M151" s="31">
        <v>46.521369999999997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1102.3499999999999</v>
      </c>
      <c r="D152" s="38">
        <v>1099.2</v>
      </c>
      <c r="E152" s="38">
        <v>1078.1500000000001</v>
      </c>
      <c r="F152" s="38">
        <v>1053.95</v>
      </c>
      <c r="G152" s="38">
        <v>1032.9000000000001</v>
      </c>
      <c r="H152" s="38">
        <v>1123.4000000000001</v>
      </c>
      <c r="I152" s="38">
        <v>1144.4499999999998</v>
      </c>
      <c r="J152" s="38">
        <v>1168.6500000000001</v>
      </c>
      <c r="K152" s="31">
        <v>1120.25</v>
      </c>
      <c r="L152" s="31">
        <v>1075</v>
      </c>
      <c r="M152" s="31">
        <v>10.452389999999999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3816.75</v>
      </c>
      <c r="D153" s="38">
        <v>3825.6833333333329</v>
      </c>
      <c r="E153" s="38">
        <v>3786.3666666666659</v>
      </c>
      <c r="F153" s="38">
        <v>3755.9833333333331</v>
      </c>
      <c r="G153" s="38">
        <v>3716.6666666666661</v>
      </c>
      <c r="H153" s="38">
        <v>3856.0666666666657</v>
      </c>
      <c r="I153" s="38">
        <v>3895.3833333333323</v>
      </c>
      <c r="J153" s="38">
        <v>3925.7666666666655</v>
      </c>
      <c r="K153" s="31">
        <v>3865</v>
      </c>
      <c r="L153" s="31">
        <v>3795.3</v>
      </c>
      <c r="M153" s="31">
        <v>0.32590000000000002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269.25</v>
      </c>
      <c r="D154" s="38">
        <v>270.2166666666667</v>
      </c>
      <c r="E154" s="38">
        <v>266.73333333333341</v>
      </c>
      <c r="F154" s="38">
        <v>264.2166666666667</v>
      </c>
      <c r="G154" s="38">
        <v>260.73333333333341</v>
      </c>
      <c r="H154" s="38">
        <v>272.73333333333341</v>
      </c>
      <c r="I154" s="38">
        <v>276.21666666666675</v>
      </c>
      <c r="J154" s="38">
        <v>278.73333333333341</v>
      </c>
      <c r="K154" s="31">
        <v>273.7</v>
      </c>
      <c r="L154" s="31">
        <v>267.7</v>
      </c>
      <c r="M154" s="31">
        <v>7.5064900000000003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172.1</v>
      </c>
      <c r="D155" s="38">
        <v>173.13333333333333</v>
      </c>
      <c r="E155" s="38">
        <v>170.46666666666664</v>
      </c>
      <c r="F155" s="38">
        <v>168.83333333333331</v>
      </c>
      <c r="G155" s="38">
        <v>166.16666666666663</v>
      </c>
      <c r="H155" s="38">
        <v>174.76666666666665</v>
      </c>
      <c r="I155" s="38">
        <v>177.43333333333334</v>
      </c>
      <c r="J155" s="38">
        <v>179.06666666666666</v>
      </c>
      <c r="K155" s="31">
        <v>175.8</v>
      </c>
      <c r="L155" s="31">
        <v>171.5</v>
      </c>
      <c r="M155" s="31">
        <v>61.52393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38774.35</v>
      </c>
      <c r="D156" s="38">
        <v>38765.066666666666</v>
      </c>
      <c r="E156" s="38">
        <v>38474.533333333333</v>
      </c>
      <c r="F156" s="38">
        <v>38174.716666666667</v>
      </c>
      <c r="G156" s="38">
        <v>37884.183333333334</v>
      </c>
      <c r="H156" s="38">
        <v>39064.883333333331</v>
      </c>
      <c r="I156" s="38">
        <v>39355.416666666657</v>
      </c>
      <c r="J156" s="38">
        <v>39655.23333333333</v>
      </c>
      <c r="K156" s="31">
        <v>39055.599999999999</v>
      </c>
      <c r="L156" s="31">
        <v>38465.25</v>
      </c>
      <c r="M156" s="31">
        <v>0.17566999999999999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1309.75</v>
      </c>
      <c r="D157" s="38">
        <v>1312.25</v>
      </c>
      <c r="E157" s="38">
        <v>1293.5</v>
      </c>
      <c r="F157" s="38">
        <v>1277.25</v>
      </c>
      <c r="G157" s="38">
        <v>1258.5</v>
      </c>
      <c r="H157" s="38">
        <v>1328.5</v>
      </c>
      <c r="I157" s="38">
        <v>1347.25</v>
      </c>
      <c r="J157" s="38">
        <v>1363.5</v>
      </c>
      <c r="K157" s="31">
        <v>1331</v>
      </c>
      <c r="L157" s="31">
        <v>1296</v>
      </c>
      <c r="M157" s="31">
        <v>1.8493999999999999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767.6</v>
      </c>
      <c r="D158" s="38">
        <v>771.1</v>
      </c>
      <c r="E158" s="38">
        <v>760.65000000000009</v>
      </c>
      <c r="F158" s="38">
        <v>753.7</v>
      </c>
      <c r="G158" s="38">
        <v>743.25000000000011</v>
      </c>
      <c r="H158" s="38">
        <v>778.05000000000007</v>
      </c>
      <c r="I158" s="38">
        <v>788.50000000000011</v>
      </c>
      <c r="J158" s="38">
        <v>795.45</v>
      </c>
      <c r="K158" s="31">
        <v>781.55</v>
      </c>
      <c r="L158" s="31">
        <v>764.15</v>
      </c>
      <c r="M158" s="31">
        <v>12.567080000000001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963.45</v>
      </c>
      <c r="D159" s="38">
        <v>970.18333333333339</v>
      </c>
      <c r="E159" s="38">
        <v>946.36666666666679</v>
      </c>
      <c r="F159" s="38">
        <v>929.28333333333342</v>
      </c>
      <c r="G159" s="38">
        <v>905.46666666666681</v>
      </c>
      <c r="H159" s="38">
        <v>987.26666666666677</v>
      </c>
      <c r="I159" s="38">
        <v>1011.0833333333334</v>
      </c>
      <c r="J159" s="38">
        <v>1028.1666666666667</v>
      </c>
      <c r="K159" s="31">
        <v>994</v>
      </c>
      <c r="L159" s="31">
        <v>953.1</v>
      </c>
      <c r="M159" s="31">
        <v>40.197360000000003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4691.2</v>
      </c>
      <c r="D160" s="38">
        <v>4680.7</v>
      </c>
      <c r="E160" s="38">
        <v>4644.8499999999995</v>
      </c>
      <c r="F160" s="38">
        <v>4598.5</v>
      </c>
      <c r="G160" s="38">
        <v>4562.6499999999996</v>
      </c>
      <c r="H160" s="38">
        <v>4727.0499999999993</v>
      </c>
      <c r="I160" s="38">
        <v>4762.8999999999996</v>
      </c>
      <c r="J160" s="38">
        <v>4809.2499999999991</v>
      </c>
      <c r="K160" s="31">
        <v>4716.55</v>
      </c>
      <c r="L160" s="31">
        <v>4634.3500000000004</v>
      </c>
      <c r="M160" s="31">
        <v>2.2938200000000002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224.6</v>
      </c>
      <c r="D161" s="38">
        <v>224.95000000000002</v>
      </c>
      <c r="E161" s="38">
        <v>223.40000000000003</v>
      </c>
      <c r="F161" s="38">
        <v>222.20000000000002</v>
      </c>
      <c r="G161" s="38">
        <v>220.65000000000003</v>
      </c>
      <c r="H161" s="38">
        <v>226.15000000000003</v>
      </c>
      <c r="I161" s="38">
        <v>227.70000000000005</v>
      </c>
      <c r="J161" s="38">
        <v>228.90000000000003</v>
      </c>
      <c r="K161" s="31">
        <v>226.5</v>
      </c>
      <c r="L161" s="31">
        <v>223.75</v>
      </c>
      <c r="M161" s="31">
        <v>13.75131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260.14999999999998</v>
      </c>
      <c r="D162" s="38">
        <v>258.45</v>
      </c>
      <c r="E162" s="38">
        <v>254.95</v>
      </c>
      <c r="F162" s="38">
        <v>249.75</v>
      </c>
      <c r="G162" s="38">
        <v>246.25</v>
      </c>
      <c r="H162" s="38">
        <v>263.64999999999998</v>
      </c>
      <c r="I162" s="38">
        <v>267.14999999999998</v>
      </c>
      <c r="J162" s="38">
        <v>272.34999999999997</v>
      </c>
      <c r="K162" s="31">
        <v>261.95</v>
      </c>
      <c r="L162" s="31">
        <v>253.25</v>
      </c>
      <c r="M162" s="31">
        <v>110.82737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15663.55</v>
      </c>
      <c r="D163" s="38">
        <v>15660.199999999999</v>
      </c>
      <c r="E163" s="38">
        <v>15553.399999999998</v>
      </c>
      <c r="F163" s="38">
        <v>15443.249999999998</v>
      </c>
      <c r="G163" s="38">
        <v>15336.449999999997</v>
      </c>
      <c r="H163" s="38">
        <v>15770.349999999999</v>
      </c>
      <c r="I163" s="38">
        <v>15877.149999999998</v>
      </c>
      <c r="J163" s="38">
        <v>15987.3</v>
      </c>
      <c r="K163" s="31">
        <v>15767</v>
      </c>
      <c r="L163" s="31">
        <v>15550.05</v>
      </c>
      <c r="M163" s="31">
        <v>3.8809999999999997E-2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2584.5</v>
      </c>
      <c r="D164" s="38">
        <v>2597.0333333333333</v>
      </c>
      <c r="E164" s="38">
        <v>2557.5166666666664</v>
      </c>
      <c r="F164" s="38">
        <v>2530.5333333333333</v>
      </c>
      <c r="G164" s="38">
        <v>2491.0166666666664</v>
      </c>
      <c r="H164" s="38">
        <v>2624.0166666666664</v>
      </c>
      <c r="I164" s="38">
        <v>2663.5333333333338</v>
      </c>
      <c r="J164" s="38">
        <v>2690.5166666666664</v>
      </c>
      <c r="K164" s="31">
        <v>2636.55</v>
      </c>
      <c r="L164" s="31">
        <v>2570.0500000000002</v>
      </c>
      <c r="M164" s="31">
        <v>2.06189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3682.75</v>
      </c>
      <c r="D165" s="38">
        <v>3679.2833333333333</v>
      </c>
      <c r="E165" s="38">
        <v>3633.5666666666666</v>
      </c>
      <c r="F165" s="38">
        <v>3584.3833333333332</v>
      </c>
      <c r="G165" s="38">
        <v>3538.6666666666665</v>
      </c>
      <c r="H165" s="38">
        <v>3728.4666666666667</v>
      </c>
      <c r="I165" s="38">
        <v>3774.1833333333329</v>
      </c>
      <c r="J165" s="38">
        <v>3823.3666666666668</v>
      </c>
      <c r="K165" s="31">
        <v>3725</v>
      </c>
      <c r="L165" s="31">
        <v>3630.1</v>
      </c>
      <c r="M165" s="31">
        <v>1.94587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59.45</v>
      </c>
      <c r="D166" s="38">
        <v>59.4</v>
      </c>
      <c r="E166" s="38">
        <v>58.8</v>
      </c>
      <c r="F166" s="38">
        <v>58.15</v>
      </c>
      <c r="G166" s="38">
        <v>57.55</v>
      </c>
      <c r="H166" s="38">
        <v>60.05</v>
      </c>
      <c r="I166" s="38">
        <v>60.650000000000006</v>
      </c>
      <c r="J166" s="38">
        <v>61.3</v>
      </c>
      <c r="K166" s="31">
        <v>60</v>
      </c>
      <c r="L166" s="31">
        <v>58.75</v>
      </c>
      <c r="M166" s="31">
        <v>482.84251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721.5</v>
      </c>
      <c r="D167" s="38">
        <v>729.53333333333342</v>
      </c>
      <c r="E167" s="38">
        <v>706.16666666666686</v>
      </c>
      <c r="F167" s="38">
        <v>690.83333333333348</v>
      </c>
      <c r="G167" s="38">
        <v>667.46666666666692</v>
      </c>
      <c r="H167" s="38">
        <v>744.86666666666679</v>
      </c>
      <c r="I167" s="38">
        <v>768.23333333333335</v>
      </c>
      <c r="J167" s="38">
        <v>783.56666666666672</v>
      </c>
      <c r="K167" s="31">
        <v>752.9</v>
      </c>
      <c r="L167" s="31">
        <v>714.2</v>
      </c>
      <c r="M167" s="31">
        <v>6.3171900000000001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4614.8999999999996</v>
      </c>
      <c r="D168" s="38">
        <v>4587.7166666666662</v>
      </c>
      <c r="E168" s="38">
        <v>4539.2333333333327</v>
      </c>
      <c r="F168" s="38">
        <v>4463.5666666666666</v>
      </c>
      <c r="G168" s="38">
        <v>4415.083333333333</v>
      </c>
      <c r="H168" s="38">
        <v>4663.3833333333323</v>
      </c>
      <c r="I168" s="38">
        <v>4711.8666666666659</v>
      </c>
      <c r="J168" s="38">
        <v>4787.5333333333319</v>
      </c>
      <c r="K168" s="31">
        <v>4636.2</v>
      </c>
      <c r="L168" s="31">
        <v>4512.05</v>
      </c>
      <c r="M168" s="31">
        <v>4.9830500000000004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418.25</v>
      </c>
      <c r="D169" s="38">
        <v>411.38333333333338</v>
      </c>
      <c r="E169" s="38">
        <v>400.36666666666679</v>
      </c>
      <c r="F169" s="38">
        <v>382.48333333333341</v>
      </c>
      <c r="G169" s="38">
        <v>371.46666666666681</v>
      </c>
      <c r="H169" s="38">
        <v>429.26666666666677</v>
      </c>
      <c r="I169" s="38">
        <v>440.2833333333333</v>
      </c>
      <c r="J169" s="38">
        <v>458.16666666666674</v>
      </c>
      <c r="K169" s="31">
        <v>422.4</v>
      </c>
      <c r="L169" s="31">
        <v>393.5</v>
      </c>
      <c r="M169" s="31">
        <v>112.27085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248.7</v>
      </c>
      <c r="D170" s="38">
        <v>248.46666666666667</v>
      </c>
      <c r="E170" s="38">
        <v>246.33333333333334</v>
      </c>
      <c r="F170" s="38">
        <v>243.96666666666667</v>
      </c>
      <c r="G170" s="38">
        <v>241.83333333333334</v>
      </c>
      <c r="H170" s="38">
        <v>250.83333333333334</v>
      </c>
      <c r="I170" s="38">
        <v>252.96666666666667</v>
      </c>
      <c r="J170" s="38">
        <v>255.33333333333334</v>
      </c>
      <c r="K170" s="31">
        <v>250.6</v>
      </c>
      <c r="L170" s="31">
        <v>246.1</v>
      </c>
      <c r="M170" s="31">
        <v>81.61515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571</v>
      </c>
      <c r="D171" s="38">
        <v>574.05000000000007</v>
      </c>
      <c r="E171" s="38">
        <v>564.10000000000014</v>
      </c>
      <c r="F171" s="38">
        <v>557.20000000000005</v>
      </c>
      <c r="G171" s="38">
        <v>547.25000000000011</v>
      </c>
      <c r="H171" s="38">
        <v>580.95000000000016</v>
      </c>
      <c r="I171" s="38">
        <v>590.9000000000002</v>
      </c>
      <c r="J171" s="38">
        <v>597.80000000000018</v>
      </c>
      <c r="K171" s="31">
        <v>584</v>
      </c>
      <c r="L171" s="31">
        <v>567.15</v>
      </c>
      <c r="M171" s="31">
        <v>4.9800399999999998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871.1</v>
      </c>
      <c r="D172" s="38">
        <v>873.55000000000007</v>
      </c>
      <c r="E172" s="38">
        <v>862.55000000000018</v>
      </c>
      <c r="F172" s="38">
        <v>854.00000000000011</v>
      </c>
      <c r="G172" s="38">
        <v>843.00000000000023</v>
      </c>
      <c r="H172" s="38">
        <v>882.10000000000014</v>
      </c>
      <c r="I172" s="38">
        <v>893.09999999999991</v>
      </c>
      <c r="J172" s="38">
        <v>901.65000000000009</v>
      </c>
      <c r="K172" s="31">
        <v>884.55</v>
      </c>
      <c r="L172" s="31">
        <v>865</v>
      </c>
      <c r="M172" s="31">
        <v>2.72167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199.55</v>
      </c>
      <c r="D173" s="38">
        <v>198.03333333333333</v>
      </c>
      <c r="E173" s="38">
        <v>195.16666666666666</v>
      </c>
      <c r="F173" s="38">
        <v>190.78333333333333</v>
      </c>
      <c r="G173" s="38">
        <v>187.91666666666666</v>
      </c>
      <c r="H173" s="38">
        <v>202.41666666666666</v>
      </c>
      <c r="I173" s="38">
        <v>205.28333333333333</v>
      </c>
      <c r="J173" s="38">
        <v>209.66666666666666</v>
      </c>
      <c r="K173" s="31">
        <v>200.9</v>
      </c>
      <c r="L173" s="31">
        <v>193.65</v>
      </c>
      <c r="M173" s="31">
        <v>174.37906000000001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2475.9</v>
      </c>
      <c r="D174" s="38">
        <v>2478.2833333333333</v>
      </c>
      <c r="E174" s="38">
        <v>2455.6666666666665</v>
      </c>
      <c r="F174" s="38">
        <v>2435.4333333333334</v>
      </c>
      <c r="G174" s="38">
        <v>2412.8166666666666</v>
      </c>
      <c r="H174" s="38">
        <v>2498.5166666666664</v>
      </c>
      <c r="I174" s="38">
        <v>2521.1333333333332</v>
      </c>
      <c r="J174" s="38">
        <v>2541.3666666666663</v>
      </c>
      <c r="K174" s="31">
        <v>2500.9</v>
      </c>
      <c r="L174" s="31">
        <v>2458.0500000000002</v>
      </c>
      <c r="M174" s="31">
        <v>50.841749999999998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92.9</v>
      </c>
      <c r="D175" s="38">
        <v>92.7</v>
      </c>
      <c r="E175" s="38">
        <v>92.2</v>
      </c>
      <c r="F175" s="38">
        <v>91.5</v>
      </c>
      <c r="G175" s="38">
        <v>91</v>
      </c>
      <c r="H175" s="38">
        <v>93.4</v>
      </c>
      <c r="I175" s="38">
        <v>93.9</v>
      </c>
      <c r="J175" s="38">
        <v>94.600000000000009</v>
      </c>
      <c r="K175" s="31">
        <v>93.2</v>
      </c>
      <c r="L175" s="31">
        <v>92</v>
      </c>
      <c r="M175" s="31">
        <v>94.322140000000005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861.45</v>
      </c>
      <c r="D176" s="38">
        <v>863.78333333333342</v>
      </c>
      <c r="E176" s="38">
        <v>850.86666666666679</v>
      </c>
      <c r="F176" s="38">
        <v>840.28333333333342</v>
      </c>
      <c r="G176" s="38">
        <v>827.36666666666679</v>
      </c>
      <c r="H176" s="38">
        <v>874.36666666666679</v>
      </c>
      <c r="I176" s="38">
        <v>887.28333333333353</v>
      </c>
      <c r="J176" s="38">
        <v>897.86666666666679</v>
      </c>
      <c r="K176" s="31">
        <v>876.7</v>
      </c>
      <c r="L176" s="31">
        <v>853.2</v>
      </c>
      <c r="M176" s="31">
        <v>5.9654100000000003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1253.75</v>
      </c>
      <c r="D177" s="38">
        <v>1260.0666666666668</v>
      </c>
      <c r="E177" s="38">
        <v>1245.3333333333337</v>
      </c>
      <c r="F177" s="38">
        <v>1236.916666666667</v>
      </c>
      <c r="G177" s="38">
        <v>1222.1833333333338</v>
      </c>
      <c r="H177" s="38">
        <v>1268.4833333333336</v>
      </c>
      <c r="I177" s="38">
        <v>1283.2166666666667</v>
      </c>
      <c r="J177" s="38">
        <v>1291.6333333333334</v>
      </c>
      <c r="K177" s="31">
        <v>1274.8</v>
      </c>
      <c r="L177" s="31">
        <v>1251.6500000000001</v>
      </c>
      <c r="M177" s="31">
        <v>8.7171900000000004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590.5</v>
      </c>
      <c r="D178" s="38">
        <v>592.11666666666667</v>
      </c>
      <c r="E178" s="38">
        <v>583.38333333333333</v>
      </c>
      <c r="F178" s="38">
        <v>576.26666666666665</v>
      </c>
      <c r="G178" s="38">
        <v>567.5333333333333</v>
      </c>
      <c r="H178" s="38">
        <v>599.23333333333335</v>
      </c>
      <c r="I178" s="38">
        <v>607.9666666666667</v>
      </c>
      <c r="J178" s="38">
        <v>615.08333333333337</v>
      </c>
      <c r="K178" s="31">
        <v>600.85</v>
      </c>
      <c r="L178" s="31">
        <v>585</v>
      </c>
      <c r="M178" s="31">
        <v>277.74876999999998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24114.35</v>
      </c>
      <c r="D179" s="38">
        <v>24066.166666666668</v>
      </c>
      <c r="E179" s="38">
        <v>23908.583333333336</v>
      </c>
      <c r="F179" s="38">
        <v>23702.816666666669</v>
      </c>
      <c r="G179" s="38">
        <v>23545.233333333337</v>
      </c>
      <c r="H179" s="38">
        <v>24271.933333333334</v>
      </c>
      <c r="I179" s="38">
        <v>24429.51666666667</v>
      </c>
      <c r="J179" s="38">
        <v>24635.283333333333</v>
      </c>
      <c r="K179" s="31">
        <v>24223.75</v>
      </c>
      <c r="L179" s="31">
        <v>23860.400000000001</v>
      </c>
      <c r="M179" s="31">
        <v>0.24562999999999999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1818.45</v>
      </c>
      <c r="D180" s="38">
        <v>1816.1833333333334</v>
      </c>
      <c r="E180" s="38">
        <v>1793.7666666666669</v>
      </c>
      <c r="F180" s="38">
        <v>1769.0833333333335</v>
      </c>
      <c r="G180" s="38">
        <v>1746.666666666667</v>
      </c>
      <c r="H180" s="38">
        <v>1840.8666666666668</v>
      </c>
      <c r="I180" s="38">
        <v>1863.2833333333333</v>
      </c>
      <c r="J180" s="38">
        <v>1887.9666666666667</v>
      </c>
      <c r="K180" s="31">
        <v>1838.6</v>
      </c>
      <c r="L180" s="31">
        <v>1791.5</v>
      </c>
      <c r="M180" s="31">
        <v>7.6334099999999996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3794.95</v>
      </c>
      <c r="D181" s="38">
        <v>3795.9166666666665</v>
      </c>
      <c r="E181" s="38">
        <v>3724.0333333333328</v>
      </c>
      <c r="F181" s="38">
        <v>3653.1166666666663</v>
      </c>
      <c r="G181" s="38">
        <v>3581.2333333333327</v>
      </c>
      <c r="H181" s="38">
        <v>3866.833333333333</v>
      </c>
      <c r="I181" s="38">
        <v>3938.7166666666672</v>
      </c>
      <c r="J181" s="38">
        <v>4009.6333333333332</v>
      </c>
      <c r="K181" s="31">
        <v>3867.8</v>
      </c>
      <c r="L181" s="31">
        <v>3725</v>
      </c>
      <c r="M181" s="31">
        <v>4.4691000000000001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563.45000000000005</v>
      </c>
      <c r="D182" s="38">
        <v>560</v>
      </c>
      <c r="E182" s="38">
        <v>552.5</v>
      </c>
      <c r="F182" s="38">
        <v>541.54999999999995</v>
      </c>
      <c r="G182" s="38">
        <v>534.04999999999995</v>
      </c>
      <c r="H182" s="38">
        <v>570.95000000000005</v>
      </c>
      <c r="I182" s="38">
        <v>578.45000000000005</v>
      </c>
      <c r="J182" s="38">
        <v>589.40000000000009</v>
      </c>
      <c r="K182" s="31">
        <v>567.5</v>
      </c>
      <c r="L182" s="31">
        <v>549.04999999999995</v>
      </c>
      <c r="M182" s="31">
        <v>14.252610000000001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2261.1</v>
      </c>
      <c r="D183" s="38">
        <v>2260.9166666666665</v>
      </c>
      <c r="E183" s="38">
        <v>2246.833333333333</v>
      </c>
      <c r="F183" s="38">
        <v>2232.5666666666666</v>
      </c>
      <c r="G183" s="38">
        <v>2218.4833333333331</v>
      </c>
      <c r="H183" s="38">
        <v>2275.1833333333329</v>
      </c>
      <c r="I183" s="38">
        <v>2289.266666666666</v>
      </c>
      <c r="J183" s="38">
        <v>2303.5333333333328</v>
      </c>
      <c r="K183" s="31">
        <v>2275</v>
      </c>
      <c r="L183" s="31">
        <v>2246.65</v>
      </c>
      <c r="M183" s="31">
        <v>4.0312599999999996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1141</v>
      </c>
      <c r="D184" s="38">
        <v>1144.3499999999999</v>
      </c>
      <c r="E184" s="38">
        <v>1118.9999999999998</v>
      </c>
      <c r="F184" s="38">
        <v>1096.9999999999998</v>
      </c>
      <c r="G184" s="38">
        <v>1071.6499999999996</v>
      </c>
      <c r="H184" s="38">
        <v>1166.3499999999999</v>
      </c>
      <c r="I184" s="38">
        <v>1191.7000000000003</v>
      </c>
      <c r="J184" s="38">
        <v>1213.7</v>
      </c>
      <c r="K184" s="31">
        <v>1169.7</v>
      </c>
      <c r="L184" s="31">
        <v>1122.3499999999999</v>
      </c>
      <c r="M184" s="31">
        <v>84.603989999999996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523.75</v>
      </c>
      <c r="D185" s="38">
        <v>524.04999999999995</v>
      </c>
      <c r="E185" s="38">
        <v>518.74999999999989</v>
      </c>
      <c r="F185" s="38">
        <v>513.74999999999989</v>
      </c>
      <c r="G185" s="38">
        <v>508.44999999999982</v>
      </c>
      <c r="H185" s="38">
        <v>529.04999999999995</v>
      </c>
      <c r="I185" s="38">
        <v>534.35000000000014</v>
      </c>
      <c r="J185" s="38">
        <v>539.35</v>
      </c>
      <c r="K185" s="31">
        <v>529.35</v>
      </c>
      <c r="L185" s="31">
        <v>519.04999999999995</v>
      </c>
      <c r="M185" s="31">
        <v>10.41316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798.6</v>
      </c>
      <c r="D186" s="38">
        <v>801.86666666666679</v>
      </c>
      <c r="E186" s="38">
        <v>791.53333333333353</v>
      </c>
      <c r="F186" s="38">
        <v>784.4666666666667</v>
      </c>
      <c r="G186" s="38">
        <v>774.13333333333344</v>
      </c>
      <c r="H186" s="38">
        <v>808.93333333333362</v>
      </c>
      <c r="I186" s="38">
        <v>819.26666666666688</v>
      </c>
      <c r="J186" s="38">
        <v>826.33333333333371</v>
      </c>
      <c r="K186" s="31">
        <v>812.2</v>
      </c>
      <c r="L186" s="31">
        <v>794.8</v>
      </c>
      <c r="M186" s="31">
        <v>2.95099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1039.5</v>
      </c>
      <c r="D187" s="38">
        <v>1038.8</v>
      </c>
      <c r="E187" s="38">
        <v>1030.75</v>
      </c>
      <c r="F187" s="38">
        <v>1022</v>
      </c>
      <c r="G187" s="38">
        <v>1013.95</v>
      </c>
      <c r="H187" s="38">
        <v>1047.55</v>
      </c>
      <c r="I187" s="38">
        <v>1055.5999999999997</v>
      </c>
      <c r="J187" s="38">
        <v>1064.3499999999999</v>
      </c>
      <c r="K187" s="31">
        <v>1046.8499999999999</v>
      </c>
      <c r="L187" s="31">
        <v>1030.05</v>
      </c>
      <c r="M187" s="31">
        <v>6.4336900000000004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1686.75</v>
      </c>
      <c r="D188" s="38">
        <v>1700.2166666666665</v>
      </c>
      <c r="E188" s="38">
        <v>1662.4833333333329</v>
      </c>
      <c r="F188" s="38">
        <v>1638.2166666666665</v>
      </c>
      <c r="G188" s="38">
        <v>1600.4833333333329</v>
      </c>
      <c r="H188" s="38">
        <v>1724.4833333333329</v>
      </c>
      <c r="I188" s="38">
        <v>1762.2166666666665</v>
      </c>
      <c r="J188" s="38">
        <v>1786.4833333333329</v>
      </c>
      <c r="K188" s="31">
        <v>1737.95</v>
      </c>
      <c r="L188" s="31">
        <v>1675.95</v>
      </c>
      <c r="M188" s="31">
        <v>11.59578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835.4</v>
      </c>
      <c r="D189" s="38">
        <v>836.5333333333333</v>
      </c>
      <c r="E189" s="38">
        <v>831.41666666666663</v>
      </c>
      <c r="F189" s="38">
        <v>827.43333333333328</v>
      </c>
      <c r="G189" s="38">
        <v>822.31666666666661</v>
      </c>
      <c r="H189" s="38">
        <v>840.51666666666665</v>
      </c>
      <c r="I189" s="38">
        <v>845.63333333333344</v>
      </c>
      <c r="J189" s="38">
        <v>849.61666666666667</v>
      </c>
      <c r="K189" s="31">
        <v>841.65</v>
      </c>
      <c r="L189" s="31">
        <v>832.55</v>
      </c>
      <c r="M189" s="31">
        <v>13.752219999999999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7168.85</v>
      </c>
      <c r="D190" s="38">
        <v>7182.95</v>
      </c>
      <c r="E190" s="38">
        <v>7130.9</v>
      </c>
      <c r="F190" s="38">
        <v>7092.95</v>
      </c>
      <c r="G190" s="38">
        <v>7040.9</v>
      </c>
      <c r="H190" s="38">
        <v>7220.9</v>
      </c>
      <c r="I190" s="38">
        <v>7272.9500000000007</v>
      </c>
      <c r="J190" s="38">
        <v>7310.9</v>
      </c>
      <c r="K190" s="31">
        <v>7235</v>
      </c>
      <c r="L190" s="31">
        <v>7145</v>
      </c>
      <c r="M190" s="31">
        <v>0.56859000000000004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618.95000000000005</v>
      </c>
      <c r="D191" s="38">
        <v>619.85</v>
      </c>
      <c r="E191" s="38">
        <v>613.25</v>
      </c>
      <c r="F191" s="38">
        <v>607.54999999999995</v>
      </c>
      <c r="G191" s="38">
        <v>600.94999999999993</v>
      </c>
      <c r="H191" s="38">
        <v>625.55000000000007</v>
      </c>
      <c r="I191" s="38">
        <v>632.1500000000002</v>
      </c>
      <c r="J191" s="38">
        <v>637.85000000000014</v>
      </c>
      <c r="K191" s="31">
        <v>626.45000000000005</v>
      </c>
      <c r="L191" s="31">
        <v>614.15</v>
      </c>
      <c r="M191" s="31">
        <v>114.58920000000001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235.45</v>
      </c>
      <c r="D192" s="38">
        <v>235.19999999999996</v>
      </c>
      <c r="E192" s="38">
        <v>232.79999999999993</v>
      </c>
      <c r="F192" s="38">
        <v>230.14999999999998</v>
      </c>
      <c r="G192" s="38">
        <v>227.74999999999994</v>
      </c>
      <c r="H192" s="38">
        <v>237.84999999999991</v>
      </c>
      <c r="I192" s="38">
        <v>240.24999999999994</v>
      </c>
      <c r="J192" s="38">
        <v>242.89999999999989</v>
      </c>
      <c r="K192" s="31">
        <v>237.6</v>
      </c>
      <c r="L192" s="31">
        <v>232.55</v>
      </c>
      <c r="M192" s="31">
        <v>107.84941999999999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118.2</v>
      </c>
      <c r="D193" s="38">
        <v>118.45</v>
      </c>
      <c r="E193" s="38">
        <v>117.25</v>
      </c>
      <c r="F193" s="38">
        <v>116.3</v>
      </c>
      <c r="G193" s="38">
        <v>115.1</v>
      </c>
      <c r="H193" s="38">
        <v>119.4</v>
      </c>
      <c r="I193" s="38">
        <v>120.60000000000002</v>
      </c>
      <c r="J193" s="38">
        <v>121.55000000000001</v>
      </c>
      <c r="K193" s="31">
        <v>119.65</v>
      </c>
      <c r="L193" s="31">
        <v>117.5</v>
      </c>
      <c r="M193" s="31">
        <v>346.24187999999998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3399.95</v>
      </c>
      <c r="D194" s="38">
        <v>3400.4</v>
      </c>
      <c r="E194" s="38">
        <v>3367.55</v>
      </c>
      <c r="F194" s="38">
        <v>3335.15</v>
      </c>
      <c r="G194" s="38">
        <v>3302.3</v>
      </c>
      <c r="H194" s="38">
        <v>3432.8</v>
      </c>
      <c r="I194" s="38">
        <v>3465.6499999999996</v>
      </c>
      <c r="J194" s="38">
        <v>3498.05</v>
      </c>
      <c r="K194" s="31">
        <v>3433.25</v>
      </c>
      <c r="L194" s="31">
        <v>3368</v>
      </c>
      <c r="M194" s="31">
        <v>20.26351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1142.8</v>
      </c>
      <c r="D195" s="38">
        <v>1137.0166666666667</v>
      </c>
      <c r="E195" s="38">
        <v>1127.0833333333333</v>
      </c>
      <c r="F195" s="38">
        <v>1111.3666666666666</v>
      </c>
      <c r="G195" s="38">
        <v>1101.4333333333332</v>
      </c>
      <c r="H195" s="38">
        <v>1152.7333333333333</v>
      </c>
      <c r="I195" s="38">
        <v>1162.6666666666667</v>
      </c>
      <c r="J195" s="38">
        <v>1178.3833333333334</v>
      </c>
      <c r="K195" s="31">
        <v>1146.95</v>
      </c>
      <c r="L195" s="31">
        <v>1121.3</v>
      </c>
      <c r="M195" s="31">
        <v>23.48236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3056.4</v>
      </c>
      <c r="D196" s="38">
        <v>3039.8333333333335</v>
      </c>
      <c r="E196" s="38">
        <v>2998.666666666667</v>
      </c>
      <c r="F196" s="38">
        <v>2940.9333333333334</v>
      </c>
      <c r="G196" s="38">
        <v>2899.7666666666669</v>
      </c>
      <c r="H196" s="38">
        <v>3097.5666666666671</v>
      </c>
      <c r="I196" s="38">
        <v>3138.733333333334</v>
      </c>
      <c r="J196" s="38">
        <v>3196.4666666666672</v>
      </c>
      <c r="K196" s="31">
        <v>3081</v>
      </c>
      <c r="L196" s="31">
        <v>2982.1</v>
      </c>
      <c r="M196" s="31">
        <v>1.0819099999999999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2902.1</v>
      </c>
      <c r="D197" s="38">
        <v>2924.0166666666664</v>
      </c>
      <c r="E197" s="38">
        <v>2861.083333333333</v>
      </c>
      <c r="F197" s="38">
        <v>2820.0666666666666</v>
      </c>
      <c r="G197" s="38">
        <v>2757.1333333333332</v>
      </c>
      <c r="H197" s="38">
        <v>2965.0333333333328</v>
      </c>
      <c r="I197" s="38">
        <v>3027.9666666666662</v>
      </c>
      <c r="J197" s="38">
        <v>3068.9833333333327</v>
      </c>
      <c r="K197" s="31">
        <v>2986.95</v>
      </c>
      <c r="L197" s="31">
        <v>2883</v>
      </c>
      <c r="M197" s="31">
        <v>33.19847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1995.8</v>
      </c>
      <c r="D198" s="38">
        <v>1989.5666666666666</v>
      </c>
      <c r="E198" s="38">
        <v>1970.0333333333333</v>
      </c>
      <c r="F198" s="38">
        <v>1944.2666666666667</v>
      </c>
      <c r="G198" s="38">
        <v>1924.7333333333333</v>
      </c>
      <c r="H198" s="38">
        <v>2015.3333333333333</v>
      </c>
      <c r="I198" s="38">
        <v>2034.8666666666666</v>
      </c>
      <c r="J198" s="38">
        <v>2060.6333333333332</v>
      </c>
      <c r="K198" s="31">
        <v>2009.1</v>
      </c>
      <c r="L198" s="31">
        <v>1963.8</v>
      </c>
      <c r="M198" s="31">
        <v>3.3157399999999999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668.7</v>
      </c>
      <c r="D199" s="38">
        <v>667.76666666666677</v>
      </c>
      <c r="E199" s="38">
        <v>657.58333333333348</v>
      </c>
      <c r="F199" s="38">
        <v>646.4666666666667</v>
      </c>
      <c r="G199" s="38">
        <v>636.28333333333342</v>
      </c>
      <c r="H199" s="38">
        <v>678.88333333333355</v>
      </c>
      <c r="I199" s="38">
        <v>689.06666666666672</v>
      </c>
      <c r="J199" s="38">
        <v>700.18333333333362</v>
      </c>
      <c r="K199" s="31">
        <v>677.95</v>
      </c>
      <c r="L199" s="31">
        <v>656.65</v>
      </c>
      <c r="M199" s="31">
        <v>2.6571799999999999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1687.45</v>
      </c>
      <c r="D200" s="38">
        <v>1685.1166666666668</v>
      </c>
      <c r="E200" s="38">
        <v>1672.7333333333336</v>
      </c>
      <c r="F200" s="38">
        <v>1658.0166666666669</v>
      </c>
      <c r="G200" s="38">
        <v>1645.6333333333337</v>
      </c>
      <c r="H200" s="38">
        <v>1699.8333333333335</v>
      </c>
      <c r="I200" s="38">
        <v>1712.2166666666667</v>
      </c>
      <c r="J200" s="38">
        <v>1726.9333333333334</v>
      </c>
      <c r="K200" s="31">
        <v>1697.5</v>
      </c>
      <c r="L200" s="31">
        <v>1670.4</v>
      </c>
      <c r="M200" s="31">
        <v>2.6906500000000002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31.9</v>
      </c>
      <c r="D201" s="38">
        <v>31.95</v>
      </c>
      <c r="E201" s="38">
        <v>31.699999999999996</v>
      </c>
      <c r="F201" s="38">
        <v>31.499999999999996</v>
      </c>
      <c r="G201" s="38">
        <v>31.249999999999993</v>
      </c>
      <c r="H201" s="38">
        <v>32.15</v>
      </c>
      <c r="I201" s="38">
        <v>32.400000000000006</v>
      </c>
      <c r="J201" s="38">
        <v>32.6</v>
      </c>
      <c r="K201" s="31">
        <v>32.200000000000003</v>
      </c>
      <c r="L201" s="31">
        <v>31.75</v>
      </c>
      <c r="M201" s="31">
        <v>51.13165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78.7</v>
      </c>
      <c r="D202" s="38">
        <v>78.800000000000011</v>
      </c>
      <c r="E202" s="38">
        <v>77.450000000000017</v>
      </c>
      <c r="F202" s="38">
        <v>76.2</v>
      </c>
      <c r="G202" s="38">
        <v>74.850000000000009</v>
      </c>
      <c r="H202" s="38">
        <v>80.050000000000026</v>
      </c>
      <c r="I202" s="38">
        <v>81.40000000000002</v>
      </c>
      <c r="J202" s="38">
        <v>82.650000000000034</v>
      </c>
      <c r="K202" s="31">
        <v>80.150000000000006</v>
      </c>
      <c r="L202" s="31">
        <v>77.55</v>
      </c>
      <c r="M202" s="31">
        <v>33.704169999999998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1363.25</v>
      </c>
      <c r="D203" s="38">
        <v>1369.6833333333334</v>
      </c>
      <c r="E203" s="38">
        <v>1347.9666666666667</v>
      </c>
      <c r="F203" s="38">
        <v>1332.6833333333334</v>
      </c>
      <c r="G203" s="38">
        <v>1310.9666666666667</v>
      </c>
      <c r="H203" s="38">
        <v>1384.9666666666667</v>
      </c>
      <c r="I203" s="38">
        <v>1406.6833333333334</v>
      </c>
      <c r="J203" s="38">
        <v>1421.9666666666667</v>
      </c>
      <c r="K203" s="31">
        <v>1391.4</v>
      </c>
      <c r="L203" s="31">
        <v>1354.4</v>
      </c>
      <c r="M203" s="31">
        <v>10.421099999999999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1555.55</v>
      </c>
      <c r="D204" s="38">
        <v>1552.55</v>
      </c>
      <c r="E204" s="38">
        <v>1543</v>
      </c>
      <c r="F204" s="38">
        <v>1530.45</v>
      </c>
      <c r="G204" s="38">
        <v>1520.9</v>
      </c>
      <c r="H204" s="38">
        <v>1565.1</v>
      </c>
      <c r="I204" s="38">
        <v>1574.6499999999996</v>
      </c>
      <c r="J204" s="38">
        <v>1587.1999999999998</v>
      </c>
      <c r="K204" s="31">
        <v>1562.1</v>
      </c>
      <c r="L204" s="31">
        <v>1540</v>
      </c>
      <c r="M204" s="31">
        <v>3.54962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8136.15</v>
      </c>
      <c r="D205" s="38">
        <v>8167.083333333333</v>
      </c>
      <c r="E205" s="38">
        <v>8049.0666666666657</v>
      </c>
      <c r="F205" s="38">
        <v>7961.9833333333327</v>
      </c>
      <c r="G205" s="38">
        <v>7843.9666666666653</v>
      </c>
      <c r="H205" s="38">
        <v>8254.1666666666661</v>
      </c>
      <c r="I205" s="38">
        <v>8372.1833333333343</v>
      </c>
      <c r="J205" s="38">
        <v>8459.2666666666664</v>
      </c>
      <c r="K205" s="31">
        <v>8285.1</v>
      </c>
      <c r="L205" s="31">
        <v>8080</v>
      </c>
      <c r="M205" s="31">
        <v>3.9060199999999998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87.3</v>
      </c>
      <c r="D206" s="38">
        <v>87.416666666666671</v>
      </c>
      <c r="E206" s="38">
        <v>86.38333333333334</v>
      </c>
      <c r="F206" s="38">
        <v>85.466666666666669</v>
      </c>
      <c r="G206" s="38">
        <v>84.433333333333337</v>
      </c>
      <c r="H206" s="38">
        <v>88.333333333333343</v>
      </c>
      <c r="I206" s="38">
        <v>89.366666666666674</v>
      </c>
      <c r="J206" s="38">
        <v>90.283333333333346</v>
      </c>
      <c r="K206" s="31">
        <v>88.45</v>
      </c>
      <c r="L206" s="31">
        <v>86.5</v>
      </c>
      <c r="M206" s="31">
        <v>80.78389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600.45000000000005</v>
      </c>
      <c r="D207" s="38">
        <v>601.01666666666677</v>
      </c>
      <c r="E207" s="38">
        <v>589.53333333333353</v>
      </c>
      <c r="F207" s="38">
        <v>578.61666666666679</v>
      </c>
      <c r="G207" s="38">
        <v>567.13333333333355</v>
      </c>
      <c r="H207" s="38">
        <v>611.93333333333351</v>
      </c>
      <c r="I207" s="38">
        <v>623.41666666666686</v>
      </c>
      <c r="J207" s="38">
        <v>634.33333333333348</v>
      </c>
      <c r="K207" s="31">
        <v>612.5</v>
      </c>
      <c r="L207" s="31">
        <v>590.1</v>
      </c>
      <c r="M207" s="31">
        <v>67.140209999999996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822.6</v>
      </c>
      <c r="D208" s="38">
        <v>819.21666666666658</v>
      </c>
      <c r="E208" s="38">
        <v>806.43333333333317</v>
      </c>
      <c r="F208" s="38">
        <v>790.26666666666654</v>
      </c>
      <c r="G208" s="38">
        <v>777.48333333333312</v>
      </c>
      <c r="H208" s="38">
        <v>835.38333333333321</v>
      </c>
      <c r="I208" s="38">
        <v>848.16666666666674</v>
      </c>
      <c r="J208" s="38">
        <v>864.33333333333326</v>
      </c>
      <c r="K208" s="31">
        <v>832</v>
      </c>
      <c r="L208" s="31">
        <v>803.05</v>
      </c>
      <c r="M208" s="31">
        <v>36.262810000000002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254.05</v>
      </c>
      <c r="D209" s="38">
        <v>254.21666666666667</v>
      </c>
      <c r="E209" s="38">
        <v>247.43333333333334</v>
      </c>
      <c r="F209" s="38">
        <v>240.81666666666666</v>
      </c>
      <c r="G209" s="38">
        <v>234.03333333333333</v>
      </c>
      <c r="H209" s="38">
        <v>260.83333333333337</v>
      </c>
      <c r="I209" s="38">
        <v>267.61666666666667</v>
      </c>
      <c r="J209" s="38">
        <v>274.23333333333335</v>
      </c>
      <c r="K209" s="31">
        <v>261</v>
      </c>
      <c r="L209" s="31">
        <v>247.6</v>
      </c>
      <c r="M209" s="31">
        <v>2266.7532700000002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799.55</v>
      </c>
      <c r="D210" s="38">
        <v>801.81666666666661</v>
      </c>
      <c r="E210" s="38">
        <v>792.78333333333319</v>
      </c>
      <c r="F210" s="38">
        <v>786.01666666666654</v>
      </c>
      <c r="G210" s="38">
        <v>776.98333333333312</v>
      </c>
      <c r="H210" s="38">
        <v>808.58333333333326</v>
      </c>
      <c r="I210" s="38">
        <v>817.61666666666656</v>
      </c>
      <c r="J210" s="38">
        <v>824.38333333333333</v>
      </c>
      <c r="K210" s="31">
        <v>810.85</v>
      </c>
      <c r="L210" s="31">
        <v>795.05</v>
      </c>
      <c r="M210" s="31">
        <v>14.30725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1434.3</v>
      </c>
      <c r="D211" s="38">
        <v>1431.8833333333332</v>
      </c>
      <c r="E211" s="38">
        <v>1412.5166666666664</v>
      </c>
      <c r="F211" s="38">
        <v>1390.7333333333331</v>
      </c>
      <c r="G211" s="38">
        <v>1371.3666666666663</v>
      </c>
      <c r="H211" s="38">
        <v>1453.6666666666665</v>
      </c>
      <c r="I211" s="38">
        <v>1473.0333333333333</v>
      </c>
      <c r="J211" s="38">
        <v>1494.8166666666666</v>
      </c>
      <c r="K211" s="31">
        <v>1451.25</v>
      </c>
      <c r="L211" s="31">
        <v>1410.1</v>
      </c>
      <c r="M211" s="31">
        <v>0.35875000000000001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399.65</v>
      </c>
      <c r="D212" s="38">
        <v>399.56666666666666</v>
      </c>
      <c r="E212" s="38">
        <v>397.13333333333333</v>
      </c>
      <c r="F212" s="38">
        <v>394.61666666666667</v>
      </c>
      <c r="G212" s="38">
        <v>392.18333333333334</v>
      </c>
      <c r="H212" s="38">
        <v>402.08333333333331</v>
      </c>
      <c r="I212" s="38">
        <v>404.51666666666659</v>
      </c>
      <c r="J212" s="38">
        <v>407.0333333333333</v>
      </c>
      <c r="K212" s="31">
        <v>402</v>
      </c>
      <c r="L212" s="31">
        <v>397.05</v>
      </c>
      <c r="M212" s="31">
        <v>34.108490000000003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</v>
      </c>
      <c r="D213" s="38">
        <v>17</v>
      </c>
      <c r="E213" s="38">
        <v>16.899999999999999</v>
      </c>
      <c r="F213" s="38">
        <v>16.799999999999997</v>
      </c>
      <c r="G213" s="38">
        <v>16.699999999999996</v>
      </c>
      <c r="H213" s="38">
        <v>17.100000000000001</v>
      </c>
      <c r="I213" s="38">
        <v>17.200000000000003</v>
      </c>
      <c r="J213" s="38">
        <v>17.300000000000004</v>
      </c>
      <c r="K213" s="31">
        <v>17.100000000000001</v>
      </c>
      <c r="L213" s="31">
        <v>16.899999999999999</v>
      </c>
      <c r="M213" s="31">
        <v>671.75859000000003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234</v>
      </c>
      <c r="D214" s="38">
        <v>232.33333333333334</v>
      </c>
      <c r="E214" s="38">
        <v>228.41666666666669</v>
      </c>
      <c r="F214" s="38">
        <v>222.83333333333334</v>
      </c>
      <c r="G214" s="38">
        <v>218.91666666666669</v>
      </c>
      <c r="H214" s="38">
        <v>237.91666666666669</v>
      </c>
      <c r="I214" s="38">
        <v>241.83333333333337</v>
      </c>
      <c r="J214" s="38">
        <v>247.41666666666669</v>
      </c>
      <c r="K214" s="31">
        <v>236.25</v>
      </c>
      <c r="L214" s="31">
        <v>226.75</v>
      </c>
      <c r="M214" s="31">
        <v>131.10605000000001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86.55</v>
      </c>
      <c r="D215" s="38">
        <v>85.516666666666652</v>
      </c>
      <c r="E215" s="38">
        <v>82.633333333333297</v>
      </c>
      <c r="F215" s="38">
        <v>78.71666666666664</v>
      </c>
      <c r="G215" s="38">
        <v>75.833333333333286</v>
      </c>
      <c r="H215" s="38">
        <v>89.433333333333309</v>
      </c>
      <c r="I215" s="38">
        <v>92.316666666666663</v>
      </c>
      <c r="J215" s="38">
        <v>96.23333333333332</v>
      </c>
      <c r="K215" s="31">
        <v>88.4</v>
      </c>
      <c r="L215" s="31">
        <v>81.599999999999994</v>
      </c>
      <c r="M215" s="31">
        <v>1234.80816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640</v>
      </c>
      <c r="D216" s="38">
        <v>638.79999999999995</v>
      </c>
      <c r="E216" s="38">
        <v>626.24999999999989</v>
      </c>
      <c r="F216" s="38">
        <v>612.49999999999989</v>
      </c>
      <c r="G216" s="38">
        <v>599.94999999999982</v>
      </c>
      <c r="H216" s="38">
        <v>652.54999999999995</v>
      </c>
      <c r="I216" s="38">
        <v>665.10000000000014</v>
      </c>
      <c r="J216" s="38">
        <v>678.85</v>
      </c>
      <c r="K216" s="31">
        <v>651.35</v>
      </c>
      <c r="L216" s="31">
        <v>625.04999999999995</v>
      </c>
      <c r="M216" s="31">
        <v>14.345129999999999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5"/>
      <c r="B1" s="356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45142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8" t="s">
        <v>16</v>
      </c>
      <c r="B9" s="350" t="s">
        <v>18</v>
      </c>
      <c r="C9" s="354" t="s">
        <v>20</v>
      </c>
      <c r="D9" s="354" t="s">
        <v>21</v>
      </c>
      <c r="E9" s="345" t="s">
        <v>22</v>
      </c>
      <c r="F9" s="346"/>
      <c r="G9" s="347"/>
      <c r="H9" s="345" t="s">
        <v>23</v>
      </c>
      <c r="I9" s="346"/>
      <c r="J9" s="347"/>
      <c r="K9" s="26"/>
      <c r="L9" s="27"/>
      <c r="M9" s="53"/>
      <c r="N9" s="1"/>
      <c r="O9" s="1"/>
    </row>
    <row r="10" spans="1:15" ht="42.75" customHeight="1">
      <c r="A10" s="352"/>
      <c r="B10" s="353"/>
      <c r="C10" s="353"/>
      <c r="D10" s="35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496.4</v>
      </c>
      <c r="D11" s="38">
        <v>497.65000000000003</v>
      </c>
      <c r="E11" s="38">
        <v>485.30000000000007</v>
      </c>
      <c r="F11" s="38">
        <v>474.20000000000005</v>
      </c>
      <c r="G11" s="38">
        <v>461.85000000000008</v>
      </c>
      <c r="H11" s="38">
        <v>508.75000000000006</v>
      </c>
      <c r="I11" s="38">
        <v>521.10000000000014</v>
      </c>
      <c r="J11" s="38">
        <v>532.20000000000005</v>
      </c>
      <c r="K11" s="31">
        <v>510</v>
      </c>
      <c r="L11" s="31">
        <v>486.55</v>
      </c>
      <c r="M11" s="31">
        <v>0.73160000000000003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28509.45</v>
      </c>
      <c r="D12" s="38">
        <v>28439.7</v>
      </c>
      <c r="E12" s="38">
        <v>28213.850000000002</v>
      </c>
      <c r="F12" s="38">
        <v>27918.25</v>
      </c>
      <c r="G12" s="38">
        <v>27692.400000000001</v>
      </c>
      <c r="H12" s="38">
        <v>28735.300000000003</v>
      </c>
      <c r="I12" s="38">
        <v>28961.15</v>
      </c>
      <c r="J12" s="38">
        <v>29256.750000000004</v>
      </c>
      <c r="K12" s="31">
        <v>28665.55</v>
      </c>
      <c r="L12" s="31">
        <v>28144.1</v>
      </c>
      <c r="M12" s="31">
        <v>1.7500000000000002E-2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597.4</v>
      </c>
      <c r="D13" s="38">
        <v>600.15</v>
      </c>
      <c r="E13" s="38">
        <v>590.34999999999991</v>
      </c>
      <c r="F13" s="38">
        <v>583.29999999999995</v>
      </c>
      <c r="G13" s="38">
        <v>573.49999999999989</v>
      </c>
      <c r="H13" s="38">
        <v>607.19999999999993</v>
      </c>
      <c r="I13" s="38">
        <v>616.99999999999989</v>
      </c>
      <c r="J13" s="38">
        <v>624.04999999999995</v>
      </c>
      <c r="K13" s="31">
        <v>609.95000000000005</v>
      </c>
      <c r="L13" s="31">
        <v>593.1</v>
      </c>
      <c r="M13" s="31">
        <v>4.9917699999999998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473.7</v>
      </c>
      <c r="D14" s="38">
        <v>472.25</v>
      </c>
      <c r="E14" s="38">
        <v>469.5</v>
      </c>
      <c r="F14" s="38">
        <v>465.3</v>
      </c>
      <c r="G14" s="38">
        <v>462.55</v>
      </c>
      <c r="H14" s="38">
        <v>476.45</v>
      </c>
      <c r="I14" s="38">
        <v>479.2</v>
      </c>
      <c r="J14" s="38">
        <v>483.4</v>
      </c>
      <c r="K14" s="31">
        <v>475</v>
      </c>
      <c r="L14" s="31">
        <v>468.05</v>
      </c>
      <c r="M14" s="31">
        <v>7.7595900000000002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1569.4</v>
      </c>
      <c r="D15" s="38">
        <v>1570.8166666666666</v>
      </c>
      <c r="E15" s="38">
        <v>1562.6333333333332</v>
      </c>
      <c r="F15" s="38">
        <v>1555.8666666666666</v>
      </c>
      <c r="G15" s="38">
        <v>1547.6833333333332</v>
      </c>
      <c r="H15" s="38">
        <v>1577.5833333333333</v>
      </c>
      <c r="I15" s="38">
        <v>1585.7666666666667</v>
      </c>
      <c r="J15" s="38">
        <v>1592.5333333333333</v>
      </c>
      <c r="K15" s="31">
        <v>1579</v>
      </c>
      <c r="L15" s="31">
        <v>1564.05</v>
      </c>
      <c r="M15" s="31">
        <v>2.9232499999999999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4372.95</v>
      </c>
      <c r="D16" s="38">
        <v>4378.6500000000005</v>
      </c>
      <c r="E16" s="38">
        <v>4319.3000000000011</v>
      </c>
      <c r="F16" s="38">
        <v>4265.6500000000005</v>
      </c>
      <c r="G16" s="38">
        <v>4206.3000000000011</v>
      </c>
      <c r="H16" s="38">
        <v>4432.3000000000011</v>
      </c>
      <c r="I16" s="38">
        <v>4491.6500000000015</v>
      </c>
      <c r="J16" s="38">
        <v>4545.3000000000011</v>
      </c>
      <c r="K16" s="31">
        <v>4438</v>
      </c>
      <c r="L16" s="31">
        <v>4325</v>
      </c>
      <c r="M16" s="31">
        <v>1.9593700000000001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24555.8</v>
      </c>
      <c r="D17" s="38">
        <v>24416.033333333336</v>
      </c>
      <c r="E17" s="38">
        <v>24174.366666666672</v>
      </c>
      <c r="F17" s="38">
        <v>23792.933333333334</v>
      </c>
      <c r="G17" s="38">
        <v>23551.26666666667</v>
      </c>
      <c r="H17" s="38">
        <v>24797.466666666674</v>
      </c>
      <c r="I17" s="38">
        <v>25039.133333333339</v>
      </c>
      <c r="J17" s="38">
        <v>25420.566666666677</v>
      </c>
      <c r="K17" s="31">
        <v>24657.7</v>
      </c>
      <c r="L17" s="31">
        <v>24034.6</v>
      </c>
      <c r="M17" s="31">
        <v>0.34082000000000001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2028.15</v>
      </c>
      <c r="D18" s="38">
        <v>2009.3833333333332</v>
      </c>
      <c r="E18" s="38">
        <v>1968.7666666666664</v>
      </c>
      <c r="F18" s="38">
        <v>1909.3833333333332</v>
      </c>
      <c r="G18" s="38">
        <v>1868.7666666666664</v>
      </c>
      <c r="H18" s="38">
        <v>2068.7666666666664</v>
      </c>
      <c r="I18" s="38">
        <v>2109.3833333333332</v>
      </c>
      <c r="J18" s="38">
        <v>2168.7666666666664</v>
      </c>
      <c r="K18" s="31">
        <v>2050</v>
      </c>
      <c r="L18" s="31">
        <v>1950</v>
      </c>
      <c r="M18" s="31">
        <v>11.047129999999999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2532.6</v>
      </c>
      <c r="D19" s="38">
        <v>2514.8666666666668</v>
      </c>
      <c r="E19" s="38">
        <v>2479.7333333333336</v>
      </c>
      <c r="F19" s="38">
        <v>2426.8666666666668</v>
      </c>
      <c r="G19" s="38">
        <v>2391.7333333333336</v>
      </c>
      <c r="H19" s="38">
        <v>2567.7333333333336</v>
      </c>
      <c r="I19" s="38">
        <v>2602.8666666666668</v>
      </c>
      <c r="J19" s="38">
        <v>2655.7333333333336</v>
      </c>
      <c r="K19" s="31">
        <v>2550</v>
      </c>
      <c r="L19" s="31">
        <v>2462</v>
      </c>
      <c r="M19" s="31">
        <v>47.204700000000003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1036</v>
      </c>
      <c r="D20" s="38">
        <v>1043.6833333333334</v>
      </c>
      <c r="E20" s="38">
        <v>1020.3666666666668</v>
      </c>
      <c r="F20" s="38">
        <v>1004.7333333333333</v>
      </c>
      <c r="G20" s="38">
        <v>981.41666666666674</v>
      </c>
      <c r="H20" s="38">
        <v>1059.3166666666668</v>
      </c>
      <c r="I20" s="38">
        <v>1082.6333333333334</v>
      </c>
      <c r="J20" s="38">
        <v>1098.2666666666669</v>
      </c>
      <c r="K20" s="31">
        <v>1067</v>
      </c>
      <c r="L20" s="31">
        <v>1028.05</v>
      </c>
      <c r="M20" s="31">
        <v>25.550830000000001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773.35</v>
      </c>
      <c r="D21" s="38">
        <v>768.75</v>
      </c>
      <c r="E21" s="38">
        <v>758</v>
      </c>
      <c r="F21" s="38">
        <v>742.65</v>
      </c>
      <c r="G21" s="38">
        <v>731.9</v>
      </c>
      <c r="H21" s="38">
        <v>784.1</v>
      </c>
      <c r="I21" s="38">
        <v>794.85</v>
      </c>
      <c r="J21" s="38">
        <v>810.2</v>
      </c>
      <c r="K21" s="31">
        <v>779.5</v>
      </c>
      <c r="L21" s="31">
        <v>753.4</v>
      </c>
      <c r="M21" s="31">
        <v>41.357759999999999</v>
      </c>
      <c r="N21" s="1"/>
      <c r="O21" s="1"/>
    </row>
    <row r="22" spans="1:15" ht="12" customHeight="1">
      <c r="A22" s="33">
        <v>12</v>
      </c>
      <c r="B22" s="58" t="s">
        <v>860</v>
      </c>
      <c r="C22" s="31">
        <v>274.85000000000002</v>
      </c>
      <c r="D22" s="38">
        <v>273.13333333333333</v>
      </c>
      <c r="E22" s="38">
        <v>265.81666666666666</v>
      </c>
      <c r="F22" s="38">
        <v>256.78333333333336</v>
      </c>
      <c r="G22" s="38">
        <v>249.4666666666667</v>
      </c>
      <c r="H22" s="38">
        <v>282.16666666666663</v>
      </c>
      <c r="I22" s="38">
        <v>289.48333333333323</v>
      </c>
      <c r="J22" s="38">
        <v>298.51666666666659</v>
      </c>
      <c r="K22" s="31">
        <v>280.45</v>
      </c>
      <c r="L22" s="31">
        <v>264.10000000000002</v>
      </c>
      <c r="M22" s="31">
        <v>173.23631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655.5</v>
      </c>
      <c r="D23" s="38">
        <v>654.38333333333333</v>
      </c>
      <c r="E23" s="38">
        <v>645.11666666666667</v>
      </c>
      <c r="F23" s="38">
        <v>634.73333333333335</v>
      </c>
      <c r="G23" s="38">
        <v>625.4666666666667</v>
      </c>
      <c r="H23" s="38">
        <v>664.76666666666665</v>
      </c>
      <c r="I23" s="38">
        <v>674.0333333333333</v>
      </c>
      <c r="J23" s="38">
        <v>684.41666666666663</v>
      </c>
      <c r="K23" s="31">
        <v>663.65</v>
      </c>
      <c r="L23" s="31">
        <v>644</v>
      </c>
      <c r="M23" s="31">
        <v>5.2870600000000003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796.7</v>
      </c>
      <c r="D24" s="38">
        <v>793.6</v>
      </c>
      <c r="E24" s="38">
        <v>783.2</v>
      </c>
      <c r="F24" s="38">
        <v>769.7</v>
      </c>
      <c r="G24" s="38">
        <v>759.30000000000007</v>
      </c>
      <c r="H24" s="38">
        <v>807.1</v>
      </c>
      <c r="I24" s="38">
        <v>817.49999999999989</v>
      </c>
      <c r="J24" s="38">
        <v>831</v>
      </c>
      <c r="K24" s="31">
        <v>804</v>
      </c>
      <c r="L24" s="31">
        <v>780.1</v>
      </c>
      <c r="M24" s="31">
        <v>45.346519999999998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397.2</v>
      </c>
      <c r="D25" s="38">
        <v>395.3</v>
      </c>
      <c r="E25" s="38">
        <v>390.1</v>
      </c>
      <c r="F25" s="38">
        <v>383</v>
      </c>
      <c r="G25" s="38">
        <v>377.8</v>
      </c>
      <c r="H25" s="38">
        <v>402.40000000000003</v>
      </c>
      <c r="I25" s="38">
        <v>407.59999999999997</v>
      </c>
      <c r="J25" s="38">
        <v>414.70000000000005</v>
      </c>
      <c r="K25" s="31">
        <v>400.5</v>
      </c>
      <c r="L25" s="31">
        <v>388.2</v>
      </c>
      <c r="M25" s="31">
        <v>22.942299999999999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193.1</v>
      </c>
      <c r="D26" s="38">
        <v>191.26666666666665</v>
      </c>
      <c r="E26" s="38">
        <v>188.23333333333329</v>
      </c>
      <c r="F26" s="38">
        <v>183.36666666666665</v>
      </c>
      <c r="G26" s="38">
        <v>180.33333333333329</v>
      </c>
      <c r="H26" s="38">
        <v>196.1333333333333</v>
      </c>
      <c r="I26" s="38">
        <v>199.16666666666666</v>
      </c>
      <c r="J26" s="38">
        <v>204.0333333333333</v>
      </c>
      <c r="K26" s="31">
        <v>194.3</v>
      </c>
      <c r="L26" s="31">
        <v>186.4</v>
      </c>
      <c r="M26" s="31">
        <v>59.548250000000003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220.95</v>
      </c>
      <c r="D27" s="38">
        <v>219.73333333333335</v>
      </c>
      <c r="E27" s="38">
        <v>217.4666666666667</v>
      </c>
      <c r="F27" s="38">
        <v>213.98333333333335</v>
      </c>
      <c r="G27" s="38">
        <v>211.7166666666667</v>
      </c>
      <c r="H27" s="38">
        <v>223.2166666666667</v>
      </c>
      <c r="I27" s="38">
        <v>225.48333333333335</v>
      </c>
      <c r="J27" s="38">
        <v>228.9666666666667</v>
      </c>
      <c r="K27" s="31">
        <v>222</v>
      </c>
      <c r="L27" s="31">
        <v>216.25</v>
      </c>
      <c r="M27" s="31">
        <v>17.365469999999998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382.15</v>
      </c>
      <c r="D28" s="38">
        <v>381.2833333333333</v>
      </c>
      <c r="E28" s="38">
        <v>378.56666666666661</v>
      </c>
      <c r="F28" s="38">
        <v>374.98333333333329</v>
      </c>
      <c r="G28" s="38">
        <v>372.26666666666659</v>
      </c>
      <c r="H28" s="38">
        <v>384.86666666666662</v>
      </c>
      <c r="I28" s="38">
        <v>387.58333333333331</v>
      </c>
      <c r="J28" s="38">
        <v>391.16666666666663</v>
      </c>
      <c r="K28" s="31">
        <v>384</v>
      </c>
      <c r="L28" s="31">
        <v>377.7</v>
      </c>
      <c r="M28" s="31">
        <v>1.8378699999999999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1036.4000000000001</v>
      </c>
      <c r="D29" s="38">
        <v>1041.2833333333335</v>
      </c>
      <c r="E29" s="38">
        <v>1019.866666666667</v>
      </c>
      <c r="F29" s="38">
        <v>1003.3333333333335</v>
      </c>
      <c r="G29" s="38">
        <v>981.91666666666697</v>
      </c>
      <c r="H29" s="38">
        <v>1057.8166666666671</v>
      </c>
      <c r="I29" s="38">
        <v>1079.2333333333336</v>
      </c>
      <c r="J29" s="38">
        <v>1095.7666666666671</v>
      </c>
      <c r="K29" s="31">
        <v>1062.7</v>
      </c>
      <c r="L29" s="31">
        <v>1024.75</v>
      </c>
      <c r="M29" s="31">
        <v>0.58099999999999996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1098.95</v>
      </c>
      <c r="D30" s="38">
        <v>1111.3333333333333</v>
      </c>
      <c r="E30" s="38">
        <v>1083.6166666666666</v>
      </c>
      <c r="F30" s="38">
        <v>1068.2833333333333</v>
      </c>
      <c r="G30" s="38">
        <v>1040.5666666666666</v>
      </c>
      <c r="H30" s="38">
        <v>1126.6666666666665</v>
      </c>
      <c r="I30" s="38">
        <v>1154.3833333333332</v>
      </c>
      <c r="J30" s="38">
        <v>1169.7166666666665</v>
      </c>
      <c r="K30" s="31">
        <v>1139.05</v>
      </c>
      <c r="L30" s="31">
        <v>1096</v>
      </c>
      <c r="M30" s="31">
        <v>3.69441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3418.4</v>
      </c>
      <c r="D31" s="38">
        <v>3457.8166666666671</v>
      </c>
      <c r="E31" s="38">
        <v>3360.6333333333341</v>
      </c>
      <c r="F31" s="38">
        <v>3302.8666666666672</v>
      </c>
      <c r="G31" s="38">
        <v>3205.6833333333343</v>
      </c>
      <c r="H31" s="38">
        <v>3515.5833333333339</v>
      </c>
      <c r="I31" s="38">
        <v>3612.7666666666673</v>
      </c>
      <c r="J31" s="38">
        <v>3670.5333333333338</v>
      </c>
      <c r="K31" s="31">
        <v>3555</v>
      </c>
      <c r="L31" s="31">
        <v>3400.05</v>
      </c>
      <c r="M31" s="31">
        <v>2.7888199999999999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1721.55</v>
      </c>
      <c r="D32" s="38">
        <v>1726.5333333333335</v>
      </c>
      <c r="E32" s="38">
        <v>1675.5666666666671</v>
      </c>
      <c r="F32" s="38">
        <v>1629.5833333333335</v>
      </c>
      <c r="G32" s="38">
        <v>1578.616666666667</v>
      </c>
      <c r="H32" s="38">
        <v>1772.5166666666671</v>
      </c>
      <c r="I32" s="38">
        <v>1823.4833333333338</v>
      </c>
      <c r="J32" s="38">
        <v>1869.4666666666672</v>
      </c>
      <c r="K32" s="31">
        <v>1777.5</v>
      </c>
      <c r="L32" s="31">
        <v>1680.55</v>
      </c>
      <c r="M32" s="31">
        <v>7.0512699999999997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781</v>
      </c>
      <c r="D33" s="38">
        <v>776.86666666666667</v>
      </c>
      <c r="E33" s="38">
        <v>768.73333333333335</v>
      </c>
      <c r="F33" s="38">
        <v>756.4666666666667</v>
      </c>
      <c r="G33" s="38">
        <v>748.33333333333337</v>
      </c>
      <c r="H33" s="38">
        <v>789.13333333333333</v>
      </c>
      <c r="I33" s="38">
        <v>797.26666666666677</v>
      </c>
      <c r="J33" s="38">
        <v>809.5333333333333</v>
      </c>
      <c r="K33" s="31">
        <v>785</v>
      </c>
      <c r="L33" s="31">
        <v>764.6</v>
      </c>
      <c r="M33" s="31">
        <v>1.7713000000000001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4023.4</v>
      </c>
      <c r="D34" s="38">
        <v>4011.0666666666671</v>
      </c>
      <c r="E34" s="38">
        <v>3939.4333333333343</v>
      </c>
      <c r="F34" s="38">
        <v>3855.4666666666672</v>
      </c>
      <c r="G34" s="38">
        <v>3783.8333333333344</v>
      </c>
      <c r="H34" s="38">
        <v>4095.0333333333342</v>
      </c>
      <c r="I34" s="38">
        <v>4166.6666666666661</v>
      </c>
      <c r="J34" s="38">
        <v>4250.6333333333341</v>
      </c>
      <c r="K34" s="31">
        <v>4082.7</v>
      </c>
      <c r="L34" s="31">
        <v>3927.1</v>
      </c>
      <c r="M34" s="31">
        <v>3.42605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2400.35</v>
      </c>
      <c r="D35" s="38">
        <v>2409.25</v>
      </c>
      <c r="E35" s="38">
        <v>2389.1</v>
      </c>
      <c r="F35" s="38">
        <v>2377.85</v>
      </c>
      <c r="G35" s="38">
        <v>2357.6999999999998</v>
      </c>
      <c r="H35" s="38">
        <v>2420.5</v>
      </c>
      <c r="I35" s="38">
        <v>2440.6499999999996</v>
      </c>
      <c r="J35" s="38">
        <v>2451.9</v>
      </c>
      <c r="K35" s="31">
        <v>2429.4</v>
      </c>
      <c r="L35" s="31">
        <v>2398</v>
      </c>
      <c r="M35" s="31">
        <v>0.26830999999999999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624.75</v>
      </c>
      <c r="D36" s="38">
        <v>626.88333333333333</v>
      </c>
      <c r="E36" s="38">
        <v>620.86666666666667</v>
      </c>
      <c r="F36" s="38">
        <v>616.98333333333335</v>
      </c>
      <c r="G36" s="38">
        <v>610.9666666666667</v>
      </c>
      <c r="H36" s="38">
        <v>630.76666666666665</v>
      </c>
      <c r="I36" s="38">
        <v>636.7833333333333</v>
      </c>
      <c r="J36" s="38">
        <v>640.66666666666663</v>
      </c>
      <c r="K36" s="31">
        <v>632.9</v>
      </c>
      <c r="L36" s="31">
        <v>623</v>
      </c>
      <c r="M36" s="31">
        <v>6.00969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2409.9499999999998</v>
      </c>
      <c r="D37" s="38">
        <v>2403.15</v>
      </c>
      <c r="E37" s="38">
        <v>2356.3000000000002</v>
      </c>
      <c r="F37" s="38">
        <v>2302.65</v>
      </c>
      <c r="G37" s="38">
        <v>2255.8000000000002</v>
      </c>
      <c r="H37" s="38">
        <v>2456.8000000000002</v>
      </c>
      <c r="I37" s="38">
        <v>2503.6499999999996</v>
      </c>
      <c r="J37" s="38">
        <v>2557.3000000000002</v>
      </c>
      <c r="K37" s="31">
        <v>2450</v>
      </c>
      <c r="L37" s="31">
        <v>2349.5</v>
      </c>
      <c r="M37" s="31">
        <v>1.7983899999999999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474.35</v>
      </c>
      <c r="D38" s="38">
        <v>471.31666666666666</v>
      </c>
      <c r="E38" s="38">
        <v>461.48333333333335</v>
      </c>
      <c r="F38" s="38">
        <v>448.61666666666667</v>
      </c>
      <c r="G38" s="38">
        <v>438.78333333333336</v>
      </c>
      <c r="H38" s="38">
        <v>484.18333333333334</v>
      </c>
      <c r="I38" s="38">
        <v>494.01666666666671</v>
      </c>
      <c r="J38" s="38">
        <v>506.88333333333333</v>
      </c>
      <c r="K38" s="31">
        <v>481.15</v>
      </c>
      <c r="L38" s="31">
        <v>458.45</v>
      </c>
      <c r="M38" s="31">
        <v>126.33488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1487.85</v>
      </c>
      <c r="D39" s="38">
        <v>1482.9333333333334</v>
      </c>
      <c r="E39" s="38">
        <v>1466.9166666666667</v>
      </c>
      <c r="F39" s="38">
        <v>1445.9833333333333</v>
      </c>
      <c r="G39" s="38">
        <v>1429.9666666666667</v>
      </c>
      <c r="H39" s="38">
        <v>1503.8666666666668</v>
      </c>
      <c r="I39" s="38">
        <v>1519.8833333333332</v>
      </c>
      <c r="J39" s="38">
        <v>1540.8166666666668</v>
      </c>
      <c r="K39" s="31">
        <v>1498.95</v>
      </c>
      <c r="L39" s="31">
        <v>1462</v>
      </c>
      <c r="M39" s="31">
        <v>2.19265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927.15</v>
      </c>
      <c r="D40" s="38">
        <v>926.85</v>
      </c>
      <c r="E40" s="38">
        <v>920.30000000000007</v>
      </c>
      <c r="F40" s="38">
        <v>913.45</v>
      </c>
      <c r="G40" s="38">
        <v>906.90000000000009</v>
      </c>
      <c r="H40" s="38">
        <v>933.7</v>
      </c>
      <c r="I40" s="38">
        <v>940.25</v>
      </c>
      <c r="J40" s="38">
        <v>947.1</v>
      </c>
      <c r="K40" s="31">
        <v>933.4</v>
      </c>
      <c r="L40" s="31">
        <v>920</v>
      </c>
      <c r="M40" s="31">
        <v>0.38850000000000001</v>
      </c>
      <c r="N40" s="1"/>
      <c r="O40" s="1"/>
    </row>
    <row r="41" spans="1:15" ht="12.75" customHeight="1">
      <c r="A41" s="33">
        <v>31</v>
      </c>
      <c r="B41" s="58" t="s">
        <v>862</v>
      </c>
      <c r="C41" s="31">
        <v>3655.3</v>
      </c>
      <c r="D41" s="38">
        <v>3662.6166666666668</v>
      </c>
      <c r="E41" s="38">
        <v>3586.2333333333336</v>
      </c>
      <c r="F41" s="38">
        <v>3517.166666666667</v>
      </c>
      <c r="G41" s="38">
        <v>3440.7833333333338</v>
      </c>
      <c r="H41" s="38">
        <v>3731.6833333333334</v>
      </c>
      <c r="I41" s="38">
        <v>3808.0666666666666</v>
      </c>
      <c r="J41" s="38">
        <v>3877.1333333333332</v>
      </c>
      <c r="K41" s="31">
        <v>3739</v>
      </c>
      <c r="L41" s="31">
        <v>3593.55</v>
      </c>
      <c r="M41" s="31">
        <v>0.70426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1516.75</v>
      </c>
      <c r="D42" s="38">
        <v>1537.9333333333332</v>
      </c>
      <c r="E42" s="38">
        <v>1488.9166666666663</v>
      </c>
      <c r="F42" s="38">
        <v>1461.083333333333</v>
      </c>
      <c r="G42" s="38">
        <v>1412.0666666666662</v>
      </c>
      <c r="H42" s="38">
        <v>1565.7666666666664</v>
      </c>
      <c r="I42" s="38">
        <v>1614.7833333333333</v>
      </c>
      <c r="J42" s="38">
        <v>1642.6166666666666</v>
      </c>
      <c r="K42" s="31">
        <v>1586.95</v>
      </c>
      <c r="L42" s="31">
        <v>1510.1</v>
      </c>
      <c r="M42" s="31">
        <v>4.9259899999999996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4996.3</v>
      </c>
      <c r="D43" s="38">
        <v>4994.2</v>
      </c>
      <c r="E43" s="38">
        <v>4958.3999999999996</v>
      </c>
      <c r="F43" s="38">
        <v>4920.5</v>
      </c>
      <c r="G43" s="38">
        <v>4884.7</v>
      </c>
      <c r="H43" s="38">
        <v>5032.0999999999995</v>
      </c>
      <c r="I43" s="38">
        <v>5067.9000000000005</v>
      </c>
      <c r="J43" s="38">
        <v>5105.7999999999993</v>
      </c>
      <c r="K43" s="31">
        <v>5030</v>
      </c>
      <c r="L43" s="31">
        <v>4956.3</v>
      </c>
      <c r="M43" s="31">
        <v>4.1203700000000003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431.55</v>
      </c>
      <c r="D44" s="38">
        <v>428.51666666666665</v>
      </c>
      <c r="E44" s="38">
        <v>424.0333333333333</v>
      </c>
      <c r="F44" s="38">
        <v>416.51666666666665</v>
      </c>
      <c r="G44" s="38">
        <v>412.0333333333333</v>
      </c>
      <c r="H44" s="38">
        <v>436.0333333333333</v>
      </c>
      <c r="I44" s="38">
        <v>440.51666666666665</v>
      </c>
      <c r="J44" s="38">
        <v>448.0333333333333</v>
      </c>
      <c r="K44" s="31">
        <v>433</v>
      </c>
      <c r="L44" s="31">
        <v>421</v>
      </c>
      <c r="M44" s="31">
        <v>12.54172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262.89999999999998</v>
      </c>
      <c r="D45" s="38">
        <v>263.91666666666669</v>
      </c>
      <c r="E45" s="38">
        <v>260.03333333333336</v>
      </c>
      <c r="F45" s="38">
        <v>257.16666666666669</v>
      </c>
      <c r="G45" s="38">
        <v>253.28333333333336</v>
      </c>
      <c r="H45" s="38">
        <v>266.78333333333336</v>
      </c>
      <c r="I45" s="38">
        <v>270.66666666666669</v>
      </c>
      <c r="J45" s="38">
        <v>273.53333333333336</v>
      </c>
      <c r="K45" s="31">
        <v>267.8</v>
      </c>
      <c r="L45" s="31">
        <v>261.05</v>
      </c>
      <c r="M45" s="31">
        <v>3.69503</v>
      </c>
      <c r="N45" s="1"/>
      <c r="O45" s="1"/>
    </row>
    <row r="46" spans="1:15" ht="12.75" customHeight="1">
      <c r="A46" s="33">
        <v>36</v>
      </c>
      <c r="B46" s="58" t="s">
        <v>861</v>
      </c>
      <c r="C46" s="31">
        <v>508.5</v>
      </c>
      <c r="D46" s="38">
        <v>505.59999999999997</v>
      </c>
      <c r="E46" s="38">
        <v>497.04999999999995</v>
      </c>
      <c r="F46" s="38">
        <v>485.59999999999997</v>
      </c>
      <c r="G46" s="38">
        <v>477.04999999999995</v>
      </c>
      <c r="H46" s="38">
        <v>517.04999999999995</v>
      </c>
      <c r="I46" s="38">
        <v>525.6</v>
      </c>
      <c r="J46" s="38">
        <v>537.04999999999995</v>
      </c>
      <c r="K46" s="31">
        <v>514.15</v>
      </c>
      <c r="L46" s="31">
        <v>494.15</v>
      </c>
      <c r="M46" s="31">
        <v>1.9000600000000001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527.95000000000005</v>
      </c>
      <c r="D47" s="38">
        <v>532.75</v>
      </c>
      <c r="E47" s="38">
        <v>520.75</v>
      </c>
      <c r="F47" s="38">
        <v>513.54999999999995</v>
      </c>
      <c r="G47" s="38">
        <v>501.54999999999995</v>
      </c>
      <c r="H47" s="38">
        <v>539.95000000000005</v>
      </c>
      <c r="I47" s="38">
        <v>551.95000000000005</v>
      </c>
      <c r="J47" s="38">
        <v>559.15000000000009</v>
      </c>
      <c r="K47" s="31">
        <v>544.75</v>
      </c>
      <c r="L47" s="31">
        <v>525.54999999999995</v>
      </c>
      <c r="M47" s="31">
        <v>2.4796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181</v>
      </c>
      <c r="D48" s="38">
        <v>181.18333333333331</v>
      </c>
      <c r="E48" s="38">
        <v>179.86666666666662</v>
      </c>
      <c r="F48" s="38">
        <v>178.73333333333332</v>
      </c>
      <c r="G48" s="38">
        <v>177.41666666666663</v>
      </c>
      <c r="H48" s="38">
        <v>182.31666666666661</v>
      </c>
      <c r="I48" s="38">
        <v>183.63333333333327</v>
      </c>
      <c r="J48" s="38">
        <v>184.76666666666659</v>
      </c>
      <c r="K48" s="31">
        <v>182.5</v>
      </c>
      <c r="L48" s="31">
        <v>180.05</v>
      </c>
      <c r="M48" s="31">
        <v>84.367909999999995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3336.35</v>
      </c>
      <c r="D49" s="38">
        <v>3344.75</v>
      </c>
      <c r="E49" s="38">
        <v>3309.55</v>
      </c>
      <c r="F49" s="38">
        <v>3282.75</v>
      </c>
      <c r="G49" s="38">
        <v>3247.55</v>
      </c>
      <c r="H49" s="38">
        <v>3371.55</v>
      </c>
      <c r="I49" s="38">
        <v>3406.75</v>
      </c>
      <c r="J49" s="38">
        <v>3433.55</v>
      </c>
      <c r="K49" s="31">
        <v>3379.95</v>
      </c>
      <c r="L49" s="31">
        <v>3317.95</v>
      </c>
      <c r="M49" s="31">
        <v>7.1106699999999998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319.55</v>
      </c>
      <c r="D50" s="38">
        <v>316.96666666666664</v>
      </c>
      <c r="E50" s="38">
        <v>313.48333333333329</v>
      </c>
      <c r="F50" s="38">
        <v>307.41666666666663</v>
      </c>
      <c r="G50" s="38">
        <v>303.93333333333328</v>
      </c>
      <c r="H50" s="38">
        <v>323.0333333333333</v>
      </c>
      <c r="I50" s="38">
        <v>326.51666666666665</v>
      </c>
      <c r="J50" s="38">
        <v>332.58333333333331</v>
      </c>
      <c r="K50" s="31">
        <v>320.45</v>
      </c>
      <c r="L50" s="31">
        <v>310.89999999999998</v>
      </c>
      <c r="M50" s="31">
        <v>3.14262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1996.75</v>
      </c>
      <c r="D51" s="38">
        <v>1990.75</v>
      </c>
      <c r="E51" s="38">
        <v>1976</v>
      </c>
      <c r="F51" s="38">
        <v>1955.25</v>
      </c>
      <c r="G51" s="38">
        <v>1940.5</v>
      </c>
      <c r="H51" s="38">
        <v>2011.5</v>
      </c>
      <c r="I51" s="38">
        <v>2026.25</v>
      </c>
      <c r="J51" s="38">
        <v>2047</v>
      </c>
      <c r="K51" s="31">
        <v>2005.5</v>
      </c>
      <c r="L51" s="31">
        <v>1970</v>
      </c>
      <c r="M51" s="31">
        <v>4.91092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7014.65</v>
      </c>
      <c r="D52" s="38">
        <v>7037.1500000000005</v>
      </c>
      <c r="E52" s="38">
        <v>6967.5000000000009</v>
      </c>
      <c r="F52" s="38">
        <v>6920.35</v>
      </c>
      <c r="G52" s="38">
        <v>6850.7000000000007</v>
      </c>
      <c r="H52" s="38">
        <v>7084.3000000000011</v>
      </c>
      <c r="I52" s="38">
        <v>7153.9500000000007</v>
      </c>
      <c r="J52" s="38">
        <v>7201.1000000000013</v>
      </c>
      <c r="K52" s="31">
        <v>7106.8</v>
      </c>
      <c r="L52" s="31">
        <v>6990</v>
      </c>
      <c r="M52" s="31">
        <v>0.32668000000000003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728.25</v>
      </c>
      <c r="D53" s="38">
        <v>728.05000000000007</v>
      </c>
      <c r="E53" s="38">
        <v>718.85000000000014</v>
      </c>
      <c r="F53" s="38">
        <v>709.45</v>
      </c>
      <c r="G53" s="38">
        <v>700.25000000000011</v>
      </c>
      <c r="H53" s="38">
        <v>737.45000000000016</v>
      </c>
      <c r="I53" s="38">
        <v>746.6500000000002</v>
      </c>
      <c r="J53" s="38">
        <v>756.05000000000018</v>
      </c>
      <c r="K53" s="31">
        <v>737.25</v>
      </c>
      <c r="L53" s="31">
        <v>718.65</v>
      </c>
      <c r="M53" s="31">
        <v>24.75873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840.35</v>
      </c>
      <c r="D54" s="38">
        <v>838.0333333333333</v>
      </c>
      <c r="E54" s="38">
        <v>820.16666666666663</v>
      </c>
      <c r="F54" s="38">
        <v>799.98333333333335</v>
      </c>
      <c r="G54" s="38">
        <v>782.11666666666667</v>
      </c>
      <c r="H54" s="38">
        <v>858.21666666666658</v>
      </c>
      <c r="I54" s="38">
        <v>876.08333333333337</v>
      </c>
      <c r="J54" s="38">
        <v>896.26666666666654</v>
      </c>
      <c r="K54" s="31">
        <v>855.9</v>
      </c>
      <c r="L54" s="31">
        <v>817.85</v>
      </c>
      <c r="M54" s="31">
        <v>38.28257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408.15</v>
      </c>
      <c r="D55" s="38">
        <v>405.73333333333335</v>
      </c>
      <c r="E55" s="38">
        <v>402.4666666666667</v>
      </c>
      <c r="F55" s="38">
        <v>396.78333333333336</v>
      </c>
      <c r="G55" s="38">
        <v>393.51666666666671</v>
      </c>
      <c r="H55" s="38">
        <v>411.41666666666669</v>
      </c>
      <c r="I55" s="38">
        <v>414.68333333333334</v>
      </c>
      <c r="J55" s="38">
        <v>420.36666666666667</v>
      </c>
      <c r="K55" s="31">
        <v>409</v>
      </c>
      <c r="L55" s="31">
        <v>400.05</v>
      </c>
      <c r="M55" s="31">
        <v>1.2420199999999999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3699.9</v>
      </c>
      <c r="D56" s="38">
        <v>3699.9666666666667</v>
      </c>
      <c r="E56" s="38">
        <v>3674.9333333333334</v>
      </c>
      <c r="F56" s="38">
        <v>3649.9666666666667</v>
      </c>
      <c r="G56" s="38">
        <v>3624.9333333333334</v>
      </c>
      <c r="H56" s="38">
        <v>3724.9333333333334</v>
      </c>
      <c r="I56" s="38">
        <v>3749.9666666666672</v>
      </c>
      <c r="J56" s="38">
        <v>3774.9333333333334</v>
      </c>
      <c r="K56" s="31">
        <v>3725</v>
      </c>
      <c r="L56" s="31">
        <v>3675</v>
      </c>
      <c r="M56" s="31">
        <v>1.6874499999999999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935.55</v>
      </c>
      <c r="D57" s="38">
        <v>936.43333333333339</v>
      </c>
      <c r="E57" s="38">
        <v>926.26666666666677</v>
      </c>
      <c r="F57" s="38">
        <v>916.98333333333335</v>
      </c>
      <c r="G57" s="38">
        <v>906.81666666666672</v>
      </c>
      <c r="H57" s="38">
        <v>945.71666666666681</v>
      </c>
      <c r="I57" s="38">
        <v>955.88333333333333</v>
      </c>
      <c r="J57" s="38">
        <v>965.16666666666686</v>
      </c>
      <c r="K57" s="31">
        <v>946.6</v>
      </c>
      <c r="L57" s="31">
        <v>927.15</v>
      </c>
      <c r="M57" s="31">
        <v>170.76611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4826.3</v>
      </c>
      <c r="D58" s="38">
        <v>4848.6500000000005</v>
      </c>
      <c r="E58" s="38">
        <v>4783.6500000000015</v>
      </c>
      <c r="F58" s="38">
        <v>4741.0000000000009</v>
      </c>
      <c r="G58" s="38">
        <v>4676.0000000000018</v>
      </c>
      <c r="H58" s="38">
        <v>4891.3000000000011</v>
      </c>
      <c r="I58" s="38">
        <v>4956.2999999999993</v>
      </c>
      <c r="J58" s="38">
        <v>4998.9500000000007</v>
      </c>
      <c r="K58" s="31">
        <v>4913.6499999999996</v>
      </c>
      <c r="L58" s="31">
        <v>4806</v>
      </c>
      <c r="M58" s="31">
        <v>4.18377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7108.35</v>
      </c>
      <c r="D59" s="38">
        <v>7116.9000000000005</v>
      </c>
      <c r="E59" s="38">
        <v>7009.5000000000009</v>
      </c>
      <c r="F59" s="38">
        <v>6910.6500000000005</v>
      </c>
      <c r="G59" s="38">
        <v>6803.2500000000009</v>
      </c>
      <c r="H59" s="38">
        <v>7215.7500000000009</v>
      </c>
      <c r="I59" s="38">
        <v>7323.1500000000005</v>
      </c>
      <c r="J59" s="38">
        <v>7422.0000000000009</v>
      </c>
      <c r="K59" s="31">
        <v>7224.3</v>
      </c>
      <c r="L59" s="31">
        <v>7018.05</v>
      </c>
      <c r="M59" s="31">
        <v>10.81898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1493.65</v>
      </c>
      <c r="D60" s="38">
        <v>1498.1166666666668</v>
      </c>
      <c r="E60" s="38">
        <v>1473.3333333333335</v>
      </c>
      <c r="F60" s="38">
        <v>1453.0166666666667</v>
      </c>
      <c r="G60" s="38">
        <v>1428.2333333333333</v>
      </c>
      <c r="H60" s="38">
        <v>1518.4333333333336</v>
      </c>
      <c r="I60" s="38">
        <v>1543.2166666666669</v>
      </c>
      <c r="J60" s="38">
        <v>1563.5333333333338</v>
      </c>
      <c r="K60" s="31">
        <v>1522.9</v>
      </c>
      <c r="L60" s="31">
        <v>1477.8</v>
      </c>
      <c r="M60" s="31">
        <v>27.850169999999999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7444.35</v>
      </c>
      <c r="D61" s="38">
        <v>7445.45</v>
      </c>
      <c r="E61" s="38">
        <v>7378.9</v>
      </c>
      <c r="F61" s="38">
        <v>7313.45</v>
      </c>
      <c r="G61" s="38">
        <v>7246.9</v>
      </c>
      <c r="H61" s="38">
        <v>7510.9</v>
      </c>
      <c r="I61" s="38">
        <v>7577.4500000000007</v>
      </c>
      <c r="J61" s="38">
        <v>7642.9</v>
      </c>
      <c r="K61" s="31">
        <v>7512</v>
      </c>
      <c r="L61" s="31">
        <v>7380</v>
      </c>
      <c r="M61" s="31">
        <v>0.42320999999999998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2240.65</v>
      </c>
      <c r="D62" s="38">
        <v>2232.85</v>
      </c>
      <c r="E62" s="38">
        <v>2212.85</v>
      </c>
      <c r="F62" s="38">
        <v>2185.0500000000002</v>
      </c>
      <c r="G62" s="38">
        <v>2165.0500000000002</v>
      </c>
      <c r="H62" s="38">
        <v>2260.6499999999996</v>
      </c>
      <c r="I62" s="38">
        <v>2280.6499999999996</v>
      </c>
      <c r="J62" s="38">
        <v>2308.4499999999994</v>
      </c>
      <c r="K62" s="31">
        <v>2252.85</v>
      </c>
      <c r="L62" s="31">
        <v>2205.0500000000002</v>
      </c>
      <c r="M62" s="31">
        <v>0.41742000000000001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2478.5500000000002</v>
      </c>
      <c r="D63" s="38">
        <v>2474.9</v>
      </c>
      <c r="E63" s="38">
        <v>2453.8000000000002</v>
      </c>
      <c r="F63" s="38">
        <v>2429.0500000000002</v>
      </c>
      <c r="G63" s="38">
        <v>2407.9500000000003</v>
      </c>
      <c r="H63" s="38">
        <v>2499.65</v>
      </c>
      <c r="I63" s="38">
        <v>2520.7499999999995</v>
      </c>
      <c r="J63" s="38">
        <v>2545.5</v>
      </c>
      <c r="K63" s="31">
        <v>2496</v>
      </c>
      <c r="L63" s="31">
        <v>2450.15</v>
      </c>
      <c r="M63" s="31">
        <v>1.5469299999999999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409.85</v>
      </c>
      <c r="D64" s="38">
        <v>406.43333333333334</v>
      </c>
      <c r="E64" s="38">
        <v>401.86666666666667</v>
      </c>
      <c r="F64" s="38">
        <v>393.88333333333333</v>
      </c>
      <c r="G64" s="38">
        <v>389.31666666666666</v>
      </c>
      <c r="H64" s="38">
        <v>414.41666666666669</v>
      </c>
      <c r="I64" s="38">
        <v>418.98333333333341</v>
      </c>
      <c r="J64" s="38">
        <v>426.9666666666667</v>
      </c>
      <c r="K64" s="31">
        <v>411</v>
      </c>
      <c r="L64" s="31">
        <v>398.45</v>
      </c>
      <c r="M64" s="31">
        <v>15.473599999999999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226.65</v>
      </c>
      <c r="D65" s="38">
        <v>225.86666666666665</v>
      </c>
      <c r="E65" s="38">
        <v>223.98333333333329</v>
      </c>
      <c r="F65" s="38">
        <v>221.31666666666663</v>
      </c>
      <c r="G65" s="38">
        <v>219.43333333333328</v>
      </c>
      <c r="H65" s="38">
        <v>228.5333333333333</v>
      </c>
      <c r="I65" s="38">
        <v>230.41666666666669</v>
      </c>
      <c r="J65" s="38">
        <v>233.08333333333331</v>
      </c>
      <c r="K65" s="31">
        <v>227.75</v>
      </c>
      <c r="L65" s="31">
        <v>223.2</v>
      </c>
      <c r="M65" s="31">
        <v>102.92084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193.3</v>
      </c>
      <c r="D66" s="38">
        <v>193.26666666666668</v>
      </c>
      <c r="E66" s="38">
        <v>191.13333333333335</v>
      </c>
      <c r="F66" s="38">
        <v>188.96666666666667</v>
      </c>
      <c r="G66" s="38">
        <v>186.83333333333334</v>
      </c>
      <c r="H66" s="38">
        <v>195.43333333333337</v>
      </c>
      <c r="I66" s="38">
        <v>197.56666666666669</v>
      </c>
      <c r="J66" s="38">
        <v>199.73333333333338</v>
      </c>
      <c r="K66" s="31">
        <v>195.4</v>
      </c>
      <c r="L66" s="31">
        <v>191.1</v>
      </c>
      <c r="M66" s="31">
        <v>212.37819999999999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83.65</v>
      </c>
      <c r="D67" s="38">
        <v>83.583333333333329</v>
      </c>
      <c r="E67" s="38">
        <v>82.916666666666657</v>
      </c>
      <c r="F67" s="38">
        <v>82.183333333333323</v>
      </c>
      <c r="G67" s="38">
        <v>81.516666666666652</v>
      </c>
      <c r="H67" s="38">
        <v>84.316666666666663</v>
      </c>
      <c r="I67" s="38">
        <v>84.98333333333332</v>
      </c>
      <c r="J67" s="38">
        <v>85.716666666666669</v>
      </c>
      <c r="K67" s="31">
        <v>84.25</v>
      </c>
      <c r="L67" s="31">
        <v>82.85</v>
      </c>
      <c r="M67" s="31">
        <v>80.08032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33.85</v>
      </c>
      <c r="D68" s="38">
        <v>33.81666666666667</v>
      </c>
      <c r="E68" s="38">
        <v>33.283333333333339</v>
      </c>
      <c r="F68" s="38">
        <v>32.716666666666669</v>
      </c>
      <c r="G68" s="38">
        <v>32.183333333333337</v>
      </c>
      <c r="H68" s="38">
        <v>34.38333333333334</v>
      </c>
      <c r="I68" s="38">
        <v>34.916666666666671</v>
      </c>
      <c r="J68" s="38">
        <v>35.483333333333341</v>
      </c>
      <c r="K68" s="31">
        <v>34.35</v>
      </c>
      <c r="L68" s="31">
        <v>33.25</v>
      </c>
      <c r="M68" s="31">
        <v>320.88778000000002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2646.95</v>
      </c>
      <c r="D69" s="38">
        <v>2657.9833333333331</v>
      </c>
      <c r="E69" s="38">
        <v>2616.9666666666662</v>
      </c>
      <c r="F69" s="38">
        <v>2586.9833333333331</v>
      </c>
      <c r="G69" s="38">
        <v>2545.9666666666662</v>
      </c>
      <c r="H69" s="38">
        <v>2687.9666666666662</v>
      </c>
      <c r="I69" s="38">
        <v>2728.9833333333336</v>
      </c>
      <c r="J69" s="38">
        <v>2758.9666666666662</v>
      </c>
      <c r="K69" s="31">
        <v>2699</v>
      </c>
      <c r="L69" s="31">
        <v>2628</v>
      </c>
      <c r="M69" s="31">
        <v>0.10761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1748.45</v>
      </c>
      <c r="D70" s="38">
        <v>1745.6833333333334</v>
      </c>
      <c r="E70" s="38">
        <v>1734.4666666666667</v>
      </c>
      <c r="F70" s="38">
        <v>1720.4833333333333</v>
      </c>
      <c r="G70" s="38">
        <v>1709.2666666666667</v>
      </c>
      <c r="H70" s="38">
        <v>1759.6666666666667</v>
      </c>
      <c r="I70" s="38">
        <v>1770.8833333333334</v>
      </c>
      <c r="J70" s="38">
        <v>1784.8666666666668</v>
      </c>
      <c r="K70" s="31">
        <v>1756.9</v>
      </c>
      <c r="L70" s="31">
        <v>1731.7</v>
      </c>
      <c r="M70" s="31">
        <v>2.3761700000000001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4551.8999999999996</v>
      </c>
      <c r="D71" s="38">
        <v>4561.6166666666659</v>
      </c>
      <c r="E71" s="38">
        <v>4530.3333333333321</v>
      </c>
      <c r="F71" s="38">
        <v>4508.7666666666664</v>
      </c>
      <c r="G71" s="38">
        <v>4477.4833333333327</v>
      </c>
      <c r="H71" s="38">
        <v>4583.1833333333316</v>
      </c>
      <c r="I71" s="38">
        <v>4614.4666666666662</v>
      </c>
      <c r="J71" s="38">
        <v>4636.033333333331</v>
      </c>
      <c r="K71" s="31">
        <v>4592.8999999999996</v>
      </c>
      <c r="L71" s="31">
        <v>4540.05</v>
      </c>
      <c r="M71" s="31">
        <v>0.10717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2044.95</v>
      </c>
      <c r="D72" s="38">
        <v>2055.9</v>
      </c>
      <c r="E72" s="38">
        <v>1995.8000000000002</v>
      </c>
      <c r="F72" s="38">
        <v>1946.65</v>
      </c>
      <c r="G72" s="38">
        <v>1886.5500000000002</v>
      </c>
      <c r="H72" s="38">
        <v>2105.0500000000002</v>
      </c>
      <c r="I72" s="38">
        <v>2165.1499999999996</v>
      </c>
      <c r="J72" s="38">
        <v>2214.3000000000002</v>
      </c>
      <c r="K72" s="31">
        <v>2116</v>
      </c>
      <c r="L72" s="31">
        <v>2006.75</v>
      </c>
      <c r="M72" s="31">
        <v>6.53207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698.5</v>
      </c>
      <c r="D73" s="38">
        <v>705.5333333333333</v>
      </c>
      <c r="E73" s="38">
        <v>688.56666666666661</v>
      </c>
      <c r="F73" s="38">
        <v>678.63333333333333</v>
      </c>
      <c r="G73" s="38">
        <v>661.66666666666663</v>
      </c>
      <c r="H73" s="38">
        <v>715.46666666666658</v>
      </c>
      <c r="I73" s="38">
        <v>732.43333333333328</v>
      </c>
      <c r="J73" s="38">
        <v>742.36666666666656</v>
      </c>
      <c r="K73" s="31">
        <v>722.5</v>
      </c>
      <c r="L73" s="31">
        <v>695.6</v>
      </c>
      <c r="M73" s="31">
        <v>17.254989999999999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1190.0999999999999</v>
      </c>
      <c r="D74" s="38">
        <v>1192.0666666666666</v>
      </c>
      <c r="E74" s="38">
        <v>1178.1333333333332</v>
      </c>
      <c r="F74" s="38">
        <v>1166.1666666666665</v>
      </c>
      <c r="G74" s="38">
        <v>1152.2333333333331</v>
      </c>
      <c r="H74" s="38">
        <v>1204.0333333333333</v>
      </c>
      <c r="I74" s="38">
        <v>1217.9666666666667</v>
      </c>
      <c r="J74" s="38">
        <v>1229.9333333333334</v>
      </c>
      <c r="K74" s="31">
        <v>1206</v>
      </c>
      <c r="L74" s="31">
        <v>1180.0999999999999</v>
      </c>
      <c r="M74" s="31">
        <v>1.90069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124.65</v>
      </c>
      <c r="D75" s="38">
        <v>124.88333333333333</v>
      </c>
      <c r="E75" s="38">
        <v>123.26666666666665</v>
      </c>
      <c r="F75" s="38">
        <v>121.88333333333333</v>
      </c>
      <c r="G75" s="38">
        <v>120.26666666666665</v>
      </c>
      <c r="H75" s="38">
        <v>126.26666666666665</v>
      </c>
      <c r="I75" s="38">
        <v>127.88333333333333</v>
      </c>
      <c r="J75" s="38">
        <v>129.26666666666665</v>
      </c>
      <c r="K75" s="31">
        <v>126.5</v>
      </c>
      <c r="L75" s="31">
        <v>123.5</v>
      </c>
      <c r="M75" s="31">
        <v>124.15922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908.4</v>
      </c>
      <c r="D76" s="38">
        <v>906.70000000000016</v>
      </c>
      <c r="E76" s="38">
        <v>900.65000000000032</v>
      </c>
      <c r="F76" s="38">
        <v>892.9000000000002</v>
      </c>
      <c r="G76" s="38">
        <v>886.85000000000036</v>
      </c>
      <c r="H76" s="38">
        <v>914.45000000000027</v>
      </c>
      <c r="I76" s="38">
        <v>920.50000000000023</v>
      </c>
      <c r="J76" s="38">
        <v>928.25000000000023</v>
      </c>
      <c r="K76" s="31">
        <v>912.75</v>
      </c>
      <c r="L76" s="31">
        <v>898.95</v>
      </c>
      <c r="M76" s="31">
        <v>8.7483599999999999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100.75</v>
      </c>
      <c r="D77" s="38">
        <v>100.75</v>
      </c>
      <c r="E77" s="38">
        <v>99</v>
      </c>
      <c r="F77" s="38">
        <v>97.25</v>
      </c>
      <c r="G77" s="38">
        <v>95.5</v>
      </c>
      <c r="H77" s="38">
        <v>102.5</v>
      </c>
      <c r="I77" s="38">
        <v>104.25</v>
      </c>
      <c r="J77" s="38">
        <v>106</v>
      </c>
      <c r="K77" s="31">
        <v>102.5</v>
      </c>
      <c r="L77" s="31">
        <v>99</v>
      </c>
      <c r="M77" s="31">
        <v>192.67198999999999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368</v>
      </c>
      <c r="D78" s="38">
        <v>368.01666666666665</v>
      </c>
      <c r="E78" s="38">
        <v>364.2833333333333</v>
      </c>
      <c r="F78" s="38">
        <v>360.56666666666666</v>
      </c>
      <c r="G78" s="38">
        <v>356.83333333333331</v>
      </c>
      <c r="H78" s="38">
        <v>371.73333333333329</v>
      </c>
      <c r="I78" s="38">
        <v>375.46666666666664</v>
      </c>
      <c r="J78" s="38">
        <v>379.18333333333328</v>
      </c>
      <c r="K78" s="31">
        <v>371.75</v>
      </c>
      <c r="L78" s="31">
        <v>364.3</v>
      </c>
      <c r="M78" s="31">
        <v>32.024439999999998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871.7</v>
      </c>
      <c r="D79" s="38">
        <v>872.94999999999993</v>
      </c>
      <c r="E79" s="38">
        <v>863.84999999999991</v>
      </c>
      <c r="F79" s="38">
        <v>856</v>
      </c>
      <c r="G79" s="38">
        <v>846.9</v>
      </c>
      <c r="H79" s="38">
        <v>880.79999999999984</v>
      </c>
      <c r="I79" s="38">
        <v>889.9</v>
      </c>
      <c r="J79" s="38">
        <v>897.74999999999977</v>
      </c>
      <c r="K79" s="31">
        <v>882.05</v>
      </c>
      <c r="L79" s="31">
        <v>865.1</v>
      </c>
      <c r="M79" s="31">
        <v>46.420670000000001</v>
      </c>
      <c r="N79" s="1"/>
      <c r="O79" s="1"/>
    </row>
    <row r="80" spans="1:15" ht="12.75" customHeight="1">
      <c r="A80" s="33">
        <v>70</v>
      </c>
      <c r="B80" s="58" t="s">
        <v>863</v>
      </c>
      <c r="C80" s="31">
        <v>481.3</v>
      </c>
      <c r="D80" s="38">
        <v>480.73333333333335</v>
      </c>
      <c r="E80" s="38">
        <v>475.66666666666669</v>
      </c>
      <c r="F80" s="38">
        <v>470.03333333333336</v>
      </c>
      <c r="G80" s="38">
        <v>464.9666666666667</v>
      </c>
      <c r="H80" s="38">
        <v>486.36666666666667</v>
      </c>
      <c r="I80" s="38">
        <v>491.43333333333328</v>
      </c>
      <c r="J80" s="38">
        <v>497.06666666666666</v>
      </c>
      <c r="K80" s="31">
        <v>485.8</v>
      </c>
      <c r="L80" s="31">
        <v>475.1</v>
      </c>
      <c r="M80" s="31">
        <v>4.9231299999999996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254.55</v>
      </c>
      <c r="D81" s="38">
        <v>254.5</v>
      </c>
      <c r="E81" s="38">
        <v>252.14999999999998</v>
      </c>
      <c r="F81" s="38">
        <v>249.74999999999997</v>
      </c>
      <c r="G81" s="38">
        <v>247.39999999999995</v>
      </c>
      <c r="H81" s="38">
        <v>256.89999999999998</v>
      </c>
      <c r="I81" s="38">
        <v>259.25</v>
      </c>
      <c r="J81" s="38">
        <v>261.65000000000003</v>
      </c>
      <c r="K81" s="31">
        <v>256.85000000000002</v>
      </c>
      <c r="L81" s="31">
        <v>252.1</v>
      </c>
      <c r="M81" s="31">
        <v>28.449929999999998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1217.2</v>
      </c>
      <c r="D82" s="38">
        <v>1222.0666666666666</v>
      </c>
      <c r="E82" s="38">
        <v>1202.1333333333332</v>
      </c>
      <c r="F82" s="38">
        <v>1187.0666666666666</v>
      </c>
      <c r="G82" s="38">
        <v>1167.1333333333332</v>
      </c>
      <c r="H82" s="38">
        <v>1237.1333333333332</v>
      </c>
      <c r="I82" s="38">
        <v>1257.0666666666666</v>
      </c>
      <c r="J82" s="38">
        <v>1272.1333333333332</v>
      </c>
      <c r="K82" s="31">
        <v>1242</v>
      </c>
      <c r="L82" s="31">
        <v>1207</v>
      </c>
      <c r="M82" s="31">
        <v>0.49936999999999998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433.8</v>
      </c>
      <c r="D83" s="38">
        <v>429.61666666666662</v>
      </c>
      <c r="E83" s="38">
        <v>424.48333333333323</v>
      </c>
      <c r="F83" s="38">
        <v>415.16666666666663</v>
      </c>
      <c r="G83" s="38">
        <v>410.03333333333325</v>
      </c>
      <c r="H83" s="38">
        <v>438.93333333333322</v>
      </c>
      <c r="I83" s="38">
        <v>444.06666666666655</v>
      </c>
      <c r="J83" s="38">
        <v>453.38333333333321</v>
      </c>
      <c r="K83" s="31">
        <v>434.75</v>
      </c>
      <c r="L83" s="31">
        <v>420.3</v>
      </c>
      <c r="M83" s="31">
        <v>25.553450000000002</v>
      </c>
      <c r="N83" s="1"/>
      <c r="O83" s="1"/>
    </row>
    <row r="84" spans="1:15" ht="12.75" customHeight="1">
      <c r="A84" s="33">
        <v>74</v>
      </c>
      <c r="B84" s="58" t="s">
        <v>864</v>
      </c>
      <c r="C84" s="31">
        <v>242.45</v>
      </c>
      <c r="D84" s="38">
        <v>243.31666666666669</v>
      </c>
      <c r="E84" s="38">
        <v>239.13333333333338</v>
      </c>
      <c r="F84" s="38">
        <v>235.81666666666669</v>
      </c>
      <c r="G84" s="38">
        <v>231.63333333333338</v>
      </c>
      <c r="H84" s="38">
        <v>246.63333333333338</v>
      </c>
      <c r="I84" s="38">
        <v>250.81666666666672</v>
      </c>
      <c r="J84" s="38">
        <v>254.13333333333338</v>
      </c>
      <c r="K84" s="31">
        <v>247.5</v>
      </c>
      <c r="L84" s="31">
        <v>240</v>
      </c>
      <c r="M84" s="31">
        <v>33.312950000000001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6398.7</v>
      </c>
      <c r="D85" s="38">
        <v>6448.1166666666659</v>
      </c>
      <c r="E85" s="38">
        <v>6320.8833333333314</v>
      </c>
      <c r="F85" s="38">
        <v>6243.0666666666657</v>
      </c>
      <c r="G85" s="38">
        <v>6115.8333333333312</v>
      </c>
      <c r="H85" s="38">
        <v>6525.9333333333316</v>
      </c>
      <c r="I85" s="38">
        <v>6653.166666666667</v>
      </c>
      <c r="J85" s="38">
        <v>6730.9833333333318</v>
      </c>
      <c r="K85" s="31">
        <v>6575.35</v>
      </c>
      <c r="L85" s="31">
        <v>6370.3</v>
      </c>
      <c r="M85" s="31">
        <v>0.35500999999999999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769.05</v>
      </c>
      <c r="D86" s="38">
        <v>772.54999999999984</v>
      </c>
      <c r="E86" s="38">
        <v>760.1999999999997</v>
      </c>
      <c r="F86" s="38">
        <v>751.34999999999991</v>
      </c>
      <c r="G86" s="38">
        <v>738.99999999999977</v>
      </c>
      <c r="H86" s="38">
        <v>781.39999999999964</v>
      </c>
      <c r="I86" s="38">
        <v>793.74999999999977</v>
      </c>
      <c r="J86" s="38">
        <v>802.59999999999957</v>
      </c>
      <c r="K86" s="31">
        <v>784.9</v>
      </c>
      <c r="L86" s="31">
        <v>763.7</v>
      </c>
      <c r="M86" s="31">
        <v>1.10161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1035.25</v>
      </c>
      <c r="D87" s="38">
        <v>1049.1833333333332</v>
      </c>
      <c r="E87" s="38">
        <v>1017.6666666666663</v>
      </c>
      <c r="F87" s="38">
        <v>1000.083333333333</v>
      </c>
      <c r="G87" s="38">
        <v>968.56666666666615</v>
      </c>
      <c r="H87" s="38">
        <v>1066.7666666666664</v>
      </c>
      <c r="I87" s="38">
        <v>1098.2833333333333</v>
      </c>
      <c r="J87" s="38">
        <v>1115.8666666666666</v>
      </c>
      <c r="K87" s="31">
        <v>1080.7</v>
      </c>
      <c r="L87" s="31">
        <v>1031.5999999999999</v>
      </c>
      <c r="M87" s="31">
        <v>0.88843000000000005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498.75</v>
      </c>
      <c r="D88" s="38">
        <v>498.95</v>
      </c>
      <c r="E88" s="38">
        <v>493.7</v>
      </c>
      <c r="F88" s="38">
        <v>488.65</v>
      </c>
      <c r="G88" s="38">
        <v>483.4</v>
      </c>
      <c r="H88" s="38">
        <v>504</v>
      </c>
      <c r="I88" s="38">
        <v>509.25</v>
      </c>
      <c r="J88" s="38">
        <v>514.29999999999995</v>
      </c>
      <c r="K88" s="31">
        <v>504.2</v>
      </c>
      <c r="L88" s="31">
        <v>493.9</v>
      </c>
      <c r="M88" s="31">
        <v>2.04358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18239.7</v>
      </c>
      <c r="D89" s="38">
        <v>18243.466666666667</v>
      </c>
      <c r="E89" s="38">
        <v>18077.333333333336</v>
      </c>
      <c r="F89" s="38">
        <v>17914.966666666667</v>
      </c>
      <c r="G89" s="38">
        <v>17748.833333333336</v>
      </c>
      <c r="H89" s="38">
        <v>18405.833333333336</v>
      </c>
      <c r="I89" s="38">
        <v>18571.966666666667</v>
      </c>
      <c r="J89" s="38">
        <v>18734.333333333336</v>
      </c>
      <c r="K89" s="31">
        <v>18409.599999999999</v>
      </c>
      <c r="L89" s="31">
        <v>18081.099999999999</v>
      </c>
      <c r="M89" s="31">
        <v>0.31358000000000003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582.45000000000005</v>
      </c>
      <c r="D90" s="38">
        <v>579.01666666666677</v>
      </c>
      <c r="E90" s="38">
        <v>568.93333333333351</v>
      </c>
      <c r="F90" s="38">
        <v>555.41666666666674</v>
      </c>
      <c r="G90" s="38">
        <v>545.33333333333348</v>
      </c>
      <c r="H90" s="38">
        <v>592.53333333333353</v>
      </c>
      <c r="I90" s="38">
        <v>602.61666666666679</v>
      </c>
      <c r="J90" s="38">
        <v>616.13333333333355</v>
      </c>
      <c r="K90" s="31">
        <v>589.1</v>
      </c>
      <c r="L90" s="31">
        <v>565.5</v>
      </c>
      <c r="M90" s="31">
        <v>0.87414000000000003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24.9</v>
      </c>
      <c r="D91" s="38">
        <v>25.099999999999998</v>
      </c>
      <c r="E91" s="38">
        <v>24.549999999999997</v>
      </c>
      <c r="F91" s="38">
        <v>24.2</v>
      </c>
      <c r="G91" s="38">
        <v>23.65</v>
      </c>
      <c r="H91" s="38">
        <v>25.449999999999996</v>
      </c>
      <c r="I91" s="38">
        <v>26</v>
      </c>
      <c r="J91" s="38">
        <v>26.349999999999994</v>
      </c>
      <c r="K91" s="31">
        <v>25.65</v>
      </c>
      <c r="L91" s="31">
        <v>24.75</v>
      </c>
      <c r="M91" s="31">
        <v>102.39447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4798.95</v>
      </c>
      <c r="D92" s="38">
        <v>4795.8499999999995</v>
      </c>
      <c r="E92" s="38">
        <v>4773.0999999999985</v>
      </c>
      <c r="F92" s="38">
        <v>4747.2499999999991</v>
      </c>
      <c r="G92" s="38">
        <v>4724.4999999999982</v>
      </c>
      <c r="H92" s="38">
        <v>4821.6999999999989</v>
      </c>
      <c r="I92" s="38">
        <v>4844.4500000000007</v>
      </c>
      <c r="J92" s="38">
        <v>4870.2999999999993</v>
      </c>
      <c r="K92" s="31">
        <v>4818.6000000000004</v>
      </c>
      <c r="L92" s="31">
        <v>4770</v>
      </c>
      <c r="M92" s="31">
        <v>2.3906999999999998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838.1</v>
      </c>
      <c r="D93" s="38">
        <v>836</v>
      </c>
      <c r="E93" s="38">
        <v>820.2</v>
      </c>
      <c r="F93" s="38">
        <v>802.30000000000007</v>
      </c>
      <c r="G93" s="38">
        <v>786.50000000000011</v>
      </c>
      <c r="H93" s="38">
        <v>853.9</v>
      </c>
      <c r="I93" s="38">
        <v>869.69999999999993</v>
      </c>
      <c r="J93" s="38">
        <v>887.59999999999991</v>
      </c>
      <c r="K93" s="31">
        <v>851.8</v>
      </c>
      <c r="L93" s="31">
        <v>818.1</v>
      </c>
      <c r="M93" s="31">
        <v>17.808219999999999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1540.65</v>
      </c>
      <c r="D94" s="38">
        <v>1535.5</v>
      </c>
      <c r="E94" s="38">
        <v>1511.1</v>
      </c>
      <c r="F94" s="38">
        <v>1481.55</v>
      </c>
      <c r="G94" s="38">
        <v>1457.1499999999999</v>
      </c>
      <c r="H94" s="38">
        <v>1565.05</v>
      </c>
      <c r="I94" s="38">
        <v>1589.45</v>
      </c>
      <c r="J94" s="38">
        <v>1619</v>
      </c>
      <c r="K94" s="31">
        <v>1559.9</v>
      </c>
      <c r="L94" s="31">
        <v>1505.95</v>
      </c>
      <c r="M94" s="31">
        <v>2.07307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295</v>
      </c>
      <c r="D95" s="38">
        <v>295.16666666666669</v>
      </c>
      <c r="E95" s="38">
        <v>291.88333333333338</v>
      </c>
      <c r="F95" s="38">
        <v>288.76666666666671</v>
      </c>
      <c r="G95" s="38">
        <v>285.48333333333341</v>
      </c>
      <c r="H95" s="38">
        <v>298.28333333333336</v>
      </c>
      <c r="I95" s="38">
        <v>301.56666666666666</v>
      </c>
      <c r="J95" s="38">
        <v>304.68333333333334</v>
      </c>
      <c r="K95" s="31">
        <v>298.45</v>
      </c>
      <c r="L95" s="31">
        <v>292.05</v>
      </c>
      <c r="M95" s="31">
        <v>15.11735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727.25</v>
      </c>
      <c r="D96" s="38">
        <v>724.95000000000016</v>
      </c>
      <c r="E96" s="38">
        <v>718.00000000000034</v>
      </c>
      <c r="F96" s="38">
        <v>708.75000000000023</v>
      </c>
      <c r="G96" s="38">
        <v>701.80000000000041</v>
      </c>
      <c r="H96" s="38">
        <v>734.20000000000027</v>
      </c>
      <c r="I96" s="38">
        <v>741.15000000000009</v>
      </c>
      <c r="J96" s="38">
        <v>750.4000000000002</v>
      </c>
      <c r="K96" s="31">
        <v>731.9</v>
      </c>
      <c r="L96" s="31">
        <v>715.7</v>
      </c>
      <c r="M96" s="31">
        <v>5.8383399999999996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327.25</v>
      </c>
      <c r="D97" s="38">
        <v>327.96666666666664</v>
      </c>
      <c r="E97" s="38">
        <v>323.7833333333333</v>
      </c>
      <c r="F97" s="38">
        <v>320.31666666666666</v>
      </c>
      <c r="G97" s="38">
        <v>316.13333333333333</v>
      </c>
      <c r="H97" s="38">
        <v>331.43333333333328</v>
      </c>
      <c r="I97" s="38">
        <v>335.61666666666656</v>
      </c>
      <c r="J97" s="38">
        <v>339.08333333333326</v>
      </c>
      <c r="K97" s="31">
        <v>332.15</v>
      </c>
      <c r="L97" s="31">
        <v>324.5</v>
      </c>
      <c r="M97" s="31">
        <v>67.209850000000003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772.1</v>
      </c>
      <c r="D98" s="38">
        <v>778.16666666666663</v>
      </c>
      <c r="E98" s="38">
        <v>761.48333333333323</v>
      </c>
      <c r="F98" s="38">
        <v>750.86666666666656</v>
      </c>
      <c r="G98" s="38">
        <v>734.18333333333317</v>
      </c>
      <c r="H98" s="38">
        <v>788.7833333333333</v>
      </c>
      <c r="I98" s="38">
        <v>805.4666666666667</v>
      </c>
      <c r="J98" s="38">
        <v>816.08333333333337</v>
      </c>
      <c r="K98" s="31">
        <v>794.85</v>
      </c>
      <c r="L98" s="31">
        <v>767.55</v>
      </c>
      <c r="M98" s="31">
        <v>1.3941600000000001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1255.2</v>
      </c>
      <c r="D99" s="38">
        <v>1259.0999999999999</v>
      </c>
      <c r="E99" s="38">
        <v>1233.1999999999998</v>
      </c>
      <c r="F99" s="38">
        <v>1211.1999999999998</v>
      </c>
      <c r="G99" s="38">
        <v>1185.2999999999997</v>
      </c>
      <c r="H99" s="38">
        <v>1281.0999999999999</v>
      </c>
      <c r="I99" s="38">
        <v>1307</v>
      </c>
      <c r="J99" s="38">
        <v>1329</v>
      </c>
      <c r="K99" s="31">
        <v>1285</v>
      </c>
      <c r="L99" s="31">
        <v>1237.0999999999999</v>
      </c>
      <c r="M99" s="31">
        <v>2.8084500000000001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141.19999999999999</v>
      </c>
      <c r="D100" s="38">
        <v>141.15</v>
      </c>
      <c r="E100" s="38">
        <v>139.55000000000001</v>
      </c>
      <c r="F100" s="38">
        <v>137.9</v>
      </c>
      <c r="G100" s="38">
        <v>136.30000000000001</v>
      </c>
      <c r="H100" s="38">
        <v>142.80000000000001</v>
      </c>
      <c r="I100" s="38">
        <v>144.39999999999998</v>
      </c>
      <c r="J100" s="38">
        <v>146.05000000000001</v>
      </c>
      <c r="K100" s="31">
        <v>142.75</v>
      </c>
      <c r="L100" s="31">
        <v>139.5</v>
      </c>
      <c r="M100" s="31">
        <v>10.251939999999999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619.9</v>
      </c>
      <c r="D101" s="38">
        <v>618.28333333333342</v>
      </c>
      <c r="E101" s="38">
        <v>614.06666666666683</v>
      </c>
      <c r="F101" s="38">
        <v>608.23333333333346</v>
      </c>
      <c r="G101" s="38">
        <v>604.01666666666688</v>
      </c>
      <c r="H101" s="38">
        <v>624.11666666666679</v>
      </c>
      <c r="I101" s="38">
        <v>628.33333333333326</v>
      </c>
      <c r="J101" s="38">
        <v>634.16666666666674</v>
      </c>
      <c r="K101" s="31">
        <v>622.5</v>
      </c>
      <c r="L101" s="31">
        <v>612.45000000000005</v>
      </c>
      <c r="M101" s="31">
        <v>0.72877999999999998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2430.1</v>
      </c>
      <c r="D102" s="38">
        <v>2416.6166666666668</v>
      </c>
      <c r="E102" s="38">
        <v>2386.4833333333336</v>
      </c>
      <c r="F102" s="38">
        <v>2342.8666666666668</v>
      </c>
      <c r="G102" s="38">
        <v>2312.7333333333336</v>
      </c>
      <c r="H102" s="38">
        <v>2460.2333333333336</v>
      </c>
      <c r="I102" s="38">
        <v>2490.3666666666668</v>
      </c>
      <c r="J102" s="38">
        <v>2533.9833333333336</v>
      </c>
      <c r="K102" s="31">
        <v>2446.75</v>
      </c>
      <c r="L102" s="31">
        <v>2373</v>
      </c>
      <c r="M102" s="31">
        <v>1.86974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</v>
      </c>
      <c r="D103" s="38">
        <v>30</v>
      </c>
      <c r="E103" s="38">
        <v>29.6</v>
      </c>
      <c r="F103" s="38">
        <v>29.200000000000003</v>
      </c>
      <c r="G103" s="38">
        <v>28.800000000000004</v>
      </c>
      <c r="H103" s="38">
        <v>30.4</v>
      </c>
      <c r="I103" s="38">
        <v>30.799999999999997</v>
      </c>
      <c r="J103" s="38">
        <v>31.199999999999996</v>
      </c>
      <c r="K103" s="31">
        <v>30.4</v>
      </c>
      <c r="L103" s="31">
        <v>29.6</v>
      </c>
      <c r="M103" s="31">
        <v>80.51885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1216.4000000000001</v>
      </c>
      <c r="D104" s="38">
        <v>1216.4333333333334</v>
      </c>
      <c r="E104" s="38">
        <v>1205.5166666666669</v>
      </c>
      <c r="F104" s="38">
        <v>1194.6333333333334</v>
      </c>
      <c r="G104" s="38">
        <v>1183.7166666666669</v>
      </c>
      <c r="H104" s="38">
        <v>1227.3166666666668</v>
      </c>
      <c r="I104" s="38">
        <v>1238.2333333333333</v>
      </c>
      <c r="J104" s="38">
        <v>1249.1166666666668</v>
      </c>
      <c r="K104" s="31">
        <v>1227.3499999999999</v>
      </c>
      <c r="L104" s="31">
        <v>1205.55</v>
      </c>
      <c r="M104" s="31">
        <v>2.7202299999999999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657.45</v>
      </c>
      <c r="D105" s="38">
        <v>663.2166666666667</v>
      </c>
      <c r="E105" s="38">
        <v>646.58333333333337</v>
      </c>
      <c r="F105" s="38">
        <v>635.7166666666667</v>
      </c>
      <c r="G105" s="38">
        <v>619.08333333333337</v>
      </c>
      <c r="H105" s="38">
        <v>674.08333333333337</v>
      </c>
      <c r="I105" s="38">
        <v>690.71666666666658</v>
      </c>
      <c r="J105" s="38">
        <v>701.58333333333337</v>
      </c>
      <c r="K105" s="31">
        <v>679.85</v>
      </c>
      <c r="L105" s="31">
        <v>652.35</v>
      </c>
      <c r="M105" s="31">
        <v>0.91088999999999998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1026.7</v>
      </c>
      <c r="D106" s="38">
        <v>1026.55</v>
      </c>
      <c r="E106" s="38">
        <v>1016.6499999999999</v>
      </c>
      <c r="F106" s="38">
        <v>1006.5999999999999</v>
      </c>
      <c r="G106" s="38">
        <v>996.69999999999982</v>
      </c>
      <c r="H106" s="38">
        <v>1036.5999999999999</v>
      </c>
      <c r="I106" s="38">
        <v>1046.5</v>
      </c>
      <c r="J106" s="38">
        <v>1056.55</v>
      </c>
      <c r="K106" s="31">
        <v>1036.45</v>
      </c>
      <c r="L106" s="31">
        <v>1016.5</v>
      </c>
      <c r="M106" s="31">
        <v>1.879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7762.2</v>
      </c>
      <c r="D107" s="38">
        <v>7705.916666666667</v>
      </c>
      <c r="E107" s="38">
        <v>7571.8333333333339</v>
      </c>
      <c r="F107" s="38">
        <v>7381.4666666666672</v>
      </c>
      <c r="G107" s="38">
        <v>7247.3833333333341</v>
      </c>
      <c r="H107" s="38">
        <v>7896.2833333333338</v>
      </c>
      <c r="I107" s="38">
        <v>8030.3666666666677</v>
      </c>
      <c r="J107" s="38">
        <v>8220.7333333333336</v>
      </c>
      <c r="K107" s="31">
        <v>7840</v>
      </c>
      <c r="L107" s="31">
        <v>7515.55</v>
      </c>
      <c r="M107" s="31">
        <v>0.35998999999999998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78.2</v>
      </c>
      <c r="D108" s="38">
        <v>78.466666666666683</v>
      </c>
      <c r="E108" s="38">
        <v>76.53333333333336</v>
      </c>
      <c r="F108" s="38">
        <v>74.866666666666674</v>
      </c>
      <c r="G108" s="38">
        <v>72.933333333333351</v>
      </c>
      <c r="H108" s="38">
        <v>80.133333333333368</v>
      </c>
      <c r="I108" s="38">
        <v>82.066666666666677</v>
      </c>
      <c r="J108" s="38">
        <v>83.733333333333377</v>
      </c>
      <c r="K108" s="31">
        <v>80.400000000000006</v>
      </c>
      <c r="L108" s="31">
        <v>76.8</v>
      </c>
      <c r="M108" s="31">
        <v>113.77797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406.3</v>
      </c>
      <c r="D109" s="38">
        <v>407.85000000000008</v>
      </c>
      <c r="E109" s="38">
        <v>402.60000000000014</v>
      </c>
      <c r="F109" s="38">
        <v>398.90000000000003</v>
      </c>
      <c r="G109" s="38">
        <v>393.65000000000009</v>
      </c>
      <c r="H109" s="38">
        <v>411.55000000000018</v>
      </c>
      <c r="I109" s="38">
        <v>416.80000000000007</v>
      </c>
      <c r="J109" s="38">
        <v>420.50000000000023</v>
      </c>
      <c r="K109" s="31">
        <v>413.1</v>
      </c>
      <c r="L109" s="31">
        <v>404.15</v>
      </c>
      <c r="M109" s="31">
        <v>10.14133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469.95</v>
      </c>
      <c r="D110" s="38">
        <v>474.58333333333331</v>
      </c>
      <c r="E110" s="38">
        <v>463.16666666666663</v>
      </c>
      <c r="F110" s="38">
        <v>456.38333333333333</v>
      </c>
      <c r="G110" s="38">
        <v>444.96666666666664</v>
      </c>
      <c r="H110" s="38">
        <v>481.36666666666662</v>
      </c>
      <c r="I110" s="38">
        <v>492.78333333333325</v>
      </c>
      <c r="J110" s="38">
        <v>499.56666666666661</v>
      </c>
      <c r="K110" s="31">
        <v>486</v>
      </c>
      <c r="L110" s="31">
        <v>467.8</v>
      </c>
      <c r="M110" s="31">
        <v>1.4970399999999999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268.5</v>
      </c>
      <c r="D111" s="38">
        <v>270.13333333333338</v>
      </c>
      <c r="E111" s="38">
        <v>264.81666666666678</v>
      </c>
      <c r="F111" s="38">
        <v>261.13333333333338</v>
      </c>
      <c r="G111" s="38">
        <v>255.81666666666678</v>
      </c>
      <c r="H111" s="38">
        <v>273.81666666666678</v>
      </c>
      <c r="I111" s="38">
        <v>279.13333333333338</v>
      </c>
      <c r="J111" s="38">
        <v>282.81666666666678</v>
      </c>
      <c r="K111" s="31">
        <v>275.45</v>
      </c>
      <c r="L111" s="31">
        <v>266.45</v>
      </c>
      <c r="M111" s="31">
        <v>12.22217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441.25</v>
      </c>
      <c r="D112" s="38">
        <v>444.91666666666669</v>
      </c>
      <c r="E112" s="38">
        <v>432.33333333333337</v>
      </c>
      <c r="F112" s="38">
        <v>423.41666666666669</v>
      </c>
      <c r="G112" s="38">
        <v>410.83333333333337</v>
      </c>
      <c r="H112" s="38">
        <v>453.83333333333337</v>
      </c>
      <c r="I112" s="38">
        <v>466.41666666666674</v>
      </c>
      <c r="J112" s="38">
        <v>475.33333333333337</v>
      </c>
      <c r="K112" s="31">
        <v>457.5</v>
      </c>
      <c r="L112" s="31">
        <v>436</v>
      </c>
      <c r="M112" s="31">
        <v>2.5686399999999998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927.55</v>
      </c>
      <c r="D113" s="38">
        <v>935.4</v>
      </c>
      <c r="E113" s="38">
        <v>915.15</v>
      </c>
      <c r="F113" s="38">
        <v>902.75</v>
      </c>
      <c r="G113" s="38">
        <v>882.5</v>
      </c>
      <c r="H113" s="38">
        <v>947.8</v>
      </c>
      <c r="I113" s="38">
        <v>968.05</v>
      </c>
      <c r="J113" s="38">
        <v>980.44999999999993</v>
      </c>
      <c r="K113" s="31">
        <v>955.65</v>
      </c>
      <c r="L113" s="31">
        <v>923</v>
      </c>
      <c r="M113" s="31">
        <v>2.2709000000000001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1070.45</v>
      </c>
      <c r="D114" s="38">
        <v>1075.8833333333334</v>
      </c>
      <c r="E114" s="38">
        <v>1045.5666666666668</v>
      </c>
      <c r="F114" s="38">
        <v>1020.6833333333334</v>
      </c>
      <c r="G114" s="38">
        <v>990.36666666666679</v>
      </c>
      <c r="H114" s="38">
        <v>1100.7666666666669</v>
      </c>
      <c r="I114" s="38">
        <v>1131.0833333333335</v>
      </c>
      <c r="J114" s="38">
        <v>1155.9666666666669</v>
      </c>
      <c r="K114" s="31">
        <v>1106.2</v>
      </c>
      <c r="L114" s="31">
        <v>1051</v>
      </c>
      <c r="M114" s="31">
        <v>24.454999999999998</v>
      </c>
      <c r="N114" s="1"/>
      <c r="O114" s="1"/>
    </row>
    <row r="115" spans="1:15" ht="12.75" customHeight="1">
      <c r="A115" s="33">
        <v>105</v>
      </c>
      <c r="B115" s="58" t="s">
        <v>859</v>
      </c>
      <c r="C115" s="31">
        <v>502.2</v>
      </c>
      <c r="D115" s="38">
        <v>498.7</v>
      </c>
      <c r="E115" s="38">
        <v>492.45</v>
      </c>
      <c r="F115" s="38">
        <v>482.7</v>
      </c>
      <c r="G115" s="38">
        <v>476.45</v>
      </c>
      <c r="H115" s="38">
        <v>508.45</v>
      </c>
      <c r="I115" s="38">
        <v>514.70000000000005</v>
      </c>
      <c r="J115" s="38">
        <v>524.45000000000005</v>
      </c>
      <c r="K115" s="31">
        <v>504.95</v>
      </c>
      <c r="L115" s="31">
        <v>488.95</v>
      </c>
      <c r="M115" s="31">
        <v>4.6014699999999999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1165.8499999999999</v>
      </c>
      <c r="D116" s="38">
        <v>1164.9333333333334</v>
      </c>
      <c r="E116" s="38">
        <v>1150.9166666666667</v>
      </c>
      <c r="F116" s="38">
        <v>1135.9833333333333</v>
      </c>
      <c r="G116" s="38">
        <v>1121.9666666666667</v>
      </c>
      <c r="H116" s="38">
        <v>1179.8666666666668</v>
      </c>
      <c r="I116" s="38">
        <v>1193.8833333333332</v>
      </c>
      <c r="J116" s="38">
        <v>1208.8166666666668</v>
      </c>
      <c r="K116" s="31">
        <v>1178.95</v>
      </c>
      <c r="L116" s="31">
        <v>1150</v>
      </c>
      <c r="M116" s="31">
        <v>25.74025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130.9</v>
      </c>
      <c r="D117" s="38">
        <v>130.75</v>
      </c>
      <c r="E117" s="38">
        <v>129.85</v>
      </c>
      <c r="F117" s="38">
        <v>128.79999999999998</v>
      </c>
      <c r="G117" s="38">
        <v>127.89999999999998</v>
      </c>
      <c r="H117" s="38">
        <v>131.80000000000001</v>
      </c>
      <c r="I117" s="38">
        <v>132.69999999999999</v>
      </c>
      <c r="J117" s="38">
        <v>133.75000000000003</v>
      </c>
      <c r="K117" s="31">
        <v>131.65</v>
      </c>
      <c r="L117" s="31">
        <v>129.69999999999999</v>
      </c>
      <c r="M117" s="31">
        <v>15.48034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1297.6500000000001</v>
      </c>
      <c r="D118" s="38">
        <v>1300.8666666666668</v>
      </c>
      <c r="E118" s="38">
        <v>1281.7833333333335</v>
      </c>
      <c r="F118" s="38">
        <v>1265.9166666666667</v>
      </c>
      <c r="G118" s="38">
        <v>1246.8333333333335</v>
      </c>
      <c r="H118" s="38">
        <v>1316.7333333333336</v>
      </c>
      <c r="I118" s="38">
        <v>1335.8166666666666</v>
      </c>
      <c r="J118" s="38">
        <v>1351.6833333333336</v>
      </c>
      <c r="K118" s="31">
        <v>1319.95</v>
      </c>
      <c r="L118" s="31">
        <v>1285</v>
      </c>
      <c r="M118" s="31">
        <v>1.7352000000000001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230.05</v>
      </c>
      <c r="D119" s="38">
        <v>231.5333333333333</v>
      </c>
      <c r="E119" s="38">
        <v>227.96666666666661</v>
      </c>
      <c r="F119" s="38">
        <v>225.8833333333333</v>
      </c>
      <c r="G119" s="38">
        <v>222.31666666666661</v>
      </c>
      <c r="H119" s="38">
        <v>233.61666666666662</v>
      </c>
      <c r="I119" s="38">
        <v>237.18333333333334</v>
      </c>
      <c r="J119" s="38">
        <v>239.26666666666662</v>
      </c>
      <c r="K119" s="31">
        <v>235.1</v>
      </c>
      <c r="L119" s="31">
        <v>229.45</v>
      </c>
      <c r="M119" s="31">
        <v>139.49266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666.2</v>
      </c>
      <c r="D120" s="38">
        <v>665.4</v>
      </c>
      <c r="E120" s="38">
        <v>657.8</v>
      </c>
      <c r="F120" s="38">
        <v>649.4</v>
      </c>
      <c r="G120" s="38">
        <v>641.79999999999995</v>
      </c>
      <c r="H120" s="38">
        <v>673.8</v>
      </c>
      <c r="I120" s="38">
        <v>681.40000000000009</v>
      </c>
      <c r="J120" s="38">
        <v>689.8</v>
      </c>
      <c r="K120" s="31">
        <v>673</v>
      </c>
      <c r="L120" s="31">
        <v>657</v>
      </c>
      <c r="M120" s="31">
        <v>8.9022699999999997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4765.25</v>
      </c>
      <c r="D121" s="38">
        <v>4756.3833333333332</v>
      </c>
      <c r="E121" s="38">
        <v>4718.8666666666668</v>
      </c>
      <c r="F121" s="38">
        <v>4672.4833333333336</v>
      </c>
      <c r="G121" s="38">
        <v>4634.9666666666672</v>
      </c>
      <c r="H121" s="38">
        <v>4802.7666666666664</v>
      </c>
      <c r="I121" s="38">
        <v>4840.2833333333328</v>
      </c>
      <c r="J121" s="38">
        <v>4886.6666666666661</v>
      </c>
      <c r="K121" s="31">
        <v>4793.8999999999996</v>
      </c>
      <c r="L121" s="31">
        <v>4710</v>
      </c>
      <c r="M121" s="31">
        <v>2.60642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1994.6</v>
      </c>
      <c r="D122" s="38">
        <v>1992.8999999999999</v>
      </c>
      <c r="E122" s="38">
        <v>1972.2999999999997</v>
      </c>
      <c r="F122" s="38">
        <v>1949.9999999999998</v>
      </c>
      <c r="G122" s="38">
        <v>1929.3999999999996</v>
      </c>
      <c r="H122" s="38">
        <v>2015.1999999999998</v>
      </c>
      <c r="I122" s="38">
        <v>2035.7999999999997</v>
      </c>
      <c r="J122" s="38">
        <v>2058.1</v>
      </c>
      <c r="K122" s="31">
        <v>2013.5</v>
      </c>
      <c r="L122" s="31">
        <v>1970.6</v>
      </c>
      <c r="M122" s="31">
        <v>2.7782100000000001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2350.8000000000002</v>
      </c>
      <c r="D123" s="38">
        <v>2371.9666666666667</v>
      </c>
      <c r="E123" s="38">
        <v>2318.9333333333334</v>
      </c>
      <c r="F123" s="38">
        <v>2287.0666666666666</v>
      </c>
      <c r="G123" s="38">
        <v>2234.0333333333333</v>
      </c>
      <c r="H123" s="38">
        <v>2403.8333333333335</v>
      </c>
      <c r="I123" s="38">
        <v>2456.8666666666672</v>
      </c>
      <c r="J123" s="38">
        <v>2488.7333333333336</v>
      </c>
      <c r="K123" s="31">
        <v>2425</v>
      </c>
      <c r="L123" s="31">
        <v>2340.1</v>
      </c>
      <c r="M123" s="31">
        <v>2.6000399999999999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688.95</v>
      </c>
      <c r="D124" s="38">
        <v>684.48333333333323</v>
      </c>
      <c r="E124" s="38">
        <v>677.96666666666647</v>
      </c>
      <c r="F124" s="38">
        <v>666.98333333333323</v>
      </c>
      <c r="G124" s="38">
        <v>660.46666666666647</v>
      </c>
      <c r="H124" s="38">
        <v>695.46666666666647</v>
      </c>
      <c r="I124" s="38">
        <v>701.98333333333312</v>
      </c>
      <c r="J124" s="38">
        <v>712.96666666666647</v>
      </c>
      <c r="K124" s="31">
        <v>691</v>
      </c>
      <c r="L124" s="31">
        <v>673.5</v>
      </c>
      <c r="M124" s="31">
        <v>6.2631600000000001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1034.05</v>
      </c>
      <c r="D125" s="38">
        <v>1030.0666666666666</v>
      </c>
      <c r="E125" s="38">
        <v>1021.0333333333333</v>
      </c>
      <c r="F125" s="38">
        <v>1008.0166666666667</v>
      </c>
      <c r="G125" s="38">
        <v>998.98333333333335</v>
      </c>
      <c r="H125" s="38">
        <v>1043.0833333333333</v>
      </c>
      <c r="I125" s="38">
        <v>1052.1166666666666</v>
      </c>
      <c r="J125" s="38">
        <v>1065.1333333333332</v>
      </c>
      <c r="K125" s="31">
        <v>1039.0999999999999</v>
      </c>
      <c r="L125" s="31">
        <v>1017.05</v>
      </c>
      <c r="M125" s="31">
        <v>4.02447</v>
      </c>
      <c r="N125" s="1"/>
      <c r="O125" s="1"/>
    </row>
    <row r="126" spans="1:15" ht="12.75" customHeight="1">
      <c r="A126" s="33">
        <v>116</v>
      </c>
      <c r="B126" s="58" t="s">
        <v>865</v>
      </c>
      <c r="C126" s="31">
        <v>4558.6000000000004</v>
      </c>
      <c r="D126" s="38">
        <v>4582.5166666666664</v>
      </c>
      <c r="E126" s="38">
        <v>4506.0333333333328</v>
      </c>
      <c r="F126" s="38">
        <v>4453.4666666666662</v>
      </c>
      <c r="G126" s="38">
        <v>4376.9833333333327</v>
      </c>
      <c r="H126" s="38">
        <v>4635.083333333333</v>
      </c>
      <c r="I126" s="38">
        <v>4711.5666666666666</v>
      </c>
      <c r="J126" s="38">
        <v>4764.1333333333332</v>
      </c>
      <c r="K126" s="31">
        <v>4659</v>
      </c>
      <c r="L126" s="31">
        <v>4529.95</v>
      </c>
      <c r="M126" s="31">
        <v>0.19339000000000001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1459.9</v>
      </c>
      <c r="D127" s="38">
        <v>1456.75</v>
      </c>
      <c r="E127" s="38">
        <v>1442.2</v>
      </c>
      <c r="F127" s="38">
        <v>1424.5</v>
      </c>
      <c r="G127" s="38">
        <v>1409.95</v>
      </c>
      <c r="H127" s="38">
        <v>1474.45</v>
      </c>
      <c r="I127" s="38">
        <v>1489.0000000000002</v>
      </c>
      <c r="J127" s="38">
        <v>1506.7</v>
      </c>
      <c r="K127" s="31">
        <v>1471.3</v>
      </c>
      <c r="L127" s="31">
        <v>1439.05</v>
      </c>
      <c r="M127" s="31">
        <v>1.75603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3823.6</v>
      </c>
      <c r="D128" s="38">
        <v>3831.8666666666668</v>
      </c>
      <c r="E128" s="38">
        <v>3791.7333333333336</v>
      </c>
      <c r="F128" s="38">
        <v>3759.8666666666668</v>
      </c>
      <c r="G128" s="38">
        <v>3719.7333333333336</v>
      </c>
      <c r="H128" s="38">
        <v>3863.7333333333336</v>
      </c>
      <c r="I128" s="38">
        <v>3903.8666666666668</v>
      </c>
      <c r="J128" s="38">
        <v>3935.7333333333336</v>
      </c>
      <c r="K128" s="31">
        <v>3872</v>
      </c>
      <c r="L128" s="31">
        <v>3800</v>
      </c>
      <c r="M128" s="31">
        <v>0.11119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292.14999999999998</v>
      </c>
      <c r="D129" s="38">
        <v>290.98333333333329</v>
      </c>
      <c r="E129" s="38">
        <v>286.76666666666659</v>
      </c>
      <c r="F129" s="38">
        <v>281.38333333333333</v>
      </c>
      <c r="G129" s="38">
        <v>277.16666666666663</v>
      </c>
      <c r="H129" s="38">
        <v>296.36666666666656</v>
      </c>
      <c r="I129" s="38">
        <v>300.58333333333326</v>
      </c>
      <c r="J129" s="38">
        <v>305.96666666666653</v>
      </c>
      <c r="K129" s="31">
        <v>295.2</v>
      </c>
      <c r="L129" s="31">
        <v>285.60000000000002</v>
      </c>
      <c r="M129" s="31">
        <v>36.468110000000003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296.60000000000002</v>
      </c>
      <c r="D130" s="38">
        <v>292.4666666666667</v>
      </c>
      <c r="E130" s="38">
        <v>287.58333333333337</v>
      </c>
      <c r="F130" s="38">
        <v>278.56666666666666</v>
      </c>
      <c r="G130" s="38">
        <v>273.68333333333334</v>
      </c>
      <c r="H130" s="38">
        <v>301.48333333333341</v>
      </c>
      <c r="I130" s="38">
        <v>306.36666666666673</v>
      </c>
      <c r="J130" s="38">
        <v>315.38333333333344</v>
      </c>
      <c r="K130" s="31">
        <v>297.35000000000002</v>
      </c>
      <c r="L130" s="31">
        <v>283.45</v>
      </c>
      <c r="M130" s="31">
        <v>3.9776799999999999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1881.05</v>
      </c>
      <c r="D131" s="38">
        <v>1890.5666666666666</v>
      </c>
      <c r="E131" s="38">
        <v>1865.4833333333331</v>
      </c>
      <c r="F131" s="38">
        <v>1849.9166666666665</v>
      </c>
      <c r="G131" s="38">
        <v>1824.833333333333</v>
      </c>
      <c r="H131" s="38">
        <v>1906.1333333333332</v>
      </c>
      <c r="I131" s="38">
        <v>1931.2166666666667</v>
      </c>
      <c r="J131" s="38">
        <v>1946.7833333333333</v>
      </c>
      <c r="K131" s="31">
        <v>1915.65</v>
      </c>
      <c r="L131" s="31">
        <v>1875</v>
      </c>
      <c r="M131" s="31">
        <v>7.6371799999999999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1502.75</v>
      </c>
      <c r="D132" s="38">
        <v>1502.5166666666667</v>
      </c>
      <c r="E132" s="38">
        <v>1485.4333333333334</v>
      </c>
      <c r="F132" s="38">
        <v>1468.1166666666668</v>
      </c>
      <c r="G132" s="38">
        <v>1451.0333333333335</v>
      </c>
      <c r="H132" s="38">
        <v>1519.8333333333333</v>
      </c>
      <c r="I132" s="38">
        <v>1536.9166666666667</v>
      </c>
      <c r="J132" s="38">
        <v>1554.2333333333331</v>
      </c>
      <c r="K132" s="31">
        <v>1519.6</v>
      </c>
      <c r="L132" s="31">
        <v>1485.2</v>
      </c>
      <c r="M132" s="31">
        <v>3.3075199999999998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555.04999999999995</v>
      </c>
      <c r="D133" s="38">
        <v>554.23333333333323</v>
      </c>
      <c r="E133" s="38">
        <v>546.46666666666647</v>
      </c>
      <c r="F133" s="38">
        <v>537.88333333333321</v>
      </c>
      <c r="G133" s="38">
        <v>530.11666666666645</v>
      </c>
      <c r="H133" s="38">
        <v>562.81666666666649</v>
      </c>
      <c r="I133" s="38">
        <v>570.58333333333314</v>
      </c>
      <c r="J133" s="38">
        <v>579.16666666666652</v>
      </c>
      <c r="K133" s="31">
        <v>562</v>
      </c>
      <c r="L133" s="31">
        <v>545.65</v>
      </c>
      <c r="M133" s="31">
        <v>54.413179999999997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1972.85</v>
      </c>
      <c r="D134" s="38">
        <v>1963.0833333333333</v>
      </c>
      <c r="E134" s="38">
        <v>1947.5666666666666</v>
      </c>
      <c r="F134" s="38">
        <v>1922.2833333333333</v>
      </c>
      <c r="G134" s="38">
        <v>1906.7666666666667</v>
      </c>
      <c r="H134" s="38">
        <v>1988.3666666666666</v>
      </c>
      <c r="I134" s="38">
        <v>2003.8833333333334</v>
      </c>
      <c r="J134" s="38">
        <v>2029.1666666666665</v>
      </c>
      <c r="K134" s="31">
        <v>1978.6</v>
      </c>
      <c r="L134" s="31">
        <v>1937.8</v>
      </c>
      <c r="M134" s="31">
        <v>2.0102699999999998</v>
      </c>
      <c r="N134" s="1"/>
      <c r="O134" s="1"/>
    </row>
    <row r="135" spans="1:15" ht="12.75" customHeight="1">
      <c r="A135" s="33">
        <v>125</v>
      </c>
      <c r="B135" s="58" t="s">
        <v>866</v>
      </c>
      <c r="C135" s="31">
        <v>1977.15</v>
      </c>
      <c r="D135" s="38">
        <v>1987.0333333333335</v>
      </c>
      <c r="E135" s="38">
        <v>1954.116666666667</v>
      </c>
      <c r="F135" s="38">
        <v>1931.0833333333335</v>
      </c>
      <c r="G135" s="38">
        <v>1898.166666666667</v>
      </c>
      <c r="H135" s="38">
        <v>2010.0666666666671</v>
      </c>
      <c r="I135" s="38">
        <v>2042.9833333333336</v>
      </c>
      <c r="J135" s="38">
        <v>2066.0166666666673</v>
      </c>
      <c r="K135" s="31">
        <v>2019.95</v>
      </c>
      <c r="L135" s="31">
        <v>1964</v>
      </c>
      <c r="M135" s="31">
        <v>0.73041999999999996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847.85</v>
      </c>
      <c r="D136" s="38">
        <v>848.2833333333333</v>
      </c>
      <c r="E136" s="38">
        <v>841.56666666666661</v>
      </c>
      <c r="F136" s="38">
        <v>835.2833333333333</v>
      </c>
      <c r="G136" s="38">
        <v>828.56666666666661</v>
      </c>
      <c r="H136" s="38">
        <v>854.56666666666661</v>
      </c>
      <c r="I136" s="38">
        <v>861.2833333333333</v>
      </c>
      <c r="J136" s="38">
        <v>867.56666666666661</v>
      </c>
      <c r="K136" s="31">
        <v>855</v>
      </c>
      <c r="L136" s="31">
        <v>842</v>
      </c>
      <c r="M136" s="31">
        <v>0.37121999999999999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552.25</v>
      </c>
      <c r="D137" s="38">
        <v>551.1</v>
      </c>
      <c r="E137" s="38">
        <v>548.15000000000009</v>
      </c>
      <c r="F137" s="38">
        <v>544.05000000000007</v>
      </c>
      <c r="G137" s="38">
        <v>541.10000000000014</v>
      </c>
      <c r="H137" s="38">
        <v>555.20000000000005</v>
      </c>
      <c r="I137" s="38">
        <v>558.15000000000009</v>
      </c>
      <c r="J137" s="38">
        <v>562.25</v>
      </c>
      <c r="K137" s="31">
        <v>554.04999999999995</v>
      </c>
      <c r="L137" s="31">
        <v>547</v>
      </c>
      <c r="M137" s="31">
        <v>2.90924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2025.95</v>
      </c>
      <c r="D138" s="38">
        <v>2016.3</v>
      </c>
      <c r="E138" s="38">
        <v>2000.6499999999999</v>
      </c>
      <c r="F138" s="38">
        <v>1975.35</v>
      </c>
      <c r="G138" s="38">
        <v>1959.6999999999998</v>
      </c>
      <c r="H138" s="38">
        <v>2041.6</v>
      </c>
      <c r="I138" s="38">
        <v>2057.25</v>
      </c>
      <c r="J138" s="38">
        <v>2082.5500000000002</v>
      </c>
      <c r="K138" s="31">
        <v>2031.95</v>
      </c>
      <c r="L138" s="31">
        <v>1991</v>
      </c>
      <c r="M138" s="31">
        <v>3.4600599999999999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398.2</v>
      </c>
      <c r="D139" s="38">
        <v>398.51666666666665</v>
      </c>
      <c r="E139" s="38">
        <v>395.93333333333328</v>
      </c>
      <c r="F139" s="38">
        <v>393.66666666666663</v>
      </c>
      <c r="G139" s="38">
        <v>391.08333333333326</v>
      </c>
      <c r="H139" s="38">
        <v>400.7833333333333</v>
      </c>
      <c r="I139" s="38">
        <v>403.36666666666667</v>
      </c>
      <c r="J139" s="38">
        <v>405.63333333333333</v>
      </c>
      <c r="K139" s="31">
        <v>401.1</v>
      </c>
      <c r="L139" s="31">
        <v>396.25</v>
      </c>
      <c r="M139" s="31">
        <v>11.47579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187.85</v>
      </c>
      <c r="D140" s="38">
        <v>186.31666666666669</v>
      </c>
      <c r="E140" s="38">
        <v>182.63333333333338</v>
      </c>
      <c r="F140" s="38">
        <v>177.41666666666669</v>
      </c>
      <c r="G140" s="38">
        <v>173.73333333333338</v>
      </c>
      <c r="H140" s="38">
        <v>191.53333333333339</v>
      </c>
      <c r="I140" s="38">
        <v>195.21666666666673</v>
      </c>
      <c r="J140" s="38">
        <v>200.43333333333339</v>
      </c>
      <c r="K140" s="31">
        <v>190</v>
      </c>
      <c r="L140" s="31">
        <v>181.1</v>
      </c>
      <c r="M140" s="31">
        <v>139.44665000000001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193.75</v>
      </c>
      <c r="D141" s="38">
        <v>193.9</v>
      </c>
      <c r="E141" s="38">
        <v>191.15</v>
      </c>
      <c r="F141" s="38">
        <v>188.55</v>
      </c>
      <c r="G141" s="38">
        <v>185.8</v>
      </c>
      <c r="H141" s="38">
        <v>196.5</v>
      </c>
      <c r="I141" s="38">
        <v>199.25</v>
      </c>
      <c r="J141" s="38">
        <v>201.85</v>
      </c>
      <c r="K141" s="31">
        <v>196.65</v>
      </c>
      <c r="L141" s="31">
        <v>191.3</v>
      </c>
      <c r="M141" s="31">
        <v>14.569800000000001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3726.3</v>
      </c>
      <c r="D142" s="38">
        <v>3727.1</v>
      </c>
      <c r="E142" s="38">
        <v>3689.3999999999996</v>
      </c>
      <c r="F142" s="38">
        <v>3652.4999999999995</v>
      </c>
      <c r="G142" s="38">
        <v>3614.7999999999993</v>
      </c>
      <c r="H142" s="38">
        <v>3764</v>
      </c>
      <c r="I142" s="38">
        <v>3801.7</v>
      </c>
      <c r="J142" s="38">
        <v>3838.6000000000004</v>
      </c>
      <c r="K142" s="31">
        <v>3764.8</v>
      </c>
      <c r="L142" s="31">
        <v>3690.2</v>
      </c>
      <c r="M142" s="31">
        <v>6.1976399999999998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4443.3500000000004</v>
      </c>
      <c r="D143" s="38">
        <v>4339.7833333333338</v>
      </c>
      <c r="E143" s="38">
        <v>4194.5666666666675</v>
      </c>
      <c r="F143" s="38">
        <v>3945.7833333333338</v>
      </c>
      <c r="G143" s="38">
        <v>3800.5666666666675</v>
      </c>
      <c r="H143" s="38">
        <v>4588.5666666666675</v>
      </c>
      <c r="I143" s="38">
        <v>4733.7833333333328</v>
      </c>
      <c r="J143" s="38">
        <v>4982.5666666666675</v>
      </c>
      <c r="K143" s="31">
        <v>4485</v>
      </c>
      <c r="L143" s="31">
        <v>4091</v>
      </c>
      <c r="M143" s="31">
        <v>23.187139999999999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488.35</v>
      </c>
      <c r="D144" s="38">
        <v>489.68333333333334</v>
      </c>
      <c r="E144" s="38">
        <v>482.86666666666667</v>
      </c>
      <c r="F144" s="38">
        <v>477.38333333333333</v>
      </c>
      <c r="G144" s="38">
        <v>470.56666666666666</v>
      </c>
      <c r="H144" s="38">
        <v>495.16666666666669</v>
      </c>
      <c r="I144" s="38">
        <v>501.98333333333341</v>
      </c>
      <c r="J144" s="38">
        <v>507.4666666666667</v>
      </c>
      <c r="K144" s="31">
        <v>496.5</v>
      </c>
      <c r="L144" s="31">
        <v>484.2</v>
      </c>
      <c r="M144" s="31">
        <v>33.158949999999997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2325.35</v>
      </c>
      <c r="D145" s="38">
        <v>2312.5833333333335</v>
      </c>
      <c r="E145" s="38">
        <v>2295.8166666666671</v>
      </c>
      <c r="F145" s="38">
        <v>2266.2833333333338</v>
      </c>
      <c r="G145" s="38">
        <v>2249.5166666666673</v>
      </c>
      <c r="H145" s="38">
        <v>2342.1166666666668</v>
      </c>
      <c r="I145" s="38">
        <v>2358.8833333333332</v>
      </c>
      <c r="J145" s="38">
        <v>2388.4166666666665</v>
      </c>
      <c r="K145" s="31">
        <v>2329.35</v>
      </c>
      <c r="L145" s="31">
        <v>2283.0500000000002</v>
      </c>
      <c r="M145" s="31">
        <v>2.0627399999999998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5659.5</v>
      </c>
      <c r="D146" s="38">
        <v>5671.666666666667</v>
      </c>
      <c r="E146" s="38">
        <v>5609.3333333333339</v>
      </c>
      <c r="F146" s="38">
        <v>5559.166666666667</v>
      </c>
      <c r="G146" s="38">
        <v>5496.8333333333339</v>
      </c>
      <c r="H146" s="38">
        <v>5721.8333333333339</v>
      </c>
      <c r="I146" s="38">
        <v>5784.1666666666679</v>
      </c>
      <c r="J146" s="38">
        <v>5834.3333333333339</v>
      </c>
      <c r="K146" s="31">
        <v>5734</v>
      </c>
      <c r="L146" s="31">
        <v>5621.5</v>
      </c>
      <c r="M146" s="31">
        <v>5.1410400000000003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497.8</v>
      </c>
      <c r="D147" s="38">
        <v>495.08333333333331</v>
      </c>
      <c r="E147" s="38">
        <v>486.76666666666665</v>
      </c>
      <c r="F147" s="38">
        <v>475.73333333333335</v>
      </c>
      <c r="G147" s="38">
        <v>467.41666666666669</v>
      </c>
      <c r="H147" s="38">
        <v>506.11666666666662</v>
      </c>
      <c r="I147" s="38">
        <v>514.43333333333339</v>
      </c>
      <c r="J147" s="38">
        <v>525.46666666666658</v>
      </c>
      <c r="K147" s="31">
        <v>503.4</v>
      </c>
      <c r="L147" s="31">
        <v>484.05</v>
      </c>
      <c r="M147" s="31">
        <v>4.2979099999999999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40.4</v>
      </c>
      <c r="D148" s="38">
        <v>40.533333333333331</v>
      </c>
      <c r="E148" s="38">
        <v>40.016666666666666</v>
      </c>
      <c r="F148" s="38">
        <v>39.633333333333333</v>
      </c>
      <c r="G148" s="38">
        <v>39.116666666666667</v>
      </c>
      <c r="H148" s="38">
        <v>40.916666666666664</v>
      </c>
      <c r="I148" s="38">
        <v>41.43333333333333</v>
      </c>
      <c r="J148" s="38">
        <v>41.816666666666663</v>
      </c>
      <c r="K148" s="31">
        <v>41.05</v>
      </c>
      <c r="L148" s="31">
        <v>40.15</v>
      </c>
      <c r="M148" s="31">
        <v>125.13907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1720.2</v>
      </c>
      <c r="D149" s="38">
        <v>1708.3833333333332</v>
      </c>
      <c r="E149" s="38">
        <v>1689.8166666666664</v>
      </c>
      <c r="F149" s="38">
        <v>1659.4333333333332</v>
      </c>
      <c r="G149" s="38">
        <v>1640.8666666666663</v>
      </c>
      <c r="H149" s="38">
        <v>1738.7666666666664</v>
      </c>
      <c r="I149" s="38">
        <v>1757.333333333333</v>
      </c>
      <c r="J149" s="38">
        <v>1787.7166666666665</v>
      </c>
      <c r="K149" s="31">
        <v>1726.95</v>
      </c>
      <c r="L149" s="31">
        <v>1678</v>
      </c>
      <c r="M149" s="31">
        <v>0.27276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3379.7</v>
      </c>
      <c r="D150" s="38">
        <v>3355.35</v>
      </c>
      <c r="E150" s="38">
        <v>3325.7</v>
      </c>
      <c r="F150" s="38">
        <v>3271.7</v>
      </c>
      <c r="G150" s="38">
        <v>3242.0499999999997</v>
      </c>
      <c r="H150" s="38">
        <v>3409.35</v>
      </c>
      <c r="I150" s="38">
        <v>3439.0000000000005</v>
      </c>
      <c r="J150" s="38">
        <v>3493</v>
      </c>
      <c r="K150" s="31">
        <v>3385</v>
      </c>
      <c r="L150" s="31">
        <v>3301.35</v>
      </c>
      <c r="M150" s="31">
        <v>6.01722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210.65</v>
      </c>
      <c r="D151" s="38">
        <v>209.6</v>
      </c>
      <c r="E151" s="38">
        <v>207.85</v>
      </c>
      <c r="F151" s="38">
        <v>205.05</v>
      </c>
      <c r="G151" s="38">
        <v>203.3</v>
      </c>
      <c r="H151" s="38">
        <v>212.39999999999998</v>
      </c>
      <c r="I151" s="38">
        <v>214.14999999999998</v>
      </c>
      <c r="J151" s="38">
        <v>216.94999999999996</v>
      </c>
      <c r="K151" s="31">
        <v>211.35</v>
      </c>
      <c r="L151" s="31">
        <v>206.8</v>
      </c>
      <c r="M151" s="31">
        <v>4.1293199999999999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516.29999999999995</v>
      </c>
      <c r="D152" s="38">
        <v>518.61666666666667</v>
      </c>
      <c r="E152" s="38">
        <v>503.2833333333333</v>
      </c>
      <c r="F152" s="38">
        <v>490.26666666666665</v>
      </c>
      <c r="G152" s="38">
        <v>474.93333333333328</v>
      </c>
      <c r="H152" s="38">
        <v>531.63333333333333</v>
      </c>
      <c r="I152" s="38">
        <v>546.96666666666658</v>
      </c>
      <c r="J152" s="38">
        <v>559.98333333333335</v>
      </c>
      <c r="K152" s="31">
        <v>533.95000000000005</v>
      </c>
      <c r="L152" s="31">
        <v>505.6</v>
      </c>
      <c r="M152" s="31">
        <v>3.5283500000000001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450.05</v>
      </c>
      <c r="D153" s="38">
        <v>450.01666666666671</v>
      </c>
      <c r="E153" s="38">
        <v>442.38333333333344</v>
      </c>
      <c r="F153" s="38">
        <v>434.71666666666675</v>
      </c>
      <c r="G153" s="38">
        <v>427.08333333333348</v>
      </c>
      <c r="H153" s="38">
        <v>457.68333333333339</v>
      </c>
      <c r="I153" s="38">
        <v>465.31666666666672</v>
      </c>
      <c r="J153" s="38">
        <v>472.98333333333335</v>
      </c>
      <c r="K153" s="31">
        <v>457.65</v>
      </c>
      <c r="L153" s="31">
        <v>442.35</v>
      </c>
      <c r="M153" s="31">
        <v>15.36375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1720.25</v>
      </c>
      <c r="D154" s="38">
        <v>1710.3166666666666</v>
      </c>
      <c r="E154" s="38">
        <v>1682.6333333333332</v>
      </c>
      <c r="F154" s="38">
        <v>1645.0166666666667</v>
      </c>
      <c r="G154" s="38">
        <v>1617.3333333333333</v>
      </c>
      <c r="H154" s="38">
        <v>1747.9333333333332</v>
      </c>
      <c r="I154" s="38">
        <v>1775.6166666666666</v>
      </c>
      <c r="J154" s="38">
        <v>1813.2333333333331</v>
      </c>
      <c r="K154" s="31">
        <v>1738</v>
      </c>
      <c r="L154" s="31">
        <v>1672.7</v>
      </c>
      <c r="M154" s="31">
        <v>0.30253999999999998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147.05000000000001</v>
      </c>
      <c r="D155" s="38">
        <v>147.55000000000001</v>
      </c>
      <c r="E155" s="38">
        <v>143.70000000000002</v>
      </c>
      <c r="F155" s="38">
        <v>140.35</v>
      </c>
      <c r="G155" s="38">
        <v>136.5</v>
      </c>
      <c r="H155" s="38">
        <v>150.90000000000003</v>
      </c>
      <c r="I155" s="38">
        <v>154.75000000000006</v>
      </c>
      <c r="J155" s="38">
        <v>158.10000000000005</v>
      </c>
      <c r="K155" s="31">
        <v>151.4</v>
      </c>
      <c r="L155" s="31">
        <v>144.19999999999999</v>
      </c>
      <c r="M155" s="31">
        <v>60.118920000000003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214.65</v>
      </c>
      <c r="D156" s="38">
        <v>216.23333333333335</v>
      </c>
      <c r="E156" s="38">
        <v>211.2166666666667</v>
      </c>
      <c r="F156" s="38">
        <v>207.78333333333336</v>
      </c>
      <c r="G156" s="38">
        <v>202.76666666666671</v>
      </c>
      <c r="H156" s="38">
        <v>219.66666666666669</v>
      </c>
      <c r="I156" s="38">
        <v>224.68333333333334</v>
      </c>
      <c r="J156" s="38">
        <v>228.11666666666667</v>
      </c>
      <c r="K156" s="31">
        <v>221.25</v>
      </c>
      <c r="L156" s="31">
        <v>212.8</v>
      </c>
      <c r="M156" s="31">
        <v>8.5256500000000006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88</v>
      </c>
      <c r="D157" s="38">
        <v>87.5</v>
      </c>
      <c r="E157" s="38">
        <v>85.5</v>
      </c>
      <c r="F157" s="38">
        <v>83</v>
      </c>
      <c r="G157" s="38">
        <v>81</v>
      </c>
      <c r="H157" s="38">
        <v>90</v>
      </c>
      <c r="I157" s="38">
        <v>92</v>
      </c>
      <c r="J157" s="38">
        <v>94.5</v>
      </c>
      <c r="K157" s="31">
        <v>89.5</v>
      </c>
      <c r="L157" s="31">
        <v>85</v>
      </c>
      <c r="M157" s="31">
        <v>90.488020000000006</v>
      </c>
      <c r="N157" s="1"/>
      <c r="O157" s="1"/>
    </row>
    <row r="158" spans="1:15" ht="12.75" customHeight="1">
      <c r="A158" s="33">
        <v>148</v>
      </c>
      <c r="B158" s="58" t="s">
        <v>867</v>
      </c>
      <c r="C158" s="31">
        <v>795.7</v>
      </c>
      <c r="D158" s="38">
        <v>799.56666666666661</v>
      </c>
      <c r="E158" s="38">
        <v>782.23333333333323</v>
      </c>
      <c r="F158" s="38">
        <v>768.76666666666665</v>
      </c>
      <c r="G158" s="38">
        <v>751.43333333333328</v>
      </c>
      <c r="H158" s="38">
        <v>813.03333333333319</v>
      </c>
      <c r="I158" s="38">
        <v>830.36666666666667</v>
      </c>
      <c r="J158" s="38">
        <v>843.83333333333314</v>
      </c>
      <c r="K158" s="31">
        <v>816.9</v>
      </c>
      <c r="L158" s="31">
        <v>786.1</v>
      </c>
      <c r="M158" s="31">
        <v>8.7368199999999998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2549.5</v>
      </c>
      <c r="D159" s="38">
        <v>2559.1666666666665</v>
      </c>
      <c r="E159" s="38">
        <v>2520.333333333333</v>
      </c>
      <c r="F159" s="38">
        <v>2491.1666666666665</v>
      </c>
      <c r="G159" s="38">
        <v>2452.333333333333</v>
      </c>
      <c r="H159" s="38">
        <v>2588.333333333333</v>
      </c>
      <c r="I159" s="38">
        <v>2627.1666666666661</v>
      </c>
      <c r="J159" s="38">
        <v>2656.333333333333</v>
      </c>
      <c r="K159" s="31">
        <v>2598</v>
      </c>
      <c r="L159" s="31">
        <v>2530</v>
      </c>
      <c r="M159" s="31">
        <v>2.41811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256.89999999999998</v>
      </c>
      <c r="D160" s="38">
        <v>256.33333333333331</v>
      </c>
      <c r="E160" s="38">
        <v>252.31666666666661</v>
      </c>
      <c r="F160" s="38">
        <v>247.73333333333329</v>
      </c>
      <c r="G160" s="38">
        <v>243.71666666666658</v>
      </c>
      <c r="H160" s="38">
        <v>260.91666666666663</v>
      </c>
      <c r="I160" s="38">
        <v>264.93333333333339</v>
      </c>
      <c r="J160" s="38">
        <v>269.51666666666665</v>
      </c>
      <c r="K160" s="31">
        <v>260.35000000000002</v>
      </c>
      <c r="L160" s="31">
        <v>251.75</v>
      </c>
      <c r="M160" s="31">
        <v>26.27515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372.95</v>
      </c>
      <c r="D161" s="38">
        <v>364.48333333333329</v>
      </c>
      <c r="E161" s="38">
        <v>350.56666666666661</v>
      </c>
      <c r="F161" s="38">
        <v>328.18333333333334</v>
      </c>
      <c r="G161" s="38">
        <v>314.26666666666665</v>
      </c>
      <c r="H161" s="38">
        <v>386.86666666666656</v>
      </c>
      <c r="I161" s="38">
        <v>400.78333333333319</v>
      </c>
      <c r="J161" s="38">
        <v>423.16666666666652</v>
      </c>
      <c r="K161" s="31">
        <v>378.4</v>
      </c>
      <c r="L161" s="31">
        <v>342.1</v>
      </c>
      <c r="M161" s="31">
        <v>63.507109999999997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132.15</v>
      </c>
      <c r="D162" s="38">
        <v>131.95000000000002</v>
      </c>
      <c r="E162" s="38">
        <v>130.95000000000005</v>
      </c>
      <c r="F162" s="38">
        <v>129.75000000000003</v>
      </c>
      <c r="G162" s="38">
        <v>128.75000000000006</v>
      </c>
      <c r="H162" s="38">
        <v>133.15000000000003</v>
      </c>
      <c r="I162" s="38">
        <v>134.14999999999998</v>
      </c>
      <c r="J162" s="38">
        <v>135.35000000000002</v>
      </c>
      <c r="K162" s="31">
        <v>132.94999999999999</v>
      </c>
      <c r="L162" s="31">
        <v>130.75</v>
      </c>
      <c r="M162" s="31">
        <v>135.91421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472.7</v>
      </c>
      <c r="D163" s="38">
        <v>470.98333333333329</v>
      </c>
      <c r="E163" s="38">
        <v>461.81666666666661</v>
      </c>
      <c r="F163" s="38">
        <v>450.93333333333334</v>
      </c>
      <c r="G163" s="38">
        <v>441.76666666666665</v>
      </c>
      <c r="H163" s="38">
        <v>481.86666666666656</v>
      </c>
      <c r="I163" s="38">
        <v>491.03333333333319</v>
      </c>
      <c r="J163" s="38">
        <v>501.91666666666652</v>
      </c>
      <c r="K163" s="31">
        <v>480.15</v>
      </c>
      <c r="L163" s="31">
        <v>460.1</v>
      </c>
      <c r="M163" s="31">
        <v>9.6368600000000004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4588.1499999999996</v>
      </c>
      <c r="D164" s="38">
        <v>4577.3</v>
      </c>
      <c r="E164" s="38">
        <v>4514.55</v>
      </c>
      <c r="F164" s="38">
        <v>4440.95</v>
      </c>
      <c r="G164" s="38">
        <v>4378.2</v>
      </c>
      <c r="H164" s="38">
        <v>4650.9000000000005</v>
      </c>
      <c r="I164" s="38">
        <v>4713.6500000000005</v>
      </c>
      <c r="J164" s="38">
        <v>4787.2500000000009</v>
      </c>
      <c r="K164" s="31">
        <v>4640.05</v>
      </c>
      <c r="L164" s="31">
        <v>4503.7</v>
      </c>
      <c r="M164" s="31">
        <v>0.34010000000000001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1006.55</v>
      </c>
      <c r="D165" s="38">
        <v>1005.5166666666668</v>
      </c>
      <c r="E165" s="38">
        <v>996.03333333333353</v>
      </c>
      <c r="F165" s="38">
        <v>985.51666666666677</v>
      </c>
      <c r="G165" s="38">
        <v>976.03333333333353</v>
      </c>
      <c r="H165" s="38">
        <v>1016.0333333333335</v>
      </c>
      <c r="I165" s="38">
        <v>1025.5166666666669</v>
      </c>
      <c r="J165" s="38">
        <v>1036.0333333333335</v>
      </c>
      <c r="K165" s="31">
        <v>1015</v>
      </c>
      <c r="L165" s="31">
        <v>995</v>
      </c>
      <c r="M165" s="31">
        <v>1.97306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206.55</v>
      </c>
      <c r="D166" s="38">
        <v>205.29999999999998</v>
      </c>
      <c r="E166" s="38">
        <v>201.84999999999997</v>
      </c>
      <c r="F166" s="38">
        <v>197.14999999999998</v>
      </c>
      <c r="G166" s="38">
        <v>193.69999999999996</v>
      </c>
      <c r="H166" s="38">
        <v>209.99999999999997</v>
      </c>
      <c r="I166" s="38">
        <v>213.44999999999996</v>
      </c>
      <c r="J166" s="38">
        <v>218.14999999999998</v>
      </c>
      <c r="K166" s="31">
        <v>208.75</v>
      </c>
      <c r="L166" s="31">
        <v>200.6</v>
      </c>
      <c r="M166" s="31">
        <v>15.100899999999999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143.85</v>
      </c>
      <c r="D167" s="38">
        <v>143.06666666666669</v>
      </c>
      <c r="E167" s="38">
        <v>141.38333333333338</v>
      </c>
      <c r="F167" s="38">
        <v>138.91666666666669</v>
      </c>
      <c r="G167" s="38">
        <v>137.23333333333338</v>
      </c>
      <c r="H167" s="38">
        <v>145.53333333333339</v>
      </c>
      <c r="I167" s="38">
        <v>147.21666666666673</v>
      </c>
      <c r="J167" s="38">
        <v>149.68333333333339</v>
      </c>
      <c r="K167" s="31">
        <v>144.75</v>
      </c>
      <c r="L167" s="31">
        <v>140.6</v>
      </c>
      <c r="M167" s="31">
        <v>29.931429999999999</v>
      </c>
      <c r="N167" s="1"/>
      <c r="O167" s="1"/>
    </row>
    <row r="168" spans="1:15" ht="12.75" customHeight="1">
      <c r="A168" s="33">
        <v>158</v>
      </c>
      <c r="B168" s="58" t="s">
        <v>868</v>
      </c>
      <c r="C168" s="31">
        <v>734.8</v>
      </c>
      <c r="D168" s="38">
        <v>740.76666666666677</v>
      </c>
      <c r="E168" s="38">
        <v>727.03333333333353</v>
      </c>
      <c r="F168" s="38">
        <v>719.26666666666677</v>
      </c>
      <c r="G168" s="38">
        <v>705.53333333333353</v>
      </c>
      <c r="H168" s="38">
        <v>748.53333333333353</v>
      </c>
      <c r="I168" s="38">
        <v>762.26666666666688</v>
      </c>
      <c r="J168" s="38">
        <v>770.03333333333353</v>
      </c>
      <c r="K168" s="31">
        <v>754.5</v>
      </c>
      <c r="L168" s="31">
        <v>733</v>
      </c>
      <c r="M168" s="31">
        <v>3.4824099999999998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332.65</v>
      </c>
      <c r="D169" s="38">
        <v>334.15000000000003</v>
      </c>
      <c r="E169" s="38">
        <v>328.75000000000006</v>
      </c>
      <c r="F169" s="38">
        <v>324.85000000000002</v>
      </c>
      <c r="G169" s="38">
        <v>319.45000000000005</v>
      </c>
      <c r="H169" s="38">
        <v>338.05000000000007</v>
      </c>
      <c r="I169" s="38">
        <v>343.45000000000005</v>
      </c>
      <c r="J169" s="38">
        <v>347.35000000000008</v>
      </c>
      <c r="K169" s="31">
        <v>339.55</v>
      </c>
      <c r="L169" s="31">
        <v>330.25</v>
      </c>
      <c r="M169" s="31">
        <v>13.03979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143.44999999999999</v>
      </c>
      <c r="D170" s="38">
        <v>144.31666666666666</v>
      </c>
      <c r="E170" s="38">
        <v>141.68333333333334</v>
      </c>
      <c r="F170" s="38">
        <v>139.91666666666669</v>
      </c>
      <c r="G170" s="38">
        <v>137.28333333333336</v>
      </c>
      <c r="H170" s="38">
        <v>146.08333333333331</v>
      </c>
      <c r="I170" s="38">
        <v>148.71666666666664</v>
      </c>
      <c r="J170" s="38">
        <v>150.48333333333329</v>
      </c>
      <c r="K170" s="31">
        <v>146.94999999999999</v>
      </c>
      <c r="L170" s="31">
        <v>142.55000000000001</v>
      </c>
      <c r="M170" s="31">
        <v>46.521369999999997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1310.85</v>
      </c>
      <c r="D171" s="38">
        <v>1306.0833333333333</v>
      </c>
      <c r="E171" s="38">
        <v>1292.3666666666666</v>
      </c>
      <c r="F171" s="38">
        <v>1273.8833333333332</v>
      </c>
      <c r="G171" s="38">
        <v>1260.1666666666665</v>
      </c>
      <c r="H171" s="38">
        <v>1324.5666666666666</v>
      </c>
      <c r="I171" s="38">
        <v>1338.2833333333333</v>
      </c>
      <c r="J171" s="38">
        <v>1356.7666666666667</v>
      </c>
      <c r="K171" s="31">
        <v>1319.8</v>
      </c>
      <c r="L171" s="31">
        <v>1287.5999999999999</v>
      </c>
      <c r="M171" s="31">
        <v>0.11384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115.55</v>
      </c>
      <c r="D172" s="38">
        <v>115.71666666666665</v>
      </c>
      <c r="E172" s="38">
        <v>114.58333333333331</v>
      </c>
      <c r="F172" s="38">
        <v>113.61666666666666</v>
      </c>
      <c r="G172" s="38">
        <v>112.48333333333332</v>
      </c>
      <c r="H172" s="38">
        <v>116.68333333333331</v>
      </c>
      <c r="I172" s="38">
        <v>117.81666666666666</v>
      </c>
      <c r="J172" s="38">
        <v>118.7833333333333</v>
      </c>
      <c r="K172" s="31">
        <v>116.85</v>
      </c>
      <c r="L172" s="31">
        <v>114.75</v>
      </c>
      <c r="M172" s="31">
        <v>138.9102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2640.3</v>
      </c>
      <c r="D173" s="38">
        <v>2646.1666666666665</v>
      </c>
      <c r="E173" s="38">
        <v>2621.1333333333332</v>
      </c>
      <c r="F173" s="38">
        <v>2601.9666666666667</v>
      </c>
      <c r="G173" s="38">
        <v>2576.9333333333334</v>
      </c>
      <c r="H173" s="38">
        <v>2665.333333333333</v>
      </c>
      <c r="I173" s="38">
        <v>2690.3666666666668</v>
      </c>
      <c r="J173" s="38">
        <v>2709.5333333333328</v>
      </c>
      <c r="K173" s="31">
        <v>2671.2</v>
      </c>
      <c r="L173" s="31">
        <v>2627</v>
      </c>
      <c r="M173" s="31">
        <v>8.6430000000000007E-2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3317.8</v>
      </c>
      <c r="D174" s="38">
        <v>3302.85</v>
      </c>
      <c r="E174" s="38">
        <v>3231</v>
      </c>
      <c r="F174" s="38">
        <v>3144.2000000000003</v>
      </c>
      <c r="G174" s="38">
        <v>3072.3500000000004</v>
      </c>
      <c r="H174" s="38">
        <v>3389.6499999999996</v>
      </c>
      <c r="I174" s="38">
        <v>3461.4999999999991</v>
      </c>
      <c r="J174" s="38">
        <v>3548.2999999999993</v>
      </c>
      <c r="K174" s="31">
        <v>3374.7</v>
      </c>
      <c r="L174" s="31">
        <v>3216.05</v>
      </c>
      <c r="M174" s="31">
        <v>0.40417999999999998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205.9</v>
      </c>
      <c r="D175" s="38">
        <v>205.9</v>
      </c>
      <c r="E175" s="38">
        <v>203.10000000000002</v>
      </c>
      <c r="F175" s="38">
        <v>200.3</v>
      </c>
      <c r="G175" s="38">
        <v>197.50000000000003</v>
      </c>
      <c r="H175" s="38">
        <v>208.70000000000002</v>
      </c>
      <c r="I175" s="38">
        <v>211.50000000000003</v>
      </c>
      <c r="J175" s="38">
        <v>214.3</v>
      </c>
      <c r="K175" s="31">
        <v>208.7</v>
      </c>
      <c r="L175" s="31">
        <v>203.1</v>
      </c>
      <c r="M175" s="31">
        <v>7.0053900000000002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1329</v>
      </c>
      <c r="D176" s="38">
        <v>1315.6666666666667</v>
      </c>
      <c r="E176" s="38">
        <v>1295.3833333333334</v>
      </c>
      <c r="F176" s="38">
        <v>1261.7666666666667</v>
      </c>
      <c r="G176" s="38">
        <v>1241.4833333333333</v>
      </c>
      <c r="H176" s="38">
        <v>1349.2833333333335</v>
      </c>
      <c r="I176" s="38">
        <v>1369.5666666666668</v>
      </c>
      <c r="J176" s="38">
        <v>1403.1833333333336</v>
      </c>
      <c r="K176" s="31">
        <v>1335.95</v>
      </c>
      <c r="L176" s="31">
        <v>1282.05</v>
      </c>
      <c r="M176" s="31">
        <v>6.2255700000000003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1402.2</v>
      </c>
      <c r="D177" s="38">
        <v>1407.3999999999999</v>
      </c>
      <c r="E177" s="38">
        <v>1388.5999999999997</v>
      </c>
      <c r="F177" s="38">
        <v>1374.9999999999998</v>
      </c>
      <c r="G177" s="38">
        <v>1356.1999999999996</v>
      </c>
      <c r="H177" s="38">
        <v>1420.9999999999998</v>
      </c>
      <c r="I177" s="38">
        <v>1439.8</v>
      </c>
      <c r="J177" s="38">
        <v>1453.3999999999999</v>
      </c>
      <c r="K177" s="31">
        <v>1426.2</v>
      </c>
      <c r="L177" s="31">
        <v>1393.8</v>
      </c>
      <c r="M177" s="31">
        <v>0.79757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792.15</v>
      </c>
      <c r="D178" s="38">
        <v>791.4</v>
      </c>
      <c r="E178" s="38">
        <v>777.8</v>
      </c>
      <c r="F178" s="38">
        <v>763.44999999999993</v>
      </c>
      <c r="G178" s="38">
        <v>749.84999999999991</v>
      </c>
      <c r="H178" s="38">
        <v>805.75</v>
      </c>
      <c r="I178" s="38">
        <v>819.35000000000014</v>
      </c>
      <c r="J178" s="38">
        <v>833.7</v>
      </c>
      <c r="K178" s="31">
        <v>805</v>
      </c>
      <c r="L178" s="31">
        <v>777.05</v>
      </c>
      <c r="M178" s="31">
        <v>13.883940000000001</v>
      </c>
      <c r="N178" s="1"/>
      <c r="O178" s="1"/>
    </row>
    <row r="179" spans="1:15" ht="12.75" customHeight="1">
      <c r="A179" s="33">
        <v>169</v>
      </c>
      <c r="B179" s="58" t="s">
        <v>874</v>
      </c>
      <c r="C179" s="31">
        <v>675.95</v>
      </c>
      <c r="D179" s="38">
        <v>675.94999999999993</v>
      </c>
      <c r="E179" s="38">
        <v>668.99999999999989</v>
      </c>
      <c r="F179" s="38">
        <v>662.05</v>
      </c>
      <c r="G179" s="38">
        <v>655.09999999999991</v>
      </c>
      <c r="H179" s="38">
        <v>682.89999999999986</v>
      </c>
      <c r="I179" s="38">
        <v>689.84999999999991</v>
      </c>
      <c r="J179" s="38">
        <v>696.79999999999984</v>
      </c>
      <c r="K179" s="31">
        <v>682.9</v>
      </c>
      <c r="L179" s="31">
        <v>669</v>
      </c>
      <c r="M179" s="31">
        <v>1.1801699999999999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1452.35</v>
      </c>
      <c r="D180" s="38">
        <v>1449.6166666666668</v>
      </c>
      <c r="E180" s="38">
        <v>1437.2833333333335</v>
      </c>
      <c r="F180" s="38">
        <v>1422.2166666666667</v>
      </c>
      <c r="G180" s="38">
        <v>1409.8833333333334</v>
      </c>
      <c r="H180" s="38">
        <v>1464.6833333333336</v>
      </c>
      <c r="I180" s="38">
        <v>1477.0166666666667</v>
      </c>
      <c r="J180" s="38">
        <v>1492.0833333333337</v>
      </c>
      <c r="K180" s="31">
        <v>1461.95</v>
      </c>
      <c r="L180" s="31">
        <v>1434.55</v>
      </c>
      <c r="M180" s="31">
        <v>0.94364000000000003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50.95</v>
      </c>
      <c r="D181" s="38">
        <v>50.949999999999996</v>
      </c>
      <c r="E181" s="38">
        <v>50.399999999999991</v>
      </c>
      <c r="F181" s="38">
        <v>49.849999999999994</v>
      </c>
      <c r="G181" s="38">
        <v>49.29999999999999</v>
      </c>
      <c r="H181" s="38">
        <v>51.499999999999993</v>
      </c>
      <c r="I181" s="38">
        <v>52.04999999999999</v>
      </c>
      <c r="J181" s="38">
        <v>52.599999999999994</v>
      </c>
      <c r="K181" s="31">
        <v>51.5</v>
      </c>
      <c r="L181" s="31">
        <v>50.4</v>
      </c>
      <c r="M181" s="31">
        <v>54.190530000000003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1231.8</v>
      </c>
      <c r="D182" s="38">
        <v>1233.5333333333333</v>
      </c>
      <c r="E182" s="38">
        <v>1213.3666666666666</v>
      </c>
      <c r="F182" s="38">
        <v>1194.9333333333332</v>
      </c>
      <c r="G182" s="38">
        <v>1174.7666666666664</v>
      </c>
      <c r="H182" s="38">
        <v>1251.9666666666667</v>
      </c>
      <c r="I182" s="38">
        <v>1272.1333333333337</v>
      </c>
      <c r="J182" s="38">
        <v>1290.5666666666668</v>
      </c>
      <c r="K182" s="31">
        <v>1253.7</v>
      </c>
      <c r="L182" s="31">
        <v>1215.0999999999999</v>
      </c>
      <c r="M182" s="31">
        <v>0.66395999999999999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2029.2</v>
      </c>
      <c r="D183" s="38">
        <v>2016.8</v>
      </c>
      <c r="E183" s="38">
        <v>1981.4</v>
      </c>
      <c r="F183" s="38">
        <v>1933.6000000000001</v>
      </c>
      <c r="G183" s="38">
        <v>1898.2000000000003</v>
      </c>
      <c r="H183" s="38">
        <v>2064.6</v>
      </c>
      <c r="I183" s="38">
        <v>2100</v>
      </c>
      <c r="J183" s="38">
        <v>2147.7999999999997</v>
      </c>
      <c r="K183" s="31">
        <v>2052.1999999999998</v>
      </c>
      <c r="L183" s="31">
        <v>1969</v>
      </c>
      <c r="M183" s="31">
        <v>0.93588000000000005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485.75</v>
      </c>
      <c r="D184" s="38">
        <v>485.88333333333338</v>
      </c>
      <c r="E184" s="38">
        <v>480.36666666666679</v>
      </c>
      <c r="F184" s="38">
        <v>474.98333333333341</v>
      </c>
      <c r="G184" s="38">
        <v>469.46666666666681</v>
      </c>
      <c r="H184" s="38">
        <v>491.26666666666677</v>
      </c>
      <c r="I184" s="38">
        <v>496.7833333333333</v>
      </c>
      <c r="J184" s="38">
        <v>502.16666666666674</v>
      </c>
      <c r="K184" s="31">
        <v>491.4</v>
      </c>
      <c r="L184" s="31">
        <v>480.5</v>
      </c>
      <c r="M184" s="31">
        <v>3.2273299999999998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1014.5</v>
      </c>
      <c r="D185" s="38">
        <v>1014.3333333333334</v>
      </c>
      <c r="E185" s="38">
        <v>1008.6666666666667</v>
      </c>
      <c r="F185" s="38">
        <v>1002.8333333333334</v>
      </c>
      <c r="G185" s="38">
        <v>997.16666666666674</v>
      </c>
      <c r="H185" s="38">
        <v>1020.1666666666667</v>
      </c>
      <c r="I185" s="38">
        <v>1025.8333333333335</v>
      </c>
      <c r="J185" s="38">
        <v>1031.6666666666667</v>
      </c>
      <c r="K185" s="31">
        <v>1020</v>
      </c>
      <c r="L185" s="31">
        <v>1008.5</v>
      </c>
      <c r="M185" s="31">
        <v>7.1439500000000002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472.9</v>
      </c>
      <c r="D186" s="38">
        <v>474.18333333333334</v>
      </c>
      <c r="E186" s="38">
        <v>469.86666666666667</v>
      </c>
      <c r="F186" s="38">
        <v>466.83333333333331</v>
      </c>
      <c r="G186" s="38">
        <v>462.51666666666665</v>
      </c>
      <c r="H186" s="38">
        <v>477.2166666666667</v>
      </c>
      <c r="I186" s="38">
        <v>481.53333333333342</v>
      </c>
      <c r="J186" s="38">
        <v>484.56666666666672</v>
      </c>
      <c r="K186" s="31">
        <v>478.5</v>
      </c>
      <c r="L186" s="31">
        <v>471.15</v>
      </c>
      <c r="M186" s="31">
        <v>1.6741900000000001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1573</v>
      </c>
      <c r="D187" s="38">
        <v>1597.2333333333336</v>
      </c>
      <c r="E187" s="38">
        <v>1529.9166666666672</v>
      </c>
      <c r="F187" s="38">
        <v>1486.8333333333337</v>
      </c>
      <c r="G187" s="38">
        <v>1419.5166666666673</v>
      </c>
      <c r="H187" s="38">
        <v>1640.3166666666671</v>
      </c>
      <c r="I187" s="38">
        <v>1707.6333333333337</v>
      </c>
      <c r="J187" s="38">
        <v>1750.7166666666669</v>
      </c>
      <c r="K187" s="31">
        <v>1664.55</v>
      </c>
      <c r="L187" s="31">
        <v>1554.15</v>
      </c>
      <c r="M187" s="31">
        <v>21.018699999999999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318.2</v>
      </c>
      <c r="D188" s="38">
        <v>318.25</v>
      </c>
      <c r="E188" s="38">
        <v>314.8</v>
      </c>
      <c r="F188" s="38">
        <v>311.40000000000003</v>
      </c>
      <c r="G188" s="38">
        <v>307.95000000000005</v>
      </c>
      <c r="H188" s="38">
        <v>321.64999999999998</v>
      </c>
      <c r="I188" s="38">
        <v>325.10000000000002</v>
      </c>
      <c r="J188" s="38">
        <v>328.49999999999994</v>
      </c>
      <c r="K188" s="31">
        <v>321.7</v>
      </c>
      <c r="L188" s="31">
        <v>314.85000000000002</v>
      </c>
      <c r="M188" s="31">
        <v>18.122039999999998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420.1</v>
      </c>
      <c r="D189" s="38">
        <v>420.51666666666671</v>
      </c>
      <c r="E189" s="38">
        <v>415.73333333333341</v>
      </c>
      <c r="F189" s="38">
        <v>411.36666666666667</v>
      </c>
      <c r="G189" s="38">
        <v>406.58333333333337</v>
      </c>
      <c r="H189" s="38">
        <v>424.88333333333344</v>
      </c>
      <c r="I189" s="38">
        <v>429.66666666666674</v>
      </c>
      <c r="J189" s="38">
        <v>434.03333333333347</v>
      </c>
      <c r="K189" s="31">
        <v>425.3</v>
      </c>
      <c r="L189" s="31">
        <v>416.15</v>
      </c>
      <c r="M189" s="31">
        <v>4.9350399999999999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1830.55</v>
      </c>
      <c r="D190" s="38">
        <v>1819.7833333333331</v>
      </c>
      <c r="E190" s="38">
        <v>1804.9666666666662</v>
      </c>
      <c r="F190" s="38">
        <v>1779.3833333333332</v>
      </c>
      <c r="G190" s="38">
        <v>1764.5666666666664</v>
      </c>
      <c r="H190" s="38">
        <v>1845.3666666666661</v>
      </c>
      <c r="I190" s="38">
        <v>1860.1833333333332</v>
      </c>
      <c r="J190" s="38">
        <v>1885.766666666666</v>
      </c>
      <c r="K190" s="31">
        <v>1834.6</v>
      </c>
      <c r="L190" s="31">
        <v>1794.2</v>
      </c>
      <c r="M190" s="31">
        <v>6.61829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803.3</v>
      </c>
      <c r="D191" s="38">
        <v>799.73333333333323</v>
      </c>
      <c r="E191" s="38">
        <v>790.51666666666642</v>
      </c>
      <c r="F191" s="38">
        <v>777.73333333333323</v>
      </c>
      <c r="G191" s="38">
        <v>768.51666666666642</v>
      </c>
      <c r="H191" s="38">
        <v>812.51666666666642</v>
      </c>
      <c r="I191" s="38">
        <v>821.73333333333335</v>
      </c>
      <c r="J191" s="38">
        <v>834.51666666666642</v>
      </c>
      <c r="K191" s="31">
        <v>808.95</v>
      </c>
      <c r="L191" s="31">
        <v>786.95</v>
      </c>
      <c r="M191" s="31">
        <v>5.6569099999999999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335.35</v>
      </c>
      <c r="D192" s="38">
        <v>335.7</v>
      </c>
      <c r="E192" s="38">
        <v>330.2</v>
      </c>
      <c r="F192" s="38">
        <v>325.05</v>
      </c>
      <c r="G192" s="38">
        <v>319.55</v>
      </c>
      <c r="H192" s="38">
        <v>340.84999999999997</v>
      </c>
      <c r="I192" s="38">
        <v>346.34999999999997</v>
      </c>
      <c r="J192" s="38">
        <v>351.49999999999994</v>
      </c>
      <c r="K192" s="31">
        <v>341.2</v>
      </c>
      <c r="L192" s="31">
        <v>330.55</v>
      </c>
      <c r="M192" s="31">
        <v>2.3706100000000001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2307.5</v>
      </c>
      <c r="D193" s="38">
        <v>2334.15</v>
      </c>
      <c r="E193" s="38">
        <v>2273.3500000000004</v>
      </c>
      <c r="F193" s="38">
        <v>2239.2000000000003</v>
      </c>
      <c r="G193" s="38">
        <v>2178.4000000000005</v>
      </c>
      <c r="H193" s="38">
        <v>2368.3000000000002</v>
      </c>
      <c r="I193" s="38">
        <v>2429.1000000000004</v>
      </c>
      <c r="J193" s="38">
        <v>2463.25</v>
      </c>
      <c r="K193" s="31">
        <v>2394.9499999999998</v>
      </c>
      <c r="L193" s="31">
        <v>2300</v>
      </c>
      <c r="M193" s="31">
        <v>0.49302000000000001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664.45</v>
      </c>
      <c r="D194" s="38">
        <v>663.35</v>
      </c>
      <c r="E194" s="38">
        <v>658.2</v>
      </c>
      <c r="F194" s="38">
        <v>651.95000000000005</v>
      </c>
      <c r="G194" s="38">
        <v>646.80000000000007</v>
      </c>
      <c r="H194" s="38">
        <v>669.6</v>
      </c>
      <c r="I194" s="38">
        <v>674.74999999999989</v>
      </c>
      <c r="J194" s="38">
        <v>681</v>
      </c>
      <c r="K194" s="31">
        <v>668.5</v>
      </c>
      <c r="L194" s="31">
        <v>657.1</v>
      </c>
      <c r="M194" s="31">
        <v>0.55837000000000003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252.3</v>
      </c>
      <c r="D195" s="38">
        <v>253.93333333333331</v>
      </c>
      <c r="E195" s="38">
        <v>248.46666666666664</v>
      </c>
      <c r="F195" s="38">
        <v>244.63333333333333</v>
      </c>
      <c r="G195" s="38">
        <v>239.16666666666666</v>
      </c>
      <c r="H195" s="38">
        <v>257.76666666666665</v>
      </c>
      <c r="I195" s="38">
        <v>263.23333333333323</v>
      </c>
      <c r="J195" s="38">
        <v>267.06666666666661</v>
      </c>
      <c r="K195" s="31">
        <v>259.39999999999998</v>
      </c>
      <c r="L195" s="31">
        <v>250.1</v>
      </c>
      <c r="M195" s="31">
        <v>2.5634600000000001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2788.55</v>
      </c>
      <c r="D196" s="38">
        <v>2783.75</v>
      </c>
      <c r="E196" s="38">
        <v>2770.8</v>
      </c>
      <c r="F196" s="38">
        <v>2753.05</v>
      </c>
      <c r="G196" s="38">
        <v>2740.1000000000004</v>
      </c>
      <c r="H196" s="38">
        <v>2801.5</v>
      </c>
      <c r="I196" s="38">
        <v>2814.45</v>
      </c>
      <c r="J196" s="38">
        <v>2832.2</v>
      </c>
      <c r="K196" s="31">
        <v>2796.7</v>
      </c>
      <c r="L196" s="31">
        <v>2766</v>
      </c>
      <c r="M196" s="31">
        <v>1.8837999999999999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455.05</v>
      </c>
      <c r="D197" s="38">
        <v>450.73333333333335</v>
      </c>
      <c r="E197" s="38">
        <v>442.91666666666669</v>
      </c>
      <c r="F197" s="38">
        <v>430.78333333333336</v>
      </c>
      <c r="G197" s="38">
        <v>422.9666666666667</v>
      </c>
      <c r="H197" s="38">
        <v>462.86666666666667</v>
      </c>
      <c r="I197" s="38">
        <v>470.68333333333328</v>
      </c>
      <c r="J197" s="38">
        <v>482.81666666666666</v>
      </c>
      <c r="K197" s="31">
        <v>458.55</v>
      </c>
      <c r="L197" s="31">
        <v>438.6</v>
      </c>
      <c r="M197" s="31">
        <v>89.004639999999995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583</v>
      </c>
      <c r="D198" s="38">
        <v>582.61666666666667</v>
      </c>
      <c r="E198" s="38">
        <v>577.5333333333333</v>
      </c>
      <c r="F198" s="38">
        <v>572.06666666666661</v>
      </c>
      <c r="G198" s="38">
        <v>566.98333333333323</v>
      </c>
      <c r="H198" s="38">
        <v>588.08333333333337</v>
      </c>
      <c r="I198" s="38">
        <v>593.16666666666663</v>
      </c>
      <c r="J198" s="38">
        <v>598.63333333333344</v>
      </c>
      <c r="K198" s="31">
        <v>587.70000000000005</v>
      </c>
      <c r="L198" s="31">
        <v>577.15</v>
      </c>
      <c r="M198" s="31">
        <v>7.8828399999999998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119.25</v>
      </c>
      <c r="D199" s="38">
        <v>120.08333333333333</v>
      </c>
      <c r="E199" s="38">
        <v>118.06666666666666</v>
      </c>
      <c r="F199" s="38">
        <v>116.88333333333334</v>
      </c>
      <c r="G199" s="38">
        <v>114.86666666666667</v>
      </c>
      <c r="H199" s="38">
        <v>121.26666666666665</v>
      </c>
      <c r="I199" s="38">
        <v>123.28333333333333</v>
      </c>
      <c r="J199" s="38">
        <v>124.46666666666664</v>
      </c>
      <c r="K199" s="31">
        <v>122.1</v>
      </c>
      <c r="L199" s="31">
        <v>118.9</v>
      </c>
      <c r="M199" s="31">
        <v>7.2251300000000001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164</v>
      </c>
      <c r="D200" s="38">
        <v>164.51666666666668</v>
      </c>
      <c r="E200" s="38">
        <v>162.78333333333336</v>
      </c>
      <c r="F200" s="38">
        <v>161.56666666666669</v>
      </c>
      <c r="G200" s="38">
        <v>159.83333333333337</v>
      </c>
      <c r="H200" s="38">
        <v>165.73333333333335</v>
      </c>
      <c r="I200" s="38">
        <v>167.46666666666664</v>
      </c>
      <c r="J200" s="38">
        <v>168.68333333333334</v>
      </c>
      <c r="K200" s="31">
        <v>166.25</v>
      </c>
      <c r="L200" s="31">
        <v>163.30000000000001</v>
      </c>
      <c r="M200" s="31">
        <v>11.95092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275.7</v>
      </c>
      <c r="D201" s="38">
        <v>278.11666666666662</v>
      </c>
      <c r="E201" s="38">
        <v>271.88333333333321</v>
      </c>
      <c r="F201" s="38">
        <v>268.06666666666661</v>
      </c>
      <c r="G201" s="38">
        <v>261.8333333333332</v>
      </c>
      <c r="H201" s="38">
        <v>281.93333333333322</v>
      </c>
      <c r="I201" s="38">
        <v>288.16666666666669</v>
      </c>
      <c r="J201" s="38">
        <v>291.98333333333323</v>
      </c>
      <c r="K201" s="31">
        <v>284.35000000000002</v>
      </c>
      <c r="L201" s="31">
        <v>274.3</v>
      </c>
      <c r="M201" s="31">
        <v>6.63795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1755.95</v>
      </c>
      <c r="D202" s="38">
        <v>1750.5833333333333</v>
      </c>
      <c r="E202" s="38">
        <v>1729.3166666666666</v>
      </c>
      <c r="F202" s="38">
        <v>1702.6833333333334</v>
      </c>
      <c r="G202" s="38">
        <v>1681.4166666666667</v>
      </c>
      <c r="H202" s="38">
        <v>1777.2166666666665</v>
      </c>
      <c r="I202" s="38">
        <v>1798.4833333333333</v>
      </c>
      <c r="J202" s="38">
        <v>1825.1166666666663</v>
      </c>
      <c r="K202" s="31">
        <v>1771.85</v>
      </c>
      <c r="L202" s="31">
        <v>1723.95</v>
      </c>
      <c r="M202" s="31">
        <v>3.0906699999999998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916.7</v>
      </c>
      <c r="D203" s="38">
        <v>916.9</v>
      </c>
      <c r="E203" s="38">
        <v>911.8</v>
      </c>
      <c r="F203" s="38">
        <v>906.9</v>
      </c>
      <c r="G203" s="38">
        <v>901.8</v>
      </c>
      <c r="H203" s="38">
        <v>921.8</v>
      </c>
      <c r="I203" s="38">
        <v>926.90000000000009</v>
      </c>
      <c r="J203" s="38">
        <v>931.8</v>
      </c>
      <c r="K203" s="31">
        <v>922</v>
      </c>
      <c r="L203" s="31">
        <v>912</v>
      </c>
      <c r="M203" s="31">
        <v>1.99735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1301.45</v>
      </c>
      <c r="D204" s="38">
        <v>1298.45</v>
      </c>
      <c r="E204" s="38">
        <v>1286.5500000000002</v>
      </c>
      <c r="F204" s="38">
        <v>1271.6500000000001</v>
      </c>
      <c r="G204" s="38">
        <v>1259.7500000000002</v>
      </c>
      <c r="H204" s="38">
        <v>1313.3500000000001</v>
      </c>
      <c r="I204" s="38">
        <v>1325.2500000000002</v>
      </c>
      <c r="J204" s="38">
        <v>1340.15</v>
      </c>
      <c r="K204" s="31">
        <v>1310.3499999999999</v>
      </c>
      <c r="L204" s="31">
        <v>1283.55</v>
      </c>
      <c r="M204" s="31">
        <v>5.0464900000000004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1125.5</v>
      </c>
      <c r="D205" s="38">
        <v>1125.3666666666668</v>
      </c>
      <c r="E205" s="38">
        <v>1115.1833333333336</v>
      </c>
      <c r="F205" s="38">
        <v>1104.8666666666668</v>
      </c>
      <c r="G205" s="38">
        <v>1094.6833333333336</v>
      </c>
      <c r="H205" s="38">
        <v>1135.6833333333336</v>
      </c>
      <c r="I205" s="38">
        <v>1145.866666666667</v>
      </c>
      <c r="J205" s="38">
        <v>1156.1833333333336</v>
      </c>
      <c r="K205" s="31">
        <v>1135.55</v>
      </c>
      <c r="L205" s="31">
        <v>1115.05</v>
      </c>
      <c r="M205" s="31">
        <v>16.081869999999999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2399.9499999999998</v>
      </c>
      <c r="D206" s="38">
        <v>2425.0333333333333</v>
      </c>
      <c r="E206" s="38">
        <v>2361.9666666666667</v>
      </c>
      <c r="F206" s="38">
        <v>2323.9833333333336</v>
      </c>
      <c r="G206" s="38">
        <v>2260.916666666667</v>
      </c>
      <c r="H206" s="38">
        <v>2463.0166666666664</v>
      </c>
      <c r="I206" s="38">
        <v>2526.083333333333</v>
      </c>
      <c r="J206" s="38">
        <v>2564.0666666666662</v>
      </c>
      <c r="K206" s="31">
        <v>2488.1</v>
      </c>
      <c r="L206" s="31">
        <v>2387.0500000000002</v>
      </c>
      <c r="M206" s="31">
        <v>6.3821199999999996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1628.65</v>
      </c>
      <c r="D207" s="38">
        <v>1634.3333333333333</v>
      </c>
      <c r="E207" s="38">
        <v>1617.3166666666666</v>
      </c>
      <c r="F207" s="38">
        <v>1605.9833333333333</v>
      </c>
      <c r="G207" s="38">
        <v>1588.9666666666667</v>
      </c>
      <c r="H207" s="38">
        <v>1645.6666666666665</v>
      </c>
      <c r="I207" s="38">
        <v>1662.6833333333334</v>
      </c>
      <c r="J207" s="38">
        <v>1674.0166666666664</v>
      </c>
      <c r="K207" s="31">
        <v>1651.35</v>
      </c>
      <c r="L207" s="31">
        <v>1623</v>
      </c>
      <c r="M207" s="31">
        <v>288.36973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632.70000000000005</v>
      </c>
      <c r="D208" s="38">
        <v>634.25</v>
      </c>
      <c r="E208" s="38">
        <v>627.54999999999995</v>
      </c>
      <c r="F208" s="38">
        <v>622.4</v>
      </c>
      <c r="G208" s="38">
        <v>615.69999999999993</v>
      </c>
      <c r="H208" s="38">
        <v>639.4</v>
      </c>
      <c r="I208" s="38">
        <v>646.1</v>
      </c>
      <c r="J208" s="38">
        <v>651.25</v>
      </c>
      <c r="K208" s="31">
        <v>640.95000000000005</v>
      </c>
      <c r="L208" s="31">
        <v>629.1</v>
      </c>
      <c r="M208" s="31">
        <v>26.703990000000001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2952.4</v>
      </c>
      <c r="D209" s="38">
        <v>2969</v>
      </c>
      <c r="E209" s="38">
        <v>2916.45</v>
      </c>
      <c r="F209" s="38">
        <v>2880.5</v>
      </c>
      <c r="G209" s="38">
        <v>2827.95</v>
      </c>
      <c r="H209" s="38">
        <v>3004.95</v>
      </c>
      <c r="I209" s="38">
        <v>3057.5</v>
      </c>
      <c r="J209" s="38">
        <v>3093.45</v>
      </c>
      <c r="K209" s="31">
        <v>3021.55</v>
      </c>
      <c r="L209" s="31">
        <v>2933.05</v>
      </c>
      <c r="M209" s="31">
        <v>12.504899999999999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65.650000000000006</v>
      </c>
      <c r="D210" s="38">
        <v>65.433333333333337</v>
      </c>
      <c r="E210" s="38">
        <v>64.916666666666671</v>
      </c>
      <c r="F210" s="38">
        <v>64.183333333333337</v>
      </c>
      <c r="G210" s="38">
        <v>63.666666666666671</v>
      </c>
      <c r="H210" s="38">
        <v>66.166666666666671</v>
      </c>
      <c r="I210" s="38">
        <v>66.683333333333323</v>
      </c>
      <c r="J210" s="38">
        <v>67.416666666666671</v>
      </c>
      <c r="K210" s="31">
        <v>65.95</v>
      </c>
      <c r="L210" s="31">
        <v>64.7</v>
      </c>
      <c r="M210" s="31">
        <v>35.125459999999997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296.89999999999998</v>
      </c>
      <c r="D211" s="38">
        <v>296.88333333333338</v>
      </c>
      <c r="E211" s="38">
        <v>291.96666666666675</v>
      </c>
      <c r="F211" s="38">
        <v>287.03333333333336</v>
      </c>
      <c r="G211" s="38">
        <v>282.11666666666673</v>
      </c>
      <c r="H211" s="38">
        <v>301.81666666666678</v>
      </c>
      <c r="I211" s="38">
        <v>306.73333333333341</v>
      </c>
      <c r="J211" s="38">
        <v>311.6666666666668</v>
      </c>
      <c r="K211" s="31">
        <v>301.8</v>
      </c>
      <c r="L211" s="31">
        <v>291.95</v>
      </c>
      <c r="M211" s="31">
        <v>3.5203199999999999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453.3</v>
      </c>
      <c r="D212" s="38">
        <v>452.26666666666665</v>
      </c>
      <c r="E212" s="38">
        <v>446.0333333333333</v>
      </c>
      <c r="F212" s="38">
        <v>438.76666666666665</v>
      </c>
      <c r="G212" s="38">
        <v>432.5333333333333</v>
      </c>
      <c r="H212" s="38">
        <v>459.5333333333333</v>
      </c>
      <c r="I212" s="38">
        <v>465.76666666666665</v>
      </c>
      <c r="J212" s="38">
        <v>473.0333333333333</v>
      </c>
      <c r="K212" s="31">
        <v>458.5</v>
      </c>
      <c r="L212" s="31">
        <v>445</v>
      </c>
      <c r="M212" s="31">
        <v>40.269829999999999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1048.2</v>
      </c>
      <c r="D213" s="38">
        <v>1048.8666666666668</v>
      </c>
      <c r="E213" s="38">
        <v>1041.3333333333335</v>
      </c>
      <c r="F213" s="38">
        <v>1034.4666666666667</v>
      </c>
      <c r="G213" s="38">
        <v>1026.9333333333334</v>
      </c>
      <c r="H213" s="38">
        <v>1055.7333333333336</v>
      </c>
      <c r="I213" s="38">
        <v>1063.2666666666669</v>
      </c>
      <c r="J213" s="38">
        <v>1070.1333333333337</v>
      </c>
      <c r="K213" s="31">
        <v>1056.4000000000001</v>
      </c>
      <c r="L213" s="31">
        <v>1042</v>
      </c>
      <c r="M213" s="31">
        <v>0.12595000000000001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3766.55</v>
      </c>
      <c r="D214" s="38">
        <v>3753.7166666666672</v>
      </c>
      <c r="E214" s="38">
        <v>3714.3833333333341</v>
      </c>
      <c r="F214" s="38">
        <v>3662.2166666666672</v>
      </c>
      <c r="G214" s="38">
        <v>3622.8833333333341</v>
      </c>
      <c r="H214" s="38">
        <v>3805.8833333333341</v>
      </c>
      <c r="I214" s="38">
        <v>3845.2166666666672</v>
      </c>
      <c r="J214" s="38">
        <v>3897.3833333333341</v>
      </c>
      <c r="K214" s="31">
        <v>3793.05</v>
      </c>
      <c r="L214" s="31">
        <v>3701.55</v>
      </c>
      <c r="M214" s="31">
        <v>7.2087399999999997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151.15</v>
      </c>
      <c r="D215" s="38">
        <v>150.61666666666667</v>
      </c>
      <c r="E215" s="38">
        <v>147.53333333333336</v>
      </c>
      <c r="F215" s="38">
        <v>143.91666666666669</v>
      </c>
      <c r="G215" s="38">
        <v>140.83333333333337</v>
      </c>
      <c r="H215" s="38">
        <v>154.23333333333335</v>
      </c>
      <c r="I215" s="38">
        <v>157.31666666666666</v>
      </c>
      <c r="J215" s="38">
        <v>160.93333333333334</v>
      </c>
      <c r="K215" s="31">
        <v>153.69999999999999</v>
      </c>
      <c r="L215" s="31">
        <v>147</v>
      </c>
      <c r="M215" s="31">
        <v>163.19272000000001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270.35000000000002</v>
      </c>
      <c r="D216" s="38">
        <v>272.31666666666666</v>
      </c>
      <c r="E216" s="38">
        <v>266.5333333333333</v>
      </c>
      <c r="F216" s="38">
        <v>262.71666666666664</v>
      </c>
      <c r="G216" s="38">
        <v>256.93333333333328</v>
      </c>
      <c r="H216" s="38">
        <v>276.13333333333333</v>
      </c>
      <c r="I216" s="38">
        <v>281.91666666666674</v>
      </c>
      <c r="J216" s="38">
        <v>285.73333333333335</v>
      </c>
      <c r="K216" s="31">
        <v>278.10000000000002</v>
      </c>
      <c r="L216" s="31">
        <v>268.5</v>
      </c>
      <c r="M216" s="31">
        <v>92.841319999999996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2551.3000000000002</v>
      </c>
      <c r="D217" s="38">
        <v>2549.85</v>
      </c>
      <c r="E217" s="38">
        <v>2538.6499999999996</v>
      </c>
      <c r="F217" s="38">
        <v>2525.9999999999995</v>
      </c>
      <c r="G217" s="38">
        <v>2514.7999999999993</v>
      </c>
      <c r="H217" s="38">
        <v>2562.5</v>
      </c>
      <c r="I217" s="38">
        <v>2573.6999999999998</v>
      </c>
      <c r="J217" s="38">
        <v>2586.3500000000004</v>
      </c>
      <c r="K217" s="31">
        <v>2561.0500000000002</v>
      </c>
      <c r="L217" s="31">
        <v>2537.1999999999998</v>
      </c>
      <c r="M217" s="31">
        <v>14.7531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318.10000000000002</v>
      </c>
      <c r="D218" s="38">
        <v>318.73333333333335</v>
      </c>
      <c r="E218" s="38">
        <v>315.4666666666667</v>
      </c>
      <c r="F218" s="38">
        <v>312.83333333333337</v>
      </c>
      <c r="G218" s="38">
        <v>309.56666666666672</v>
      </c>
      <c r="H218" s="38">
        <v>321.36666666666667</v>
      </c>
      <c r="I218" s="38">
        <v>324.63333333333333</v>
      </c>
      <c r="J218" s="38">
        <v>327.26666666666665</v>
      </c>
      <c r="K218" s="31">
        <v>322</v>
      </c>
      <c r="L218" s="31">
        <v>316.10000000000002</v>
      </c>
      <c r="M218" s="31">
        <v>4.85555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4275.8500000000004</v>
      </c>
      <c r="D219" s="38">
        <v>4200.4333333333334</v>
      </c>
      <c r="E219" s="38">
        <v>4105.6166666666668</v>
      </c>
      <c r="F219" s="38">
        <v>3935.3833333333332</v>
      </c>
      <c r="G219" s="38">
        <v>3840.5666666666666</v>
      </c>
      <c r="H219" s="38">
        <v>4370.666666666667</v>
      </c>
      <c r="I219" s="38">
        <v>4465.4833333333345</v>
      </c>
      <c r="J219" s="38">
        <v>4635.7166666666672</v>
      </c>
      <c r="K219" s="31">
        <v>4295.25</v>
      </c>
      <c r="L219" s="31">
        <v>4030.2</v>
      </c>
      <c r="M219" s="31">
        <v>1.3094399999999999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634.5</v>
      </c>
      <c r="D220" s="38">
        <v>631.13333333333333</v>
      </c>
      <c r="E220" s="38">
        <v>626.31666666666661</v>
      </c>
      <c r="F220" s="38">
        <v>618.13333333333333</v>
      </c>
      <c r="G220" s="38">
        <v>613.31666666666661</v>
      </c>
      <c r="H220" s="38">
        <v>639.31666666666661</v>
      </c>
      <c r="I220" s="38">
        <v>644.13333333333344</v>
      </c>
      <c r="J220" s="38">
        <v>652.31666666666661</v>
      </c>
      <c r="K220" s="31">
        <v>635.95000000000005</v>
      </c>
      <c r="L220" s="31">
        <v>622.95000000000005</v>
      </c>
      <c r="M220" s="31">
        <v>0.38571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839.5</v>
      </c>
      <c r="D221" s="38">
        <v>839.5333333333333</v>
      </c>
      <c r="E221" s="38">
        <v>826.06666666666661</v>
      </c>
      <c r="F221" s="38">
        <v>812.63333333333333</v>
      </c>
      <c r="G221" s="38">
        <v>799.16666666666663</v>
      </c>
      <c r="H221" s="38">
        <v>852.96666666666658</v>
      </c>
      <c r="I221" s="38">
        <v>866.43333333333328</v>
      </c>
      <c r="J221" s="38">
        <v>879.86666666666656</v>
      </c>
      <c r="K221" s="31">
        <v>853</v>
      </c>
      <c r="L221" s="31">
        <v>826.1</v>
      </c>
      <c r="M221" s="31">
        <v>0.76753000000000005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42189.45</v>
      </c>
      <c r="D222" s="38">
        <v>42444.48333333333</v>
      </c>
      <c r="E222" s="38">
        <v>41644.96666666666</v>
      </c>
      <c r="F222" s="38">
        <v>41100.48333333333</v>
      </c>
      <c r="G222" s="38">
        <v>40300.96666666666</v>
      </c>
      <c r="H222" s="38">
        <v>42988.96666666666</v>
      </c>
      <c r="I222" s="38">
        <v>43788.483333333337</v>
      </c>
      <c r="J222" s="38">
        <v>44332.96666666666</v>
      </c>
      <c r="K222" s="31">
        <v>43244</v>
      </c>
      <c r="L222" s="31">
        <v>41900</v>
      </c>
      <c r="M222" s="31">
        <v>3.6790000000000003E-2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63.85</v>
      </c>
      <c r="D223" s="38">
        <v>63.75</v>
      </c>
      <c r="E223" s="38">
        <v>63.3</v>
      </c>
      <c r="F223" s="38">
        <v>62.75</v>
      </c>
      <c r="G223" s="38">
        <v>62.3</v>
      </c>
      <c r="H223" s="38">
        <v>64.3</v>
      </c>
      <c r="I223" s="38">
        <v>64.75</v>
      </c>
      <c r="J223" s="38">
        <v>65.3</v>
      </c>
      <c r="K223" s="31">
        <v>64.2</v>
      </c>
      <c r="L223" s="31">
        <v>63.2</v>
      </c>
      <c r="M223" s="31">
        <v>72.672560000000004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965</v>
      </c>
      <c r="D224" s="38">
        <v>969.35</v>
      </c>
      <c r="E224" s="38">
        <v>955.7</v>
      </c>
      <c r="F224" s="38">
        <v>946.4</v>
      </c>
      <c r="G224" s="38">
        <v>932.75</v>
      </c>
      <c r="H224" s="38">
        <v>978.65000000000009</v>
      </c>
      <c r="I224" s="38">
        <v>992.3</v>
      </c>
      <c r="J224" s="38">
        <v>1001.6000000000001</v>
      </c>
      <c r="K224" s="31">
        <v>983</v>
      </c>
      <c r="L224" s="31">
        <v>960.05</v>
      </c>
      <c r="M224" s="31">
        <v>309.94707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1347.35</v>
      </c>
      <c r="D225" s="38">
        <v>1348.45</v>
      </c>
      <c r="E225" s="38">
        <v>1331.2</v>
      </c>
      <c r="F225" s="38">
        <v>1315.05</v>
      </c>
      <c r="G225" s="38">
        <v>1297.8</v>
      </c>
      <c r="H225" s="38">
        <v>1364.6000000000001</v>
      </c>
      <c r="I225" s="38">
        <v>1381.8500000000001</v>
      </c>
      <c r="J225" s="38">
        <v>1398.0000000000002</v>
      </c>
      <c r="K225" s="31">
        <v>1365.7</v>
      </c>
      <c r="L225" s="31">
        <v>1332.3</v>
      </c>
      <c r="M225" s="31">
        <v>4.7328700000000001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570.79999999999995</v>
      </c>
      <c r="D226" s="38">
        <v>570.6</v>
      </c>
      <c r="E226" s="38">
        <v>565.20000000000005</v>
      </c>
      <c r="F226" s="38">
        <v>559.6</v>
      </c>
      <c r="G226" s="38">
        <v>554.20000000000005</v>
      </c>
      <c r="H226" s="38">
        <v>576.20000000000005</v>
      </c>
      <c r="I226" s="38">
        <v>581.59999999999991</v>
      </c>
      <c r="J226" s="38">
        <v>587.20000000000005</v>
      </c>
      <c r="K226" s="31">
        <v>576</v>
      </c>
      <c r="L226" s="31">
        <v>565</v>
      </c>
      <c r="M226" s="31">
        <v>18.992280000000001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615.85</v>
      </c>
      <c r="D227" s="38">
        <v>618.9</v>
      </c>
      <c r="E227" s="38">
        <v>610.04999999999995</v>
      </c>
      <c r="F227" s="38">
        <v>604.25</v>
      </c>
      <c r="G227" s="38">
        <v>595.4</v>
      </c>
      <c r="H227" s="38">
        <v>624.69999999999993</v>
      </c>
      <c r="I227" s="38">
        <v>633.55000000000007</v>
      </c>
      <c r="J227" s="38">
        <v>639.34999999999991</v>
      </c>
      <c r="K227" s="31">
        <v>627.75</v>
      </c>
      <c r="L227" s="31">
        <v>613.1</v>
      </c>
      <c r="M227" s="31">
        <v>1.6088199999999999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64.400000000000006</v>
      </c>
      <c r="D228" s="38">
        <v>63.033333333333339</v>
      </c>
      <c r="E228" s="38">
        <v>61.366666666666674</v>
      </c>
      <c r="F228" s="38">
        <v>58.333333333333336</v>
      </c>
      <c r="G228" s="38">
        <v>56.666666666666671</v>
      </c>
      <c r="H228" s="38">
        <v>66.066666666666677</v>
      </c>
      <c r="I228" s="38">
        <v>67.733333333333348</v>
      </c>
      <c r="J228" s="38">
        <v>70.76666666666668</v>
      </c>
      <c r="K228" s="31">
        <v>64.7</v>
      </c>
      <c r="L228" s="31">
        <v>60</v>
      </c>
      <c r="M228" s="31">
        <v>502.11480999999998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86.95</v>
      </c>
      <c r="D229" s="38">
        <v>86.90000000000002</v>
      </c>
      <c r="E229" s="38">
        <v>85.900000000000034</v>
      </c>
      <c r="F229" s="38">
        <v>84.850000000000009</v>
      </c>
      <c r="G229" s="38">
        <v>83.850000000000023</v>
      </c>
      <c r="H229" s="38">
        <v>87.950000000000045</v>
      </c>
      <c r="I229" s="38">
        <v>88.950000000000017</v>
      </c>
      <c r="J229" s="38">
        <v>90.000000000000057</v>
      </c>
      <c r="K229" s="31">
        <v>87.9</v>
      </c>
      <c r="L229" s="31">
        <v>85.85</v>
      </c>
      <c r="M229" s="31">
        <v>345.58157999999997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118.4</v>
      </c>
      <c r="D230" s="38">
        <v>118.23333333333333</v>
      </c>
      <c r="E230" s="38">
        <v>116.91666666666667</v>
      </c>
      <c r="F230" s="38">
        <v>115.43333333333334</v>
      </c>
      <c r="G230" s="38">
        <v>114.11666666666667</v>
      </c>
      <c r="H230" s="38">
        <v>119.71666666666667</v>
      </c>
      <c r="I230" s="38">
        <v>121.03333333333333</v>
      </c>
      <c r="J230" s="38">
        <v>122.51666666666667</v>
      </c>
      <c r="K230" s="31">
        <v>119.55</v>
      </c>
      <c r="L230" s="31">
        <v>116.75</v>
      </c>
      <c r="M230" s="31">
        <v>78.495850000000004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831.85</v>
      </c>
      <c r="D231" s="38">
        <v>829.88333333333333</v>
      </c>
      <c r="E231" s="38">
        <v>819.9666666666667</v>
      </c>
      <c r="F231" s="38">
        <v>808.08333333333337</v>
      </c>
      <c r="G231" s="38">
        <v>798.16666666666674</v>
      </c>
      <c r="H231" s="38">
        <v>841.76666666666665</v>
      </c>
      <c r="I231" s="38">
        <v>851.68333333333339</v>
      </c>
      <c r="J231" s="38">
        <v>863.56666666666661</v>
      </c>
      <c r="K231" s="31">
        <v>839.8</v>
      </c>
      <c r="L231" s="31">
        <v>818</v>
      </c>
      <c r="M231" s="31">
        <v>0.30591000000000002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575.5</v>
      </c>
      <c r="D232" s="38">
        <v>578.83333333333337</v>
      </c>
      <c r="E232" s="38">
        <v>568.66666666666674</v>
      </c>
      <c r="F232" s="38">
        <v>561.83333333333337</v>
      </c>
      <c r="G232" s="38">
        <v>551.66666666666674</v>
      </c>
      <c r="H232" s="38">
        <v>585.66666666666674</v>
      </c>
      <c r="I232" s="38">
        <v>595.83333333333348</v>
      </c>
      <c r="J232" s="38">
        <v>602.66666666666674</v>
      </c>
      <c r="K232" s="31">
        <v>589</v>
      </c>
      <c r="L232" s="31">
        <v>572</v>
      </c>
      <c r="M232" s="31">
        <v>4.2799100000000001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217</v>
      </c>
      <c r="D233" s="38">
        <v>216.38333333333333</v>
      </c>
      <c r="E233" s="38">
        <v>211.76666666666665</v>
      </c>
      <c r="F233" s="38">
        <v>206.53333333333333</v>
      </c>
      <c r="G233" s="38">
        <v>201.91666666666666</v>
      </c>
      <c r="H233" s="38">
        <v>221.61666666666665</v>
      </c>
      <c r="I233" s="38">
        <v>226.23333333333332</v>
      </c>
      <c r="J233" s="38">
        <v>231.46666666666664</v>
      </c>
      <c r="K233" s="31">
        <v>221</v>
      </c>
      <c r="L233" s="31">
        <v>211.15</v>
      </c>
      <c r="M233" s="31">
        <v>35.955930000000002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164.65</v>
      </c>
      <c r="D234" s="38">
        <v>160.61666666666667</v>
      </c>
      <c r="E234" s="38">
        <v>153.43333333333334</v>
      </c>
      <c r="F234" s="38">
        <v>142.21666666666667</v>
      </c>
      <c r="G234" s="38">
        <v>135.03333333333333</v>
      </c>
      <c r="H234" s="38">
        <v>171.83333333333334</v>
      </c>
      <c r="I234" s="38">
        <v>179.01666666666668</v>
      </c>
      <c r="J234" s="38">
        <v>190.23333333333335</v>
      </c>
      <c r="K234" s="31">
        <v>167.8</v>
      </c>
      <c r="L234" s="31">
        <v>149.4</v>
      </c>
      <c r="M234" s="31">
        <v>558.34208999999998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69.349999999999994</v>
      </c>
      <c r="D235" s="38">
        <v>68.599999999999994</v>
      </c>
      <c r="E235" s="38">
        <v>67.099999999999994</v>
      </c>
      <c r="F235" s="38">
        <v>64.849999999999994</v>
      </c>
      <c r="G235" s="38">
        <v>63.349999999999994</v>
      </c>
      <c r="H235" s="38">
        <v>70.849999999999994</v>
      </c>
      <c r="I235" s="38">
        <v>72.349999999999994</v>
      </c>
      <c r="J235" s="38">
        <v>74.599999999999994</v>
      </c>
      <c r="K235" s="31">
        <v>70.099999999999994</v>
      </c>
      <c r="L235" s="31">
        <v>66.349999999999994</v>
      </c>
      <c r="M235" s="31">
        <v>163.84653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3020.05</v>
      </c>
      <c r="D236" s="38">
        <v>3015.7666666666664</v>
      </c>
      <c r="E236" s="38">
        <v>2967.583333333333</v>
      </c>
      <c r="F236" s="38">
        <v>2915.1166666666668</v>
      </c>
      <c r="G236" s="38">
        <v>2866.9333333333334</v>
      </c>
      <c r="H236" s="38">
        <v>3068.2333333333327</v>
      </c>
      <c r="I236" s="38">
        <v>3116.4166666666661</v>
      </c>
      <c r="J236" s="38">
        <v>3168.8833333333323</v>
      </c>
      <c r="K236" s="31">
        <v>3063.95</v>
      </c>
      <c r="L236" s="31">
        <v>2963.3</v>
      </c>
      <c r="M236" s="31">
        <v>1.8039400000000001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342.5</v>
      </c>
      <c r="D237" s="38">
        <v>340.66666666666669</v>
      </c>
      <c r="E237" s="38">
        <v>337.43333333333339</v>
      </c>
      <c r="F237" s="38">
        <v>332.36666666666673</v>
      </c>
      <c r="G237" s="38">
        <v>329.13333333333344</v>
      </c>
      <c r="H237" s="38">
        <v>345.73333333333335</v>
      </c>
      <c r="I237" s="38">
        <v>348.96666666666658</v>
      </c>
      <c r="J237" s="38">
        <v>354.0333333333333</v>
      </c>
      <c r="K237" s="31">
        <v>343.9</v>
      </c>
      <c r="L237" s="31">
        <v>335.6</v>
      </c>
      <c r="M237" s="31">
        <v>12.017989999999999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126.1</v>
      </c>
      <c r="D238" s="38">
        <v>126.39999999999999</v>
      </c>
      <c r="E238" s="38">
        <v>124.69999999999999</v>
      </c>
      <c r="F238" s="38">
        <v>123.3</v>
      </c>
      <c r="G238" s="38">
        <v>121.6</v>
      </c>
      <c r="H238" s="38">
        <v>127.79999999999998</v>
      </c>
      <c r="I238" s="38">
        <v>129.5</v>
      </c>
      <c r="J238" s="38">
        <v>130.89999999999998</v>
      </c>
      <c r="K238" s="31">
        <v>128.1</v>
      </c>
      <c r="L238" s="31">
        <v>125</v>
      </c>
      <c r="M238" s="31">
        <v>62.714260000000003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393.7</v>
      </c>
      <c r="D239" s="38">
        <v>394.05</v>
      </c>
      <c r="E239" s="38">
        <v>390.85</v>
      </c>
      <c r="F239" s="38">
        <v>388</v>
      </c>
      <c r="G239" s="38">
        <v>384.8</v>
      </c>
      <c r="H239" s="38">
        <v>396.90000000000003</v>
      </c>
      <c r="I239" s="38">
        <v>400.09999999999997</v>
      </c>
      <c r="J239" s="38">
        <v>402.95000000000005</v>
      </c>
      <c r="K239" s="31">
        <v>397.25</v>
      </c>
      <c r="L239" s="31">
        <v>391.2</v>
      </c>
      <c r="M239" s="31">
        <v>14.447570000000001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93.5</v>
      </c>
      <c r="D240" s="38">
        <v>93.616666666666674</v>
      </c>
      <c r="E240" s="38">
        <v>93.033333333333346</v>
      </c>
      <c r="F240" s="38">
        <v>92.566666666666677</v>
      </c>
      <c r="G240" s="38">
        <v>91.983333333333348</v>
      </c>
      <c r="H240" s="38">
        <v>94.083333333333343</v>
      </c>
      <c r="I240" s="38">
        <v>94.666666666666657</v>
      </c>
      <c r="J240" s="38">
        <v>95.13333333333334</v>
      </c>
      <c r="K240" s="31">
        <v>94.2</v>
      </c>
      <c r="L240" s="31">
        <v>93.15</v>
      </c>
      <c r="M240" s="31">
        <v>87.039910000000006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26.05</v>
      </c>
      <c r="D241" s="38">
        <v>26.183333333333334</v>
      </c>
      <c r="E241" s="38">
        <v>25.666666666666668</v>
      </c>
      <c r="F241" s="38">
        <v>25.283333333333335</v>
      </c>
      <c r="G241" s="38">
        <v>24.766666666666669</v>
      </c>
      <c r="H241" s="38">
        <v>26.566666666666666</v>
      </c>
      <c r="I241" s="38">
        <v>27.083333333333332</v>
      </c>
      <c r="J241" s="38">
        <v>27.466666666666665</v>
      </c>
      <c r="K241" s="31">
        <v>26.7</v>
      </c>
      <c r="L241" s="31">
        <v>25.8</v>
      </c>
      <c r="M241" s="31">
        <v>234.46137999999999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660.2</v>
      </c>
      <c r="D242" s="38">
        <v>652.63333333333333</v>
      </c>
      <c r="E242" s="38">
        <v>642.66666666666663</v>
      </c>
      <c r="F242" s="38">
        <v>625.13333333333333</v>
      </c>
      <c r="G242" s="38">
        <v>615.16666666666663</v>
      </c>
      <c r="H242" s="38">
        <v>670.16666666666663</v>
      </c>
      <c r="I242" s="38">
        <v>680.13333333333333</v>
      </c>
      <c r="J242" s="38">
        <v>697.66666666666663</v>
      </c>
      <c r="K242" s="31">
        <v>662.6</v>
      </c>
      <c r="L242" s="31">
        <v>635.1</v>
      </c>
      <c r="M242" s="31">
        <v>45.639220000000002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44.7</v>
      </c>
      <c r="D243" s="38">
        <v>43.25</v>
      </c>
      <c r="E243" s="38">
        <v>41.2</v>
      </c>
      <c r="F243" s="38">
        <v>37.700000000000003</v>
      </c>
      <c r="G243" s="38">
        <v>35.650000000000006</v>
      </c>
      <c r="H243" s="38">
        <v>46.75</v>
      </c>
      <c r="I243" s="38">
        <v>48.8</v>
      </c>
      <c r="J243" s="38">
        <v>52.3</v>
      </c>
      <c r="K243" s="31">
        <v>45.3</v>
      </c>
      <c r="L243" s="31">
        <v>39.75</v>
      </c>
      <c r="M243" s="31">
        <v>4549.4377800000002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1541.15</v>
      </c>
      <c r="D244" s="38">
        <v>1552.7166666666665</v>
      </c>
      <c r="E244" s="38">
        <v>1521.4333333333329</v>
      </c>
      <c r="F244" s="38">
        <v>1501.7166666666665</v>
      </c>
      <c r="G244" s="38">
        <v>1470.4333333333329</v>
      </c>
      <c r="H244" s="38">
        <v>1572.4333333333329</v>
      </c>
      <c r="I244" s="38">
        <v>1603.7166666666662</v>
      </c>
      <c r="J244" s="38">
        <v>1623.4333333333329</v>
      </c>
      <c r="K244" s="31">
        <v>1584</v>
      </c>
      <c r="L244" s="31">
        <v>1533</v>
      </c>
      <c r="M244" s="31">
        <v>0.75270999999999999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452.5</v>
      </c>
      <c r="D245" s="38">
        <v>452.73333333333329</v>
      </c>
      <c r="E245" s="38">
        <v>448.66666666666657</v>
      </c>
      <c r="F245" s="38">
        <v>444.83333333333326</v>
      </c>
      <c r="G245" s="38">
        <v>440.76666666666654</v>
      </c>
      <c r="H245" s="38">
        <v>456.56666666666661</v>
      </c>
      <c r="I245" s="38">
        <v>460.63333333333333</v>
      </c>
      <c r="J245" s="38">
        <v>464.46666666666664</v>
      </c>
      <c r="K245" s="31">
        <v>456.8</v>
      </c>
      <c r="L245" s="31">
        <v>448.9</v>
      </c>
      <c r="M245" s="31">
        <v>13.19331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171.1</v>
      </c>
      <c r="D246" s="38">
        <v>170.61666666666667</v>
      </c>
      <c r="E246" s="38">
        <v>169.08333333333334</v>
      </c>
      <c r="F246" s="38">
        <v>167.06666666666666</v>
      </c>
      <c r="G246" s="38">
        <v>165.53333333333333</v>
      </c>
      <c r="H246" s="38">
        <v>172.63333333333335</v>
      </c>
      <c r="I246" s="38">
        <v>174.16666666666666</v>
      </c>
      <c r="J246" s="38">
        <v>176.18333333333337</v>
      </c>
      <c r="K246" s="31">
        <v>172.15</v>
      </c>
      <c r="L246" s="31">
        <v>168.6</v>
      </c>
      <c r="M246" s="31">
        <v>53.648850000000003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1364.5</v>
      </c>
      <c r="D247" s="38">
        <v>1366.3833333333332</v>
      </c>
      <c r="E247" s="38">
        <v>1352.1666666666665</v>
      </c>
      <c r="F247" s="38">
        <v>1339.8333333333333</v>
      </c>
      <c r="G247" s="38">
        <v>1325.6166666666666</v>
      </c>
      <c r="H247" s="38">
        <v>1378.7166666666665</v>
      </c>
      <c r="I247" s="38">
        <v>1392.9333333333332</v>
      </c>
      <c r="J247" s="38">
        <v>1405.2666666666664</v>
      </c>
      <c r="K247" s="31">
        <v>1380.6</v>
      </c>
      <c r="L247" s="31">
        <v>1354.05</v>
      </c>
      <c r="M247" s="31">
        <v>36.314889999999998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14.8</v>
      </c>
      <c r="D248" s="38">
        <v>14.866666666666667</v>
      </c>
      <c r="E248" s="38">
        <v>14.683333333333334</v>
      </c>
      <c r="F248" s="38">
        <v>14.566666666666666</v>
      </c>
      <c r="G248" s="38">
        <v>14.383333333333333</v>
      </c>
      <c r="H248" s="38">
        <v>14.983333333333334</v>
      </c>
      <c r="I248" s="38">
        <v>15.166666666666668</v>
      </c>
      <c r="J248" s="38">
        <v>15.283333333333335</v>
      </c>
      <c r="K248" s="31">
        <v>15.05</v>
      </c>
      <c r="L248" s="31">
        <v>14.75</v>
      </c>
      <c r="M248" s="31">
        <v>44.831740000000003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4537.7</v>
      </c>
      <c r="D249" s="38">
        <v>4525.25</v>
      </c>
      <c r="E249" s="38">
        <v>4483.75</v>
      </c>
      <c r="F249" s="38">
        <v>4429.8</v>
      </c>
      <c r="G249" s="38">
        <v>4388.3</v>
      </c>
      <c r="H249" s="38">
        <v>4579.2</v>
      </c>
      <c r="I249" s="38">
        <v>4620.7</v>
      </c>
      <c r="J249" s="38">
        <v>4674.6499999999996</v>
      </c>
      <c r="K249" s="31">
        <v>4566.75</v>
      </c>
      <c r="L249" s="31">
        <v>4471.3</v>
      </c>
      <c r="M249" s="31">
        <v>2.2810999999999999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1364.3</v>
      </c>
      <c r="D250" s="38">
        <v>1359.95</v>
      </c>
      <c r="E250" s="38">
        <v>1353.3500000000001</v>
      </c>
      <c r="F250" s="38">
        <v>1342.4</v>
      </c>
      <c r="G250" s="38">
        <v>1335.8000000000002</v>
      </c>
      <c r="H250" s="38">
        <v>1370.9</v>
      </c>
      <c r="I250" s="38">
        <v>1377.5</v>
      </c>
      <c r="J250" s="38">
        <v>1388.45</v>
      </c>
      <c r="K250" s="31">
        <v>1366.55</v>
      </c>
      <c r="L250" s="31">
        <v>1349</v>
      </c>
      <c r="M250" s="31">
        <v>65.037409999999994</v>
      </c>
      <c r="N250" s="1"/>
      <c r="O250" s="1"/>
    </row>
    <row r="251" spans="1:15" ht="12.75" customHeight="1">
      <c r="A251" s="33">
        <v>241</v>
      </c>
      <c r="B251" s="58" t="s">
        <v>869</v>
      </c>
      <c r="C251" s="31">
        <v>2995.75</v>
      </c>
      <c r="D251" s="38">
        <v>2970.5833333333335</v>
      </c>
      <c r="E251" s="38">
        <v>2891.166666666667</v>
      </c>
      <c r="F251" s="38">
        <v>2786.5833333333335</v>
      </c>
      <c r="G251" s="38">
        <v>2707.166666666667</v>
      </c>
      <c r="H251" s="38">
        <v>3075.166666666667</v>
      </c>
      <c r="I251" s="38">
        <v>3154.5833333333339</v>
      </c>
      <c r="J251" s="38">
        <v>3259.166666666667</v>
      </c>
      <c r="K251" s="31">
        <v>3050</v>
      </c>
      <c r="L251" s="31">
        <v>2866</v>
      </c>
      <c r="M251" s="31">
        <v>1.4201299999999999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663.7</v>
      </c>
      <c r="D252" s="38">
        <v>665.7</v>
      </c>
      <c r="E252" s="38">
        <v>657.2</v>
      </c>
      <c r="F252" s="38">
        <v>650.70000000000005</v>
      </c>
      <c r="G252" s="38">
        <v>642.20000000000005</v>
      </c>
      <c r="H252" s="38">
        <v>672.2</v>
      </c>
      <c r="I252" s="38">
        <v>680.7</v>
      </c>
      <c r="J252" s="38">
        <v>687.2</v>
      </c>
      <c r="K252" s="31">
        <v>674.2</v>
      </c>
      <c r="L252" s="31">
        <v>659.2</v>
      </c>
      <c r="M252" s="31">
        <v>5.7171099999999999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2447.75</v>
      </c>
      <c r="D253" s="38">
        <v>2483.9500000000003</v>
      </c>
      <c r="E253" s="38">
        <v>2393.9000000000005</v>
      </c>
      <c r="F253" s="38">
        <v>2340.0500000000002</v>
      </c>
      <c r="G253" s="38">
        <v>2250.0000000000005</v>
      </c>
      <c r="H253" s="38">
        <v>2537.8000000000006</v>
      </c>
      <c r="I253" s="38">
        <v>2627.8500000000008</v>
      </c>
      <c r="J253" s="38">
        <v>2681.7000000000007</v>
      </c>
      <c r="K253" s="31">
        <v>2574</v>
      </c>
      <c r="L253" s="31">
        <v>2430.1</v>
      </c>
      <c r="M253" s="31">
        <v>35.394089999999998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894.55</v>
      </c>
      <c r="D254" s="38">
        <v>901.34999999999991</v>
      </c>
      <c r="E254" s="38">
        <v>880.79999999999984</v>
      </c>
      <c r="F254" s="38">
        <v>867.05</v>
      </c>
      <c r="G254" s="38">
        <v>846.49999999999989</v>
      </c>
      <c r="H254" s="38">
        <v>915.0999999999998</v>
      </c>
      <c r="I254" s="38">
        <v>935.65</v>
      </c>
      <c r="J254" s="38">
        <v>949.39999999999975</v>
      </c>
      <c r="K254" s="31">
        <v>921.9</v>
      </c>
      <c r="L254" s="31">
        <v>887.6</v>
      </c>
      <c r="M254" s="31">
        <v>18.6297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25.7</v>
      </c>
      <c r="D255" s="38">
        <v>25.616666666666664</v>
      </c>
      <c r="E255" s="38">
        <v>25.433333333333326</v>
      </c>
      <c r="F255" s="38">
        <v>25.166666666666664</v>
      </c>
      <c r="G255" s="38">
        <v>24.983333333333327</v>
      </c>
      <c r="H255" s="38">
        <v>25.883333333333326</v>
      </c>
      <c r="I255" s="38">
        <v>26.066666666666663</v>
      </c>
      <c r="J255" s="38">
        <v>26.333333333333325</v>
      </c>
      <c r="K255" s="31">
        <v>25.8</v>
      </c>
      <c r="L255" s="31">
        <v>25.35</v>
      </c>
      <c r="M255" s="31">
        <v>53.391660000000002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456.05</v>
      </c>
      <c r="D256" s="38">
        <v>458.0333333333333</v>
      </c>
      <c r="E256" s="38">
        <v>452.31666666666661</v>
      </c>
      <c r="F256" s="38">
        <v>448.58333333333331</v>
      </c>
      <c r="G256" s="38">
        <v>442.86666666666662</v>
      </c>
      <c r="H256" s="38">
        <v>461.76666666666659</v>
      </c>
      <c r="I256" s="38">
        <v>467.48333333333329</v>
      </c>
      <c r="J256" s="38">
        <v>471.21666666666658</v>
      </c>
      <c r="K256" s="31">
        <v>463.75</v>
      </c>
      <c r="L256" s="31">
        <v>454.3</v>
      </c>
      <c r="M256" s="31">
        <v>106.17897000000001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110.55</v>
      </c>
      <c r="D257" s="38">
        <v>110.48333333333333</v>
      </c>
      <c r="E257" s="38">
        <v>109.66666666666667</v>
      </c>
      <c r="F257" s="38">
        <v>108.78333333333333</v>
      </c>
      <c r="G257" s="38">
        <v>107.96666666666667</v>
      </c>
      <c r="H257" s="38">
        <v>111.36666666666667</v>
      </c>
      <c r="I257" s="38">
        <v>112.18333333333334</v>
      </c>
      <c r="J257" s="38">
        <v>113.06666666666668</v>
      </c>
      <c r="K257" s="31">
        <v>111.3</v>
      </c>
      <c r="L257" s="31">
        <v>109.6</v>
      </c>
      <c r="M257" s="31">
        <v>1.7599800000000001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2559.65</v>
      </c>
      <c r="D258" s="38">
        <v>2541.3166666666666</v>
      </c>
      <c r="E258" s="38">
        <v>2482.6333333333332</v>
      </c>
      <c r="F258" s="38">
        <v>2405.6166666666668</v>
      </c>
      <c r="G258" s="38">
        <v>2346.9333333333334</v>
      </c>
      <c r="H258" s="38">
        <v>2618.333333333333</v>
      </c>
      <c r="I258" s="38">
        <v>2677.0166666666664</v>
      </c>
      <c r="J258" s="38">
        <v>2754.0333333333328</v>
      </c>
      <c r="K258" s="31">
        <v>2600</v>
      </c>
      <c r="L258" s="31">
        <v>2464.3000000000002</v>
      </c>
      <c r="M258" s="31">
        <v>0.76673000000000002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3201.1</v>
      </c>
      <c r="D259" s="38">
        <v>3192.35</v>
      </c>
      <c r="E259" s="38">
        <v>3170.3999999999996</v>
      </c>
      <c r="F259" s="38">
        <v>3139.7</v>
      </c>
      <c r="G259" s="38">
        <v>3117.7499999999995</v>
      </c>
      <c r="H259" s="38">
        <v>3223.0499999999997</v>
      </c>
      <c r="I259" s="38">
        <v>3244.9999999999995</v>
      </c>
      <c r="J259" s="38">
        <v>3275.7</v>
      </c>
      <c r="K259" s="31">
        <v>3214.3</v>
      </c>
      <c r="L259" s="31">
        <v>3161.65</v>
      </c>
      <c r="M259" s="31">
        <v>0.38506000000000001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110.35</v>
      </c>
      <c r="D260" s="38">
        <v>110.10000000000001</v>
      </c>
      <c r="E260" s="38">
        <v>109.05000000000001</v>
      </c>
      <c r="F260" s="38">
        <v>107.75</v>
      </c>
      <c r="G260" s="38">
        <v>106.7</v>
      </c>
      <c r="H260" s="38">
        <v>111.40000000000002</v>
      </c>
      <c r="I260" s="38">
        <v>112.45</v>
      </c>
      <c r="J260" s="38">
        <v>113.75000000000003</v>
      </c>
      <c r="K260" s="31">
        <v>111.15</v>
      </c>
      <c r="L260" s="31">
        <v>108.8</v>
      </c>
      <c r="M260" s="31">
        <v>10.39819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1341.2</v>
      </c>
      <c r="D261" s="38">
        <v>1350.5833333333333</v>
      </c>
      <c r="E261" s="38">
        <v>1326.9166666666665</v>
      </c>
      <c r="F261" s="38">
        <v>1312.6333333333332</v>
      </c>
      <c r="G261" s="38">
        <v>1288.9666666666665</v>
      </c>
      <c r="H261" s="38">
        <v>1364.8666666666666</v>
      </c>
      <c r="I261" s="38">
        <v>1388.5333333333331</v>
      </c>
      <c r="J261" s="38">
        <v>1402.8166666666666</v>
      </c>
      <c r="K261" s="31">
        <v>1374.25</v>
      </c>
      <c r="L261" s="31">
        <v>1336.3</v>
      </c>
      <c r="M261" s="31">
        <v>0.89637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396.35</v>
      </c>
      <c r="D262" s="38">
        <v>392.56666666666666</v>
      </c>
      <c r="E262" s="38">
        <v>387.13333333333333</v>
      </c>
      <c r="F262" s="38">
        <v>377.91666666666669</v>
      </c>
      <c r="G262" s="38">
        <v>372.48333333333335</v>
      </c>
      <c r="H262" s="38">
        <v>401.7833333333333</v>
      </c>
      <c r="I262" s="38">
        <v>407.21666666666658</v>
      </c>
      <c r="J262" s="38">
        <v>416.43333333333328</v>
      </c>
      <c r="K262" s="31">
        <v>398</v>
      </c>
      <c r="L262" s="31">
        <v>383.35</v>
      </c>
      <c r="M262" s="31">
        <v>5.7331000000000003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646.6</v>
      </c>
      <c r="D263" s="38">
        <v>644.98333333333346</v>
      </c>
      <c r="E263" s="38">
        <v>640.01666666666688</v>
      </c>
      <c r="F263" s="38">
        <v>633.43333333333339</v>
      </c>
      <c r="G263" s="38">
        <v>628.46666666666681</v>
      </c>
      <c r="H263" s="38">
        <v>651.56666666666695</v>
      </c>
      <c r="I263" s="38">
        <v>656.53333333333342</v>
      </c>
      <c r="J263" s="38">
        <v>663.11666666666702</v>
      </c>
      <c r="K263" s="31">
        <v>649.95000000000005</v>
      </c>
      <c r="L263" s="31">
        <v>638.4</v>
      </c>
      <c r="M263" s="31">
        <v>11.988160000000001</v>
      </c>
      <c r="N263" s="1"/>
      <c r="O263" s="1"/>
    </row>
    <row r="264" spans="1:15" ht="12.75" customHeight="1">
      <c r="A264" s="33">
        <v>254</v>
      </c>
      <c r="B264" s="58" t="s">
        <v>870</v>
      </c>
      <c r="C264" s="31">
        <v>338.35</v>
      </c>
      <c r="D264" s="38">
        <v>339.15000000000003</v>
      </c>
      <c r="E264" s="38">
        <v>331.30000000000007</v>
      </c>
      <c r="F264" s="38">
        <v>324.25000000000006</v>
      </c>
      <c r="G264" s="38">
        <v>316.40000000000009</v>
      </c>
      <c r="H264" s="38">
        <v>346.20000000000005</v>
      </c>
      <c r="I264" s="38">
        <v>354.05000000000007</v>
      </c>
      <c r="J264" s="38">
        <v>361.1</v>
      </c>
      <c r="K264" s="31">
        <v>347</v>
      </c>
      <c r="L264" s="31">
        <v>332.1</v>
      </c>
      <c r="M264" s="31">
        <v>2.3090999999999999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636.29999999999995</v>
      </c>
      <c r="D265" s="38">
        <v>634.6</v>
      </c>
      <c r="E265" s="38">
        <v>628.20000000000005</v>
      </c>
      <c r="F265" s="38">
        <v>620.1</v>
      </c>
      <c r="G265" s="38">
        <v>613.70000000000005</v>
      </c>
      <c r="H265" s="38">
        <v>642.70000000000005</v>
      </c>
      <c r="I265" s="38">
        <v>649.09999999999991</v>
      </c>
      <c r="J265" s="38">
        <v>657.2</v>
      </c>
      <c r="K265" s="31">
        <v>641</v>
      </c>
      <c r="L265" s="31">
        <v>626.5</v>
      </c>
      <c r="M265" s="31">
        <v>2.78647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335.45</v>
      </c>
      <c r="D266" s="38">
        <v>335.91666666666669</v>
      </c>
      <c r="E266" s="38">
        <v>332.03333333333336</v>
      </c>
      <c r="F266" s="38">
        <v>328.61666666666667</v>
      </c>
      <c r="G266" s="38">
        <v>324.73333333333335</v>
      </c>
      <c r="H266" s="38">
        <v>339.33333333333337</v>
      </c>
      <c r="I266" s="38">
        <v>343.2166666666667</v>
      </c>
      <c r="J266" s="38">
        <v>346.63333333333338</v>
      </c>
      <c r="K266" s="31">
        <v>339.8</v>
      </c>
      <c r="L266" s="31">
        <v>332.5</v>
      </c>
      <c r="M266" s="31">
        <v>7.2208399999999999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80.8</v>
      </c>
      <c r="D267" s="38">
        <v>81.349999999999994</v>
      </c>
      <c r="E267" s="38">
        <v>79.299999999999983</v>
      </c>
      <c r="F267" s="38">
        <v>77.799999999999983</v>
      </c>
      <c r="G267" s="38">
        <v>75.749999999999972</v>
      </c>
      <c r="H267" s="38">
        <v>82.85</v>
      </c>
      <c r="I267" s="38">
        <v>84.9</v>
      </c>
      <c r="J267" s="38">
        <v>86.4</v>
      </c>
      <c r="K267" s="31">
        <v>83.4</v>
      </c>
      <c r="L267" s="31">
        <v>79.849999999999994</v>
      </c>
      <c r="M267" s="31">
        <v>34.554200000000002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287.10000000000002</v>
      </c>
      <c r="D268" s="38">
        <v>289.09999999999997</v>
      </c>
      <c r="E268" s="38">
        <v>283.99999999999994</v>
      </c>
      <c r="F268" s="38">
        <v>280.89999999999998</v>
      </c>
      <c r="G268" s="38">
        <v>275.79999999999995</v>
      </c>
      <c r="H268" s="38">
        <v>292.19999999999993</v>
      </c>
      <c r="I268" s="38">
        <v>297.29999999999995</v>
      </c>
      <c r="J268" s="38">
        <v>300.39999999999992</v>
      </c>
      <c r="K268" s="31">
        <v>294.2</v>
      </c>
      <c r="L268" s="31">
        <v>286</v>
      </c>
      <c r="M268" s="31">
        <v>16.587330000000001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804.45</v>
      </c>
      <c r="D269" s="38">
        <v>802.55000000000007</v>
      </c>
      <c r="E269" s="38">
        <v>796.10000000000014</v>
      </c>
      <c r="F269" s="38">
        <v>787.75000000000011</v>
      </c>
      <c r="G269" s="38">
        <v>781.30000000000018</v>
      </c>
      <c r="H269" s="38">
        <v>810.90000000000009</v>
      </c>
      <c r="I269" s="38">
        <v>817.35000000000014</v>
      </c>
      <c r="J269" s="38">
        <v>825.7</v>
      </c>
      <c r="K269" s="31">
        <v>809</v>
      </c>
      <c r="L269" s="31">
        <v>794.2</v>
      </c>
      <c r="M269" s="31">
        <v>18.292380000000001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491.25</v>
      </c>
      <c r="D270" s="38">
        <v>489.84999999999997</v>
      </c>
      <c r="E270" s="38">
        <v>486.39999999999992</v>
      </c>
      <c r="F270" s="38">
        <v>481.54999999999995</v>
      </c>
      <c r="G270" s="38">
        <v>478.09999999999991</v>
      </c>
      <c r="H270" s="38">
        <v>494.69999999999993</v>
      </c>
      <c r="I270" s="38">
        <v>498.15</v>
      </c>
      <c r="J270" s="38">
        <v>502.99999999999994</v>
      </c>
      <c r="K270" s="31">
        <v>493.3</v>
      </c>
      <c r="L270" s="31">
        <v>485</v>
      </c>
      <c r="M270" s="31">
        <v>11.477449999999999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423.75</v>
      </c>
      <c r="D271" s="38">
        <v>421.41666666666669</v>
      </c>
      <c r="E271" s="38">
        <v>417.33333333333337</v>
      </c>
      <c r="F271" s="38">
        <v>410.91666666666669</v>
      </c>
      <c r="G271" s="38">
        <v>406.83333333333337</v>
      </c>
      <c r="H271" s="38">
        <v>427.83333333333337</v>
      </c>
      <c r="I271" s="38">
        <v>431.91666666666674</v>
      </c>
      <c r="J271" s="38">
        <v>438.33333333333337</v>
      </c>
      <c r="K271" s="31">
        <v>425.5</v>
      </c>
      <c r="L271" s="31">
        <v>415</v>
      </c>
      <c r="M271" s="31">
        <v>2.6216599999999999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375.5</v>
      </c>
      <c r="D272" s="38">
        <v>375.05</v>
      </c>
      <c r="E272" s="38">
        <v>371.45000000000005</v>
      </c>
      <c r="F272" s="38">
        <v>367.40000000000003</v>
      </c>
      <c r="G272" s="38">
        <v>363.80000000000007</v>
      </c>
      <c r="H272" s="38">
        <v>379.1</v>
      </c>
      <c r="I272" s="38">
        <v>382.70000000000005</v>
      </c>
      <c r="J272" s="38">
        <v>386.75</v>
      </c>
      <c r="K272" s="31">
        <v>378.65</v>
      </c>
      <c r="L272" s="31">
        <v>371</v>
      </c>
      <c r="M272" s="31">
        <v>0.51407000000000003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764.35</v>
      </c>
      <c r="D273" s="38">
        <v>765.83333333333337</v>
      </c>
      <c r="E273" s="38">
        <v>758.51666666666677</v>
      </c>
      <c r="F273" s="38">
        <v>752.68333333333339</v>
      </c>
      <c r="G273" s="38">
        <v>745.36666666666679</v>
      </c>
      <c r="H273" s="38">
        <v>771.66666666666674</v>
      </c>
      <c r="I273" s="38">
        <v>778.98333333333335</v>
      </c>
      <c r="J273" s="38">
        <v>784.81666666666672</v>
      </c>
      <c r="K273" s="31">
        <v>773.15</v>
      </c>
      <c r="L273" s="31">
        <v>760</v>
      </c>
      <c r="M273" s="31">
        <v>0.92552000000000001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303.45</v>
      </c>
      <c r="D274" s="38">
        <v>306.2</v>
      </c>
      <c r="E274" s="38">
        <v>297.89999999999998</v>
      </c>
      <c r="F274" s="38">
        <v>292.34999999999997</v>
      </c>
      <c r="G274" s="38">
        <v>284.04999999999995</v>
      </c>
      <c r="H274" s="38">
        <v>311.75</v>
      </c>
      <c r="I274" s="38">
        <v>320.05000000000007</v>
      </c>
      <c r="J274" s="38">
        <v>325.60000000000002</v>
      </c>
      <c r="K274" s="31">
        <v>314.5</v>
      </c>
      <c r="L274" s="31">
        <v>300.64999999999998</v>
      </c>
      <c r="M274" s="31">
        <v>9.0515399999999993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626.20000000000005</v>
      </c>
      <c r="D275" s="38">
        <v>623.73333333333335</v>
      </c>
      <c r="E275" s="38">
        <v>617.4666666666667</v>
      </c>
      <c r="F275" s="38">
        <v>608.73333333333335</v>
      </c>
      <c r="G275" s="38">
        <v>602.4666666666667</v>
      </c>
      <c r="H275" s="38">
        <v>632.4666666666667</v>
      </c>
      <c r="I275" s="38">
        <v>638.73333333333335</v>
      </c>
      <c r="J275" s="38">
        <v>647.4666666666667</v>
      </c>
      <c r="K275" s="31">
        <v>630</v>
      </c>
      <c r="L275" s="31">
        <v>615</v>
      </c>
      <c r="M275" s="31">
        <v>1.53948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1429.2</v>
      </c>
      <c r="D276" s="38">
        <v>1430.4333333333332</v>
      </c>
      <c r="E276" s="38">
        <v>1418.8666666666663</v>
      </c>
      <c r="F276" s="38">
        <v>1408.5333333333331</v>
      </c>
      <c r="G276" s="38">
        <v>1396.9666666666662</v>
      </c>
      <c r="H276" s="38">
        <v>1440.7666666666664</v>
      </c>
      <c r="I276" s="38">
        <v>1452.3333333333335</v>
      </c>
      <c r="J276" s="38">
        <v>1462.6666666666665</v>
      </c>
      <c r="K276" s="31">
        <v>1442</v>
      </c>
      <c r="L276" s="31">
        <v>1420.1</v>
      </c>
      <c r="M276" s="31">
        <v>2.0636700000000001</v>
      </c>
      <c r="N276" s="1"/>
      <c r="O276" s="1"/>
    </row>
    <row r="277" spans="1:15" ht="12.75" customHeight="1">
      <c r="A277" s="33">
        <v>267</v>
      </c>
      <c r="B277" s="58" t="s">
        <v>858</v>
      </c>
      <c r="C277" s="31">
        <v>630.70000000000005</v>
      </c>
      <c r="D277" s="38">
        <v>630.06666666666672</v>
      </c>
      <c r="E277" s="38">
        <v>626.13333333333344</v>
      </c>
      <c r="F277" s="38">
        <v>621.56666666666672</v>
      </c>
      <c r="G277" s="38">
        <v>617.63333333333344</v>
      </c>
      <c r="H277" s="38">
        <v>634.63333333333344</v>
      </c>
      <c r="I277" s="38">
        <v>638.56666666666661</v>
      </c>
      <c r="J277" s="38">
        <v>643.13333333333344</v>
      </c>
      <c r="K277" s="31">
        <v>634</v>
      </c>
      <c r="L277" s="31">
        <v>625.5</v>
      </c>
      <c r="M277" s="31">
        <v>3.9634900000000002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170.45</v>
      </c>
      <c r="D278" s="38">
        <v>169.21666666666667</v>
      </c>
      <c r="E278" s="38">
        <v>165.43333333333334</v>
      </c>
      <c r="F278" s="38">
        <v>160.41666666666666</v>
      </c>
      <c r="G278" s="38">
        <v>156.63333333333333</v>
      </c>
      <c r="H278" s="38">
        <v>174.23333333333335</v>
      </c>
      <c r="I278" s="38">
        <v>178.01666666666671</v>
      </c>
      <c r="J278" s="38">
        <v>183.03333333333336</v>
      </c>
      <c r="K278" s="31">
        <v>173</v>
      </c>
      <c r="L278" s="31">
        <v>164.2</v>
      </c>
      <c r="M278" s="31">
        <v>16.13804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320.5</v>
      </c>
      <c r="D279" s="38">
        <v>330.71666666666664</v>
      </c>
      <c r="E279" s="38">
        <v>307.43333333333328</v>
      </c>
      <c r="F279" s="38">
        <v>294.36666666666662</v>
      </c>
      <c r="G279" s="38">
        <v>271.08333333333326</v>
      </c>
      <c r="H279" s="38">
        <v>343.7833333333333</v>
      </c>
      <c r="I279" s="38">
        <v>367.06666666666672</v>
      </c>
      <c r="J279" s="38">
        <v>380.13333333333333</v>
      </c>
      <c r="K279" s="31">
        <v>354</v>
      </c>
      <c r="L279" s="31">
        <v>317.64999999999998</v>
      </c>
      <c r="M279" s="31">
        <v>26.433119999999999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123.4</v>
      </c>
      <c r="D280" s="38">
        <v>123.46666666666668</v>
      </c>
      <c r="E280" s="38">
        <v>121.73333333333336</v>
      </c>
      <c r="F280" s="38">
        <v>120.06666666666668</v>
      </c>
      <c r="G280" s="38">
        <v>118.33333333333336</v>
      </c>
      <c r="H280" s="38">
        <v>125.13333333333337</v>
      </c>
      <c r="I280" s="38">
        <v>126.86666666666669</v>
      </c>
      <c r="J280" s="38">
        <v>128.53333333333336</v>
      </c>
      <c r="K280" s="31">
        <v>125.2</v>
      </c>
      <c r="L280" s="31">
        <v>121.8</v>
      </c>
      <c r="M280" s="31">
        <v>15.64174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646.20000000000005</v>
      </c>
      <c r="D281" s="38">
        <v>646.5333333333333</v>
      </c>
      <c r="E281" s="38">
        <v>634.16666666666663</v>
      </c>
      <c r="F281" s="38">
        <v>622.13333333333333</v>
      </c>
      <c r="G281" s="38">
        <v>609.76666666666665</v>
      </c>
      <c r="H281" s="38">
        <v>658.56666666666661</v>
      </c>
      <c r="I281" s="38">
        <v>670.93333333333339</v>
      </c>
      <c r="J281" s="38">
        <v>682.96666666666658</v>
      </c>
      <c r="K281" s="31">
        <v>658.9</v>
      </c>
      <c r="L281" s="31">
        <v>634.5</v>
      </c>
      <c r="M281" s="31">
        <v>15.50686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2337.6999999999998</v>
      </c>
      <c r="D282" s="38">
        <v>2351.5499999999997</v>
      </c>
      <c r="E282" s="38">
        <v>2300.3999999999996</v>
      </c>
      <c r="F282" s="38">
        <v>2263.1</v>
      </c>
      <c r="G282" s="38">
        <v>2211.9499999999998</v>
      </c>
      <c r="H282" s="38">
        <v>2388.8499999999995</v>
      </c>
      <c r="I282" s="38">
        <v>2440</v>
      </c>
      <c r="J282" s="38">
        <v>2477.2999999999993</v>
      </c>
      <c r="K282" s="31">
        <v>2402.6999999999998</v>
      </c>
      <c r="L282" s="31">
        <v>2314.25</v>
      </c>
      <c r="M282" s="31">
        <v>2.7521200000000001</v>
      </c>
      <c r="N282" s="1"/>
      <c r="O282" s="1"/>
    </row>
    <row r="283" spans="1:15" ht="12.75" customHeight="1">
      <c r="A283" s="33">
        <v>273</v>
      </c>
      <c r="B283" s="58" t="s">
        <v>871</v>
      </c>
      <c r="C283" s="31">
        <v>2798.45</v>
      </c>
      <c r="D283" s="38">
        <v>2787.8166666666671</v>
      </c>
      <c r="E283" s="38">
        <v>2730.6333333333341</v>
      </c>
      <c r="F283" s="38">
        <v>2662.8166666666671</v>
      </c>
      <c r="G283" s="38">
        <v>2605.6333333333341</v>
      </c>
      <c r="H283" s="38">
        <v>2855.6333333333341</v>
      </c>
      <c r="I283" s="38">
        <v>2912.8166666666675</v>
      </c>
      <c r="J283" s="38">
        <v>2980.6333333333341</v>
      </c>
      <c r="K283" s="31">
        <v>2845</v>
      </c>
      <c r="L283" s="31">
        <v>2720</v>
      </c>
      <c r="M283" s="31">
        <v>4.8349999999999997E-2</v>
      </c>
      <c r="N283" s="1"/>
      <c r="O283" s="1"/>
    </row>
    <row r="284" spans="1:15" ht="12.75" customHeight="1">
      <c r="A284" s="33">
        <v>274</v>
      </c>
      <c r="B284" s="58" t="s">
        <v>877</v>
      </c>
      <c r="C284" s="31">
        <v>573.54999999999995</v>
      </c>
      <c r="D284" s="38">
        <v>577.2833333333333</v>
      </c>
      <c r="E284" s="38">
        <v>567.26666666666665</v>
      </c>
      <c r="F284" s="38">
        <v>560.98333333333335</v>
      </c>
      <c r="G284" s="38">
        <v>550.9666666666667</v>
      </c>
      <c r="H284" s="38">
        <v>583.56666666666661</v>
      </c>
      <c r="I284" s="38">
        <v>593.58333333333326</v>
      </c>
      <c r="J284" s="38">
        <v>599.86666666666656</v>
      </c>
      <c r="K284" s="31">
        <v>587.29999999999995</v>
      </c>
      <c r="L284" s="31">
        <v>571</v>
      </c>
      <c r="M284" s="31">
        <v>0.25192999999999999</v>
      </c>
      <c r="N284" s="1"/>
      <c r="O284" s="1"/>
    </row>
    <row r="285" spans="1:15" ht="12.75" customHeight="1">
      <c r="A285" s="33">
        <v>275</v>
      </c>
      <c r="B285" s="58" t="s">
        <v>872</v>
      </c>
      <c r="C285" s="31">
        <v>386.55</v>
      </c>
      <c r="D285" s="38">
        <v>385.08333333333331</v>
      </c>
      <c r="E285" s="38">
        <v>378.71666666666664</v>
      </c>
      <c r="F285" s="38">
        <v>370.88333333333333</v>
      </c>
      <c r="G285" s="38">
        <v>364.51666666666665</v>
      </c>
      <c r="H285" s="38">
        <v>392.91666666666663</v>
      </c>
      <c r="I285" s="38">
        <v>399.2833333333333</v>
      </c>
      <c r="J285" s="38">
        <v>407.11666666666662</v>
      </c>
      <c r="K285" s="31">
        <v>391.45</v>
      </c>
      <c r="L285" s="31">
        <v>377.25</v>
      </c>
      <c r="M285" s="31">
        <v>11.74518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238.9</v>
      </c>
      <c r="D286" s="38">
        <v>239.0333333333333</v>
      </c>
      <c r="E286" s="38">
        <v>237.56666666666661</v>
      </c>
      <c r="F286" s="38">
        <v>236.23333333333329</v>
      </c>
      <c r="G286" s="38">
        <v>234.76666666666659</v>
      </c>
      <c r="H286" s="38">
        <v>240.36666666666662</v>
      </c>
      <c r="I286" s="38">
        <v>241.83333333333331</v>
      </c>
      <c r="J286" s="38">
        <v>243.16666666666663</v>
      </c>
      <c r="K286" s="31">
        <v>240.5</v>
      </c>
      <c r="L286" s="31">
        <v>237.7</v>
      </c>
      <c r="M286" s="31">
        <v>2.3275600000000001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1823.25</v>
      </c>
      <c r="D287" s="38">
        <v>1820.9833333333333</v>
      </c>
      <c r="E287" s="38">
        <v>1808.1166666666668</v>
      </c>
      <c r="F287" s="38">
        <v>1792.9833333333333</v>
      </c>
      <c r="G287" s="38">
        <v>1780.1166666666668</v>
      </c>
      <c r="H287" s="38">
        <v>1836.1166666666668</v>
      </c>
      <c r="I287" s="38">
        <v>1848.9833333333331</v>
      </c>
      <c r="J287" s="38">
        <v>1864.1166666666668</v>
      </c>
      <c r="K287" s="31">
        <v>1833.85</v>
      </c>
      <c r="L287" s="31">
        <v>1805.85</v>
      </c>
      <c r="M287" s="31">
        <v>70.152919999999995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1081.2</v>
      </c>
      <c r="D288" s="38">
        <v>1088.4166666666667</v>
      </c>
      <c r="E288" s="38">
        <v>1067.8333333333335</v>
      </c>
      <c r="F288" s="38">
        <v>1054.4666666666667</v>
      </c>
      <c r="G288" s="38">
        <v>1033.8833333333334</v>
      </c>
      <c r="H288" s="38">
        <v>1101.7833333333335</v>
      </c>
      <c r="I288" s="38">
        <v>1122.366666666667</v>
      </c>
      <c r="J288" s="38">
        <v>1135.7333333333336</v>
      </c>
      <c r="K288" s="31">
        <v>1109</v>
      </c>
      <c r="L288" s="31">
        <v>1075.05</v>
      </c>
      <c r="M288" s="31">
        <v>7.0801699999999999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385</v>
      </c>
      <c r="D289" s="38">
        <v>382.8</v>
      </c>
      <c r="E289" s="38">
        <v>379.70000000000005</v>
      </c>
      <c r="F289" s="38">
        <v>374.40000000000003</v>
      </c>
      <c r="G289" s="38">
        <v>371.30000000000007</v>
      </c>
      <c r="H289" s="38">
        <v>388.1</v>
      </c>
      <c r="I289" s="38">
        <v>391.20000000000005</v>
      </c>
      <c r="J289" s="38">
        <v>396.5</v>
      </c>
      <c r="K289" s="31">
        <v>385.9</v>
      </c>
      <c r="L289" s="31">
        <v>377.5</v>
      </c>
      <c r="M289" s="31">
        <v>3.06839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1850.6</v>
      </c>
      <c r="D290" s="38">
        <v>1870.6499999999999</v>
      </c>
      <c r="E290" s="38">
        <v>1821.4999999999998</v>
      </c>
      <c r="F290" s="38">
        <v>1792.3999999999999</v>
      </c>
      <c r="G290" s="38">
        <v>1743.2499999999998</v>
      </c>
      <c r="H290" s="38">
        <v>1899.7499999999998</v>
      </c>
      <c r="I290" s="38">
        <v>1948.8999999999999</v>
      </c>
      <c r="J290" s="38">
        <v>1977.9999999999998</v>
      </c>
      <c r="K290" s="31">
        <v>1919.8</v>
      </c>
      <c r="L290" s="31">
        <v>1841.55</v>
      </c>
      <c r="M290" s="31">
        <v>0.32216</v>
      </c>
      <c r="N290" s="1"/>
      <c r="O290" s="1"/>
    </row>
    <row r="291" spans="1:15" ht="12.75" customHeight="1">
      <c r="A291" s="33">
        <v>281</v>
      </c>
      <c r="B291" s="58" t="s">
        <v>873</v>
      </c>
      <c r="C291" s="31">
        <v>2717.65</v>
      </c>
      <c r="D291" s="38">
        <v>2613.3333333333335</v>
      </c>
      <c r="E291" s="38">
        <v>2464.416666666667</v>
      </c>
      <c r="F291" s="38">
        <v>2211.1833333333334</v>
      </c>
      <c r="G291" s="38">
        <v>2062.2666666666669</v>
      </c>
      <c r="H291" s="38">
        <v>2866.5666666666671</v>
      </c>
      <c r="I291" s="38">
        <v>3015.483333333334</v>
      </c>
      <c r="J291" s="38">
        <v>3268.7166666666672</v>
      </c>
      <c r="K291" s="31">
        <v>2762.25</v>
      </c>
      <c r="L291" s="31">
        <v>2360.1</v>
      </c>
      <c r="M291" s="31">
        <v>18.26099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125.95</v>
      </c>
      <c r="D292" s="38">
        <v>126.93333333333332</v>
      </c>
      <c r="E292" s="38">
        <v>123.61666666666665</v>
      </c>
      <c r="F292" s="38">
        <v>121.28333333333332</v>
      </c>
      <c r="G292" s="38">
        <v>117.96666666666664</v>
      </c>
      <c r="H292" s="38">
        <v>129.26666666666665</v>
      </c>
      <c r="I292" s="38">
        <v>132.58333333333334</v>
      </c>
      <c r="J292" s="38">
        <v>134.91666666666666</v>
      </c>
      <c r="K292" s="31">
        <v>130.25</v>
      </c>
      <c r="L292" s="31">
        <v>124.6</v>
      </c>
      <c r="M292" s="31">
        <v>238.44689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4203.55</v>
      </c>
      <c r="D293" s="38">
        <v>4162.5</v>
      </c>
      <c r="E293" s="38">
        <v>4101.05</v>
      </c>
      <c r="F293" s="38">
        <v>3998.55</v>
      </c>
      <c r="G293" s="38">
        <v>3937.1000000000004</v>
      </c>
      <c r="H293" s="38">
        <v>4265</v>
      </c>
      <c r="I293" s="38">
        <v>4326.4500000000007</v>
      </c>
      <c r="J293" s="38">
        <v>4428.95</v>
      </c>
      <c r="K293" s="31">
        <v>4223.95</v>
      </c>
      <c r="L293" s="31">
        <v>4060</v>
      </c>
      <c r="M293" s="31">
        <v>2.0018199999999999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13444.5</v>
      </c>
      <c r="D294" s="38">
        <v>13501.083333333334</v>
      </c>
      <c r="E294" s="38">
        <v>13303.416666666668</v>
      </c>
      <c r="F294" s="38">
        <v>13162.333333333334</v>
      </c>
      <c r="G294" s="38">
        <v>12964.666666666668</v>
      </c>
      <c r="H294" s="38">
        <v>13642.166666666668</v>
      </c>
      <c r="I294" s="38">
        <v>13839.833333333336</v>
      </c>
      <c r="J294" s="38">
        <v>13980.916666666668</v>
      </c>
      <c r="K294" s="31">
        <v>13698.75</v>
      </c>
      <c r="L294" s="31">
        <v>13360</v>
      </c>
      <c r="M294" s="31">
        <v>7.8450000000000006E-2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2598.1</v>
      </c>
      <c r="D295" s="38">
        <v>2609.0500000000002</v>
      </c>
      <c r="E295" s="38">
        <v>2575.3500000000004</v>
      </c>
      <c r="F295" s="38">
        <v>2552.6000000000004</v>
      </c>
      <c r="G295" s="38">
        <v>2518.9000000000005</v>
      </c>
      <c r="H295" s="38">
        <v>2631.8</v>
      </c>
      <c r="I295" s="38">
        <v>2665.5</v>
      </c>
      <c r="J295" s="38">
        <v>2688.25</v>
      </c>
      <c r="K295" s="31">
        <v>2642.75</v>
      </c>
      <c r="L295" s="31">
        <v>2586.3000000000002</v>
      </c>
      <c r="M295" s="31">
        <v>16.126180000000002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381.1</v>
      </c>
      <c r="D296" s="38">
        <v>379.36666666666662</v>
      </c>
      <c r="E296" s="38">
        <v>373.53333333333325</v>
      </c>
      <c r="F296" s="38">
        <v>365.96666666666664</v>
      </c>
      <c r="G296" s="38">
        <v>360.13333333333327</v>
      </c>
      <c r="H296" s="38">
        <v>386.93333333333322</v>
      </c>
      <c r="I296" s="38">
        <v>392.76666666666659</v>
      </c>
      <c r="J296" s="38">
        <v>400.3333333333332</v>
      </c>
      <c r="K296" s="31">
        <v>385.2</v>
      </c>
      <c r="L296" s="31">
        <v>371.8</v>
      </c>
      <c r="M296" s="31">
        <v>3.4212799999999999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384.35</v>
      </c>
      <c r="D297" s="38">
        <v>378.18333333333339</v>
      </c>
      <c r="E297" s="38">
        <v>370.76666666666677</v>
      </c>
      <c r="F297" s="38">
        <v>357.18333333333339</v>
      </c>
      <c r="G297" s="38">
        <v>349.76666666666677</v>
      </c>
      <c r="H297" s="38">
        <v>391.76666666666677</v>
      </c>
      <c r="I297" s="38">
        <v>399.18333333333339</v>
      </c>
      <c r="J297" s="38">
        <v>412.76666666666677</v>
      </c>
      <c r="K297" s="31">
        <v>385.6</v>
      </c>
      <c r="L297" s="31">
        <v>364.6</v>
      </c>
      <c r="M297" s="31">
        <v>96.801540000000003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268.64999999999998</v>
      </c>
      <c r="D298" s="38">
        <v>268.51666666666665</v>
      </c>
      <c r="E298" s="38">
        <v>266.13333333333333</v>
      </c>
      <c r="F298" s="38">
        <v>263.61666666666667</v>
      </c>
      <c r="G298" s="38">
        <v>261.23333333333335</v>
      </c>
      <c r="H298" s="38">
        <v>271.0333333333333</v>
      </c>
      <c r="I298" s="38">
        <v>273.41666666666663</v>
      </c>
      <c r="J298" s="38">
        <v>275.93333333333328</v>
      </c>
      <c r="K298" s="31">
        <v>270.89999999999998</v>
      </c>
      <c r="L298" s="31">
        <v>266</v>
      </c>
      <c r="M298" s="31">
        <v>5.5556700000000001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95.25</v>
      </c>
      <c r="D299" s="38">
        <v>95.283333333333346</v>
      </c>
      <c r="E299" s="38">
        <v>94.116666666666688</v>
      </c>
      <c r="F299" s="38">
        <v>92.983333333333348</v>
      </c>
      <c r="G299" s="38">
        <v>91.816666666666691</v>
      </c>
      <c r="H299" s="38">
        <v>96.416666666666686</v>
      </c>
      <c r="I299" s="38">
        <v>97.583333333333343</v>
      </c>
      <c r="J299" s="38">
        <v>98.716666666666683</v>
      </c>
      <c r="K299" s="31">
        <v>96.45</v>
      </c>
      <c r="L299" s="31">
        <v>94.15</v>
      </c>
      <c r="M299" s="31">
        <v>38.63456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394.35</v>
      </c>
      <c r="D300" s="38">
        <v>401.9666666666667</v>
      </c>
      <c r="E300" s="38">
        <v>383.13333333333338</v>
      </c>
      <c r="F300" s="38">
        <v>371.91666666666669</v>
      </c>
      <c r="G300" s="38">
        <v>353.08333333333337</v>
      </c>
      <c r="H300" s="38">
        <v>413.18333333333339</v>
      </c>
      <c r="I300" s="38">
        <v>432.01666666666665</v>
      </c>
      <c r="J300" s="38">
        <v>443.23333333333341</v>
      </c>
      <c r="K300" s="31">
        <v>420.8</v>
      </c>
      <c r="L300" s="31">
        <v>390.75</v>
      </c>
      <c r="M300" s="31">
        <v>64.247339999999994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644.54999999999995</v>
      </c>
      <c r="D301" s="38">
        <v>644.83333333333337</v>
      </c>
      <c r="E301" s="38">
        <v>640.7166666666667</v>
      </c>
      <c r="F301" s="38">
        <v>636.88333333333333</v>
      </c>
      <c r="G301" s="38">
        <v>632.76666666666665</v>
      </c>
      <c r="H301" s="38">
        <v>648.66666666666674</v>
      </c>
      <c r="I301" s="38">
        <v>652.7833333333333</v>
      </c>
      <c r="J301" s="38">
        <v>656.61666666666679</v>
      </c>
      <c r="K301" s="31">
        <v>648.95000000000005</v>
      </c>
      <c r="L301" s="31">
        <v>641</v>
      </c>
      <c r="M301" s="31">
        <v>10.08085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5015.1499999999996</v>
      </c>
      <c r="D302" s="38">
        <v>4986.1500000000005</v>
      </c>
      <c r="E302" s="38">
        <v>4922.8000000000011</v>
      </c>
      <c r="F302" s="38">
        <v>4830.4500000000007</v>
      </c>
      <c r="G302" s="38">
        <v>4767.1000000000013</v>
      </c>
      <c r="H302" s="38">
        <v>5078.5000000000009</v>
      </c>
      <c r="I302" s="38">
        <v>5141.8500000000013</v>
      </c>
      <c r="J302" s="38">
        <v>5234.2000000000007</v>
      </c>
      <c r="K302" s="31">
        <v>5049.5</v>
      </c>
      <c r="L302" s="31">
        <v>4893.8</v>
      </c>
      <c r="M302" s="31">
        <v>0.34572999999999998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4869.8999999999996</v>
      </c>
      <c r="D303" s="38">
        <v>4866.6333333333323</v>
      </c>
      <c r="E303" s="38">
        <v>4834.3166666666648</v>
      </c>
      <c r="F303" s="38">
        <v>4798.7333333333327</v>
      </c>
      <c r="G303" s="38">
        <v>4766.4166666666652</v>
      </c>
      <c r="H303" s="38">
        <v>4902.2166666666644</v>
      </c>
      <c r="I303" s="38">
        <v>4934.5333333333319</v>
      </c>
      <c r="J303" s="38">
        <v>4970.1166666666641</v>
      </c>
      <c r="K303" s="31">
        <v>4898.95</v>
      </c>
      <c r="L303" s="31">
        <v>4831.05</v>
      </c>
      <c r="M303" s="31">
        <v>3.46102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1035.3499999999999</v>
      </c>
      <c r="D304" s="38">
        <v>1021.4</v>
      </c>
      <c r="E304" s="38">
        <v>1001.95</v>
      </c>
      <c r="F304" s="38">
        <v>968.55000000000007</v>
      </c>
      <c r="G304" s="38">
        <v>949.10000000000014</v>
      </c>
      <c r="H304" s="38">
        <v>1054.8</v>
      </c>
      <c r="I304" s="38">
        <v>1074.25</v>
      </c>
      <c r="J304" s="38">
        <v>1107.6499999999999</v>
      </c>
      <c r="K304" s="31">
        <v>1040.8499999999999</v>
      </c>
      <c r="L304" s="31">
        <v>988</v>
      </c>
      <c r="M304" s="31">
        <v>39.61853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1580.6</v>
      </c>
      <c r="D305" s="38">
        <v>1583.75</v>
      </c>
      <c r="E305" s="38">
        <v>1563.5</v>
      </c>
      <c r="F305" s="38">
        <v>1546.4</v>
      </c>
      <c r="G305" s="38">
        <v>1526.15</v>
      </c>
      <c r="H305" s="38">
        <v>1600.85</v>
      </c>
      <c r="I305" s="38">
        <v>1621.1</v>
      </c>
      <c r="J305" s="38">
        <v>1638.1999999999998</v>
      </c>
      <c r="K305" s="31">
        <v>1604</v>
      </c>
      <c r="L305" s="31">
        <v>1566.65</v>
      </c>
      <c r="M305" s="31">
        <v>0.51341999999999999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710.1</v>
      </c>
      <c r="D306" s="38">
        <v>717.93333333333339</v>
      </c>
      <c r="E306" s="38">
        <v>700.66666666666674</v>
      </c>
      <c r="F306" s="38">
        <v>691.23333333333335</v>
      </c>
      <c r="G306" s="38">
        <v>673.9666666666667</v>
      </c>
      <c r="H306" s="38">
        <v>727.36666666666679</v>
      </c>
      <c r="I306" s="38">
        <v>744.63333333333344</v>
      </c>
      <c r="J306" s="38">
        <v>754.06666666666683</v>
      </c>
      <c r="K306" s="31">
        <v>735.2</v>
      </c>
      <c r="L306" s="31">
        <v>708.5</v>
      </c>
      <c r="M306" s="31">
        <v>4.39527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1120.7</v>
      </c>
      <c r="D307" s="38">
        <v>1109.7166666666665</v>
      </c>
      <c r="E307" s="38">
        <v>1093.4333333333329</v>
      </c>
      <c r="F307" s="38">
        <v>1066.1666666666665</v>
      </c>
      <c r="G307" s="38">
        <v>1049.883333333333</v>
      </c>
      <c r="H307" s="38">
        <v>1136.9833333333329</v>
      </c>
      <c r="I307" s="38">
        <v>1153.2666666666662</v>
      </c>
      <c r="J307" s="38">
        <v>1180.5333333333328</v>
      </c>
      <c r="K307" s="31">
        <v>1126</v>
      </c>
      <c r="L307" s="31">
        <v>1082.45</v>
      </c>
      <c r="M307" s="31">
        <v>8.9271200000000004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285.75</v>
      </c>
      <c r="D308" s="38">
        <v>287.76666666666665</v>
      </c>
      <c r="E308" s="38">
        <v>279.7833333333333</v>
      </c>
      <c r="F308" s="38">
        <v>273.81666666666666</v>
      </c>
      <c r="G308" s="38">
        <v>265.83333333333331</v>
      </c>
      <c r="H308" s="38">
        <v>293.73333333333329</v>
      </c>
      <c r="I308" s="38">
        <v>301.71666666666664</v>
      </c>
      <c r="J308" s="38">
        <v>307.68333333333328</v>
      </c>
      <c r="K308" s="31">
        <v>295.75</v>
      </c>
      <c r="L308" s="31">
        <v>281.8</v>
      </c>
      <c r="M308" s="31">
        <v>54.600389999999997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1469.15</v>
      </c>
      <c r="D309" s="38">
        <v>1472.7666666666664</v>
      </c>
      <c r="E309" s="38">
        <v>1443.9833333333329</v>
      </c>
      <c r="F309" s="38">
        <v>1418.8166666666664</v>
      </c>
      <c r="G309" s="38">
        <v>1390.0333333333328</v>
      </c>
      <c r="H309" s="38">
        <v>1497.9333333333329</v>
      </c>
      <c r="I309" s="38">
        <v>1526.7166666666667</v>
      </c>
      <c r="J309" s="38">
        <v>1551.883333333333</v>
      </c>
      <c r="K309" s="31">
        <v>1501.55</v>
      </c>
      <c r="L309" s="31">
        <v>1447.6</v>
      </c>
      <c r="M309" s="31">
        <v>22.223949999999999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342.15</v>
      </c>
      <c r="D310" s="38">
        <v>341.38333333333338</v>
      </c>
      <c r="E310" s="38">
        <v>334.86666666666679</v>
      </c>
      <c r="F310" s="38">
        <v>327.58333333333343</v>
      </c>
      <c r="G310" s="38">
        <v>321.06666666666683</v>
      </c>
      <c r="H310" s="38">
        <v>348.66666666666674</v>
      </c>
      <c r="I310" s="38">
        <v>355.18333333333328</v>
      </c>
      <c r="J310" s="38">
        <v>362.4666666666667</v>
      </c>
      <c r="K310" s="31">
        <v>347.9</v>
      </c>
      <c r="L310" s="31">
        <v>334.1</v>
      </c>
      <c r="M310" s="31">
        <v>2.0958800000000002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505.1</v>
      </c>
      <c r="D311" s="38">
        <v>501.28333333333336</v>
      </c>
      <c r="E311" s="38">
        <v>495.26666666666671</v>
      </c>
      <c r="F311" s="38">
        <v>485.43333333333334</v>
      </c>
      <c r="G311" s="38">
        <v>479.41666666666669</v>
      </c>
      <c r="H311" s="38">
        <v>511.11666666666673</v>
      </c>
      <c r="I311" s="38">
        <v>517.13333333333344</v>
      </c>
      <c r="J311" s="38">
        <v>526.9666666666667</v>
      </c>
      <c r="K311" s="31">
        <v>507.3</v>
      </c>
      <c r="L311" s="31">
        <v>491.45</v>
      </c>
      <c r="M311" s="31">
        <v>1.15096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360.35</v>
      </c>
      <c r="D312" s="38">
        <v>359.2166666666667</v>
      </c>
      <c r="E312" s="38">
        <v>355.13333333333338</v>
      </c>
      <c r="F312" s="38">
        <v>349.91666666666669</v>
      </c>
      <c r="G312" s="38">
        <v>345.83333333333337</v>
      </c>
      <c r="H312" s="38">
        <v>364.43333333333339</v>
      </c>
      <c r="I312" s="38">
        <v>368.51666666666665</v>
      </c>
      <c r="J312" s="38">
        <v>373.73333333333341</v>
      </c>
      <c r="K312" s="31">
        <v>363.3</v>
      </c>
      <c r="L312" s="31">
        <v>354</v>
      </c>
      <c r="M312" s="31">
        <v>1.59328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132.75</v>
      </c>
      <c r="D313" s="38">
        <v>132.83333333333334</v>
      </c>
      <c r="E313" s="38">
        <v>131.31666666666669</v>
      </c>
      <c r="F313" s="38">
        <v>129.88333333333335</v>
      </c>
      <c r="G313" s="38">
        <v>128.3666666666667</v>
      </c>
      <c r="H313" s="38">
        <v>134.26666666666668</v>
      </c>
      <c r="I313" s="38">
        <v>135.78333333333333</v>
      </c>
      <c r="J313" s="38">
        <v>137.21666666666667</v>
      </c>
      <c r="K313" s="31">
        <v>134.35</v>
      </c>
      <c r="L313" s="31">
        <v>131.4</v>
      </c>
      <c r="M313" s="31">
        <v>42.451779999999999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81.8</v>
      </c>
      <c r="D314" s="38">
        <v>82.033333333333331</v>
      </c>
      <c r="E314" s="38">
        <v>80.86666666666666</v>
      </c>
      <c r="F314" s="38">
        <v>79.933333333333323</v>
      </c>
      <c r="G314" s="38">
        <v>78.766666666666652</v>
      </c>
      <c r="H314" s="38">
        <v>82.966666666666669</v>
      </c>
      <c r="I314" s="38">
        <v>84.133333333333354</v>
      </c>
      <c r="J314" s="38">
        <v>85.066666666666677</v>
      </c>
      <c r="K314" s="31">
        <v>83.2</v>
      </c>
      <c r="L314" s="31">
        <v>81.099999999999994</v>
      </c>
      <c r="M314" s="31">
        <v>19.674579999999999</v>
      </c>
      <c r="N314" s="1"/>
      <c r="O314" s="1"/>
    </row>
    <row r="315" spans="1:15" ht="12.75" customHeight="1">
      <c r="A315" s="33">
        <v>305</v>
      </c>
      <c r="B315" s="58" t="s">
        <v>893</v>
      </c>
      <c r="C315" s="31">
        <v>1898.15</v>
      </c>
      <c r="D315" s="38">
        <v>1876.0333333333335</v>
      </c>
      <c r="E315" s="38">
        <v>1838.3166666666671</v>
      </c>
      <c r="F315" s="38">
        <v>1778.4833333333336</v>
      </c>
      <c r="G315" s="38">
        <v>1740.7666666666671</v>
      </c>
      <c r="H315" s="38">
        <v>1935.866666666667</v>
      </c>
      <c r="I315" s="38">
        <v>1973.5833333333337</v>
      </c>
      <c r="J315" s="38">
        <v>2033.416666666667</v>
      </c>
      <c r="K315" s="31">
        <v>1913.75</v>
      </c>
      <c r="L315" s="31">
        <v>1816.2</v>
      </c>
      <c r="M315" s="31">
        <v>23.271820000000002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572.35</v>
      </c>
      <c r="D316" s="38">
        <v>570.33333333333337</v>
      </c>
      <c r="E316" s="38">
        <v>565.66666666666674</v>
      </c>
      <c r="F316" s="38">
        <v>558.98333333333335</v>
      </c>
      <c r="G316" s="38">
        <v>554.31666666666672</v>
      </c>
      <c r="H316" s="38">
        <v>577.01666666666677</v>
      </c>
      <c r="I316" s="38">
        <v>581.68333333333351</v>
      </c>
      <c r="J316" s="38">
        <v>588.36666666666679</v>
      </c>
      <c r="K316" s="31">
        <v>575</v>
      </c>
      <c r="L316" s="31">
        <v>563.65</v>
      </c>
      <c r="M316" s="31">
        <v>42.42154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9543.7000000000007</v>
      </c>
      <c r="D317" s="38">
        <v>9573.0833333333339</v>
      </c>
      <c r="E317" s="38">
        <v>9486.2166666666672</v>
      </c>
      <c r="F317" s="38">
        <v>9428.7333333333336</v>
      </c>
      <c r="G317" s="38">
        <v>9341.8666666666668</v>
      </c>
      <c r="H317" s="38">
        <v>9630.5666666666675</v>
      </c>
      <c r="I317" s="38">
        <v>9717.4333333333325</v>
      </c>
      <c r="J317" s="38">
        <v>9774.9166666666679</v>
      </c>
      <c r="K317" s="31">
        <v>9659.9500000000007</v>
      </c>
      <c r="L317" s="31">
        <v>9515.6</v>
      </c>
      <c r="M317" s="31">
        <v>6.1489700000000003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1988.25</v>
      </c>
      <c r="D318" s="38">
        <v>1987.95</v>
      </c>
      <c r="E318" s="38">
        <v>1975.3000000000002</v>
      </c>
      <c r="F318" s="38">
        <v>1962.3500000000001</v>
      </c>
      <c r="G318" s="38">
        <v>1949.7000000000003</v>
      </c>
      <c r="H318" s="38">
        <v>2000.9</v>
      </c>
      <c r="I318" s="38">
        <v>2013.5500000000002</v>
      </c>
      <c r="J318" s="38">
        <v>2026.5</v>
      </c>
      <c r="K318" s="31">
        <v>2000.6</v>
      </c>
      <c r="L318" s="31">
        <v>1975</v>
      </c>
      <c r="M318" s="31">
        <v>1.08358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769.6</v>
      </c>
      <c r="D319" s="38">
        <v>771.33333333333337</v>
      </c>
      <c r="E319" s="38">
        <v>761.26666666666677</v>
      </c>
      <c r="F319" s="38">
        <v>752.93333333333339</v>
      </c>
      <c r="G319" s="38">
        <v>742.86666666666679</v>
      </c>
      <c r="H319" s="38">
        <v>779.66666666666674</v>
      </c>
      <c r="I319" s="38">
        <v>789.73333333333335</v>
      </c>
      <c r="J319" s="38">
        <v>798.06666666666672</v>
      </c>
      <c r="K319" s="31">
        <v>781.4</v>
      </c>
      <c r="L319" s="31">
        <v>763</v>
      </c>
      <c r="M319" s="31">
        <v>5.1620600000000003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555.70000000000005</v>
      </c>
      <c r="D320" s="38">
        <v>558.80000000000007</v>
      </c>
      <c r="E320" s="38">
        <v>543.60000000000014</v>
      </c>
      <c r="F320" s="38">
        <v>531.50000000000011</v>
      </c>
      <c r="G320" s="38">
        <v>516.30000000000018</v>
      </c>
      <c r="H320" s="38">
        <v>570.90000000000009</v>
      </c>
      <c r="I320" s="38">
        <v>586.10000000000014</v>
      </c>
      <c r="J320" s="38">
        <v>598.20000000000005</v>
      </c>
      <c r="K320" s="31">
        <v>574</v>
      </c>
      <c r="L320" s="31">
        <v>546.70000000000005</v>
      </c>
      <c r="M320" s="31">
        <v>34.977170000000001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1847.4</v>
      </c>
      <c r="D321" s="38">
        <v>1848.0833333333333</v>
      </c>
      <c r="E321" s="38">
        <v>1811.2666666666664</v>
      </c>
      <c r="F321" s="38">
        <v>1775.1333333333332</v>
      </c>
      <c r="G321" s="38">
        <v>1738.3166666666664</v>
      </c>
      <c r="H321" s="38">
        <v>1884.2166666666665</v>
      </c>
      <c r="I321" s="38">
        <v>1921.0333333333335</v>
      </c>
      <c r="J321" s="38">
        <v>1957.1666666666665</v>
      </c>
      <c r="K321" s="31">
        <v>1884.9</v>
      </c>
      <c r="L321" s="31">
        <v>1811.95</v>
      </c>
      <c r="M321" s="31">
        <v>13.58366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957.1</v>
      </c>
      <c r="D322" s="38">
        <v>953.93333333333339</v>
      </c>
      <c r="E322" s="38">
        <v>943.86666666666679</v>
      </c>
      <c r="F322" s="38">
        <v>930.63333333333344</v>
      </c>
      <c r="G322" s="38">
        <v>920.56666666666683</v>
      </c>
      <c r="H322" s="38">
        <v>967.16666666666674</v>
      </c>
      <c r="I322" s="38">
        <v>977.23333333333335</v>
      </c>
      <c r="J322" s="38">
        <v>990.4666666666667</v>
      </c>
      <c r="K322" s="31">
        <v>964</v>
      </c>
      <c r="L322" s="31">
        <v>940.7</v>
      </c>
      <c r="M322" s="31">
        <v>1.5333000000000001</v>
      </c>
      <c r="N322" s="1"/>
      <c r="O322" s="1"/>
    </row>
    <row r="323" spans="1:15" ht="12.75" customHeight="1">
      <c r="A323" s="33">
        <v>313</v>
      </c>
      <c r="B323" s="58" t="s">
        <v>875</v>
      </c>
      <c r="C323" s="31">
        <v>975.8</v>
      </c>
      <c r="D323" s="38">
        <v>970.9666666666667</v>
      </c>
      <c r="E323" s="38">
        <v>951.98333333333335</v>
      </c>
      <c r="F323" s="38">
        <v>928.16666666666663</v>
      </c>
      <c r="G323" s="38">
        <v>909.18333333333328</v>
      </c>
      <c r="H323" s="38">
        <v>994.78333333333342</v>
      </c>
      <c r="I323" s="38">
        <v>1013.7666666666668</v>
      </c>
      <c r="J323" s="38">
        <v>1037.5833333333335</v>
      </c>
      <c r="K323" s="31">
        <v>989.95</v>
      </c>
      <c r="L323" s="31">
        <v>947.15</v>
      </c>
      <c r="M323" s="31">
        <v>0.64693999999999996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1073.9000000000001</v>
      </c>
      <c r="D324" s="38">
        <v>1069.5166666666667</v>
      </c>
      <c r="E324" s="38">
        <v>1052.0833333333333</v>
      </c>
      <c r="F324" s="38">
        <v>1030.2666666666667</v>
      </c>
      <c r="G324" s="38">
        <v>1012.8333333333333</v>
      </c>
      <c r="H324" s="38">
        <v>1091.3333333333333</v>
      </c>
      <c r="I324" s="38">
        <v>1108.7666666666667</v>
      </c>
      <c r="J324" s="38">
        <v>1130.5833333333333</v>
      </c>
      <c r="K324" s="31">
        <v>1086.95</v>
      </c>
      <c r="L324" s="31">
        <v>1047.7</v>
      </c>
      <c r="M324" s="31">
        <v>1.4530400000000001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1407.65</v>
      </c>
      <c r="D325" s="38">
        <v>1388.55</v>
      </c>
      <c r="E325" s="38">
        <v>1359.1</v>
      </c>
      <c r="F325" s="38">
        <v>1310.55</v>
      </c>
      <c r="G325" s="38">
        <v>1281.0999999999999</v>
      </c>
      <c r="H325" s="38">
        <v>1437.1</v>
      </c>
      <c r="I325" s="38">
        <v>1466.5500000000002</v>
      </c>
      <c r="J325" s="38">
        <v>1515.1</v>
      </c>
      <c r="K325" s="31">
        <v>1418</v>
      </c>
      <c r="L325" s="31">
        <v>1340</v>
      </c>
      <c r="M325" s="31">
        <v>7.50373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37.75</v>
      </c>
      <c r="D326" s="38">
        <v>37.4</v>
      </c>
      <c r="E326" s="38">
        <v>36.549999999999997</v>
      </c>
      <c r="F326" s="38">
        <v>35.35</v>
      </c>
      <c r="G326" s="38">
        <v>34.5</v>
      </c>
      <c r="H326" s="38">
        <v>38.599999999999994</v>
      </c>
      <c r="I326" s="38">
        <v>39.450000000000003</v>
      </c>
      <c r="J326" s="38">
        <v>40.649999999999991</v>
      </c>
      <c r="K326" s="31">
        <v>38.25</v>
      </c>
      <c r="L326" s="31">
        <v>36.200000000000003</v>
      </c>
      <c r="M326" s="31">
        <v>71.405169999999998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59.65</v>
      </c>
      <c r="D327" s="38">
        <v>59.633333333333333</v>
      </c>
      <c r="E327" s="38">
        <v>59.166666666666664</v>
      </c>
      <c r="F327" s="38">
        <v>58.68333333333333</v>
      </c>
      <c r="G327" s="38">
        <v>58.216666666666661</v>
      </c>
      <c r="H327" s="38">
        <v>60.116666666666667</v>
      </c>
      <c r="I327" s="38">
        <v>60.583333333333336</v>
      </c>
      <c r="J327" s="38">
        <v>61.06666666666667</v>
      </c>
      <c r="K327" s="31">
        <v>60.1</v>
      </c>
      <c r="L327" s="31">
        <v>59.15</v>
      </c>
      <c r="M327" s="31">
        <v>45.48715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838.5</v>
      </c>
      <c r="D328" s="38">
        <v>836.1</v>
      </c>
      <c r="E328" s="38">
        <v>808.40000000000009</v>
      </c>
      <c r="F328" s="38">
        <v>778.30000000000007</v>
      </c>
      <c r="G328" s="38">
        <v>750.60000000000014</v>
      </c>
      <c r="H328" s="38">
        <v>866.2</v>
      </c>
      <c r="I328" s="38">
        <v>893.90000000000009</v>
      </c>
      <c r="J328" s="38">
        <v>924</v>
      </c>
      <c r="K328" s="31">
        <v>863.8</v>
      </c>
      <c r="L328" s="31">
        <v>806</v>
      </c>
      <c r="M328" s="31">
        <v>7.7850000000000001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2236.65</v>
      </c>
      <c r="D329" s="38">
        <v>2224.7000000000003</v>
      </c>
      <c r="E329" s="38">
        <v>2207.2000000000007</v>
      </c>
      <c r="F329" s="38">
        <v>2177.7500000000005</v>
      </c>
      <c r="G329" s="38">
        <v>2160.2500000000009</v>
      </c>
      <c r="H329" s="38">
        <v>2254.1500000000005</v>
      </c>
      <c r="I329" s="38">
        <v>2271.6499999999996</v>
      </c>
      <c r="J329" s="38">
        <v>2301.1000000000004</v>
      </c>
      <c r="K329" s="31">
        <v>2242.1999999999998</v>
      </c>
      <c r="L329" s="31">
        <v>2195.25</v>
      </c>
      <c r="M329" s="31">
        <v>3.9008799999999999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106973.35</v>
      </c>
      <c r="D330" s="38">
        <v>105324.46666666667</v>
      </c>
      <c r="E330" s="38">
        <v>103048.93333333335</v>
      </c>
      <c r="F330" s="38">
        <v>99124.516666666677</v>
      </c>
      <c r="G330" s="38">
        <v>96848.983333333352</v>
      </c>
      <c r="H330" s="38">
        <v>109248.88333333335</v>
      </c>
      <c r="I330" s="38">
        <v>111524.41666666667</v>
      </c>
      <c r="J330" s="38">
        <v>115448.83333333334</v>
      </c>
      <c r="K330" s="31">
        <v>107600</v>
      </c>
      <c r="L330" s="31">
        <v>101400.05</v>
      </c>
      <c r="M330" s="31">
        <v>0.23043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2118</v>
      </c>
      <c r="D331" s="38">
        <v>2110.0500000000002</v>
      </c>
      <c r="E331" s="38">
        <v>2095.5000000000005</v>
      </c>
      <c r="F331" s="38">
        <v>2073.0000000000005</v>
      </c>
      <c r="G331" s="38">
        <v>2058.4500000000007</v>
      </c>
      <c r="H331" s="38">
        <v>2132.5500000000002</v>
      </c>
      <c r="I331" s="38">
        <v>2147.0999999999995</v>
      </c>
      <c r="J331" s="38">
        <v>2169.6</v>
      </c>
      <c r="K331" s="31">
        <v>2124.6</v>
      </c>
      <c r="L331" s="31">
        <v>2087.5500000000002</v>
      </c>
      <c r="M331" s="31">
        <v>1.3924799999999999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1600.4</v>
      </c>
      <c r="D332" s="38">
        <v>1597.7833333333335</v>
      </c>
      <c r="E332" s="38">
        <v>1580.666666666667</v>
      </c>
      <c r="F332" s="38">
        <v>1560.9333333333334</v>
      </c>
      <c r="G332" s="38">
        <v>1543.8166666666668</v>
      </c>
      <c r="H332" s="38">
        <v>1617.5166666666671</v>
      </c>
      <c r="I332" s="38">
        <v>1634.6333333333334</v>
      </c>
      <c r="J332" s="38">
        <v>1654.3666666666672</v>
      </c>
      <c r="K332" s="31">
        <v>1614.9</v>
      </c>
      <c r="L332" s="31">
        <v>1578.05</v>
      </c>
      <c r="M332" s="31">
        <v>1.8125199999999999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1334.95</v>
      </c>
      <c r="D333" s="38">
        <v>1341.5500000000002</v>
      </c>
      <c r="E333" s="38">
        <v>1323.2000000000003</v>
      </c>
      <c r="F333" s="38">
        <v>1311.45</v>
      </c>
      <c r="G333" s="38">
        <v>1293.1000000000001</v>
      </c>
      <c r="H333" s="38">
        <v>1353.3000000000004</v>
      </c>
      <c r="I333" s="38">
        <v>1371.6500000000003</v>
      </c>
      <c r="J333" s="38">
        <v>1383.4000000000005</v>
      </c>
      <c r="K333" s="31">
        <v>1359.9</v>
      </c>
      <c r="L333" s="31">
        <v>1329.8</v>
      </c>
      <c r="M333" s="31">
        <v>4.4058799999999998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1020.95</v>
      </c>
      <c r="D334" s="38">
        <v>1028.3999999999999</v>
      </c>
      <c r="E334" s="38">
        <v>1006.7999999999997</v>
      </c>
      <c r="F334" s="38">
        <v>992.64999999999986</v>
      </c>
      <c r="G334" s="38">
        <v>971.04999999999973</v>
      </c>
      <c r="H334" s="38">
        <v>1042.5499999999997</v>
      </c>
      <c r="I334" s="38">
        <v>1064.1499999999996</v>
      </c>
      <c r="J334" s="38">
        <v>1078.2999999999997</v>
      </c>
      <c r="K334" s="31">
        <v>1050</v>
      </c>
      <c r="L334" s="31">
        <v>1014.25</v>
      </c>
      <c r="M334" s="31">
        <v>4.5030099999999997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807.25</v>
      </c>
      <c r="D335" s="38">
        <v>805.7166666666667</v>
      </c>
      <c r="E335" s="38">
        <v>795.13333333333344</v>
      </c>
      <c r="F335" s="38">
        <v>783.01666666666677</v>
      </c>
      <c r="G335" s="38">
        <v>772.43333333333351</v>
      </c>
      <c r="H335" s="38">
        <v>817.83333333333337</v>
      </c>
      <c r="I335" s="38">
        <v>828.41666666666663</v>
      </c>
      <c r="J335" s="38">
        <v>840.5333333333333</v>
      </c>
      <c r="K335" s="31">
        <v>816.3</v>
      </c>
      <c r="L335" s="31">
        <v>793.6</v>
      </c>
      <c r="M335" s="31">
        <v>3.9326400000000001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94.25</v>
      </c>
      <c r="D336" s="38">
        <v>93.266666666666666</v>
      </c>
      <c r="E336" s="38">
        <v>91.883333333333326</v>
      </c>
      <c r="F336" s="38">
        <v>89.516666666666666</v>
      </c>
      <c r="G336" s="38">
        <v>88.133333333333326</v>
      </c>
      <c r="H336" s="38">
        <v>95.633333333333326</v>
      </c>
      <c r="I336" s="38">
        <v>97.01666666666668</v>
      </c>
      <c r="J336" s="38">
        <v>99.383333333333326</v>
      </c>
      <c r="K336" s="31">
        <v>94.65</v>
      </c>
      <c r="L336" s="31">
        <v>90.9</v>
      </c>
      <c r="M336" s="31">
        <v>83.786900000000003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4503.6499999999996</v>
      </c>
      <c r="D337" s="38">
        <v>4546.9000000000005</v>
      </c>
      <c r="E337" s="38">
        <v>4421.8000000000011</v>
      </c>
      <c r="F337" s="38">
        <v>4339.9500000000007</v>
      </c>
      <c r="G337" s="38">
        <v>4214.8500000000013</v>
      </c>
      <c r="H337" s="38">
        <v>4628.7500000000009</v>
      </c>
      <c r="I337" s="38">
        <v>4753.8500000000013</v>
      </c>
      <c r="J337" s="38">
        <v>4835.7000000000007</v>
      </c>
      <c r="K337" s="31">
        <v>4672</v>
      </c>
      <c r="L337" s="31">
        <v>4465.05</v>
      </c>
      <c r="M337" s="31">
        <v>2.7481499999999999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701.35</v>
      </c>
      <c r="D338" s="38">
        <v>693.23333333333323</v>
      </c>
      <c r="E338" s="38">
        <v>679.56666666666649</v>
      </c>
      <c r="F338" s="38">
        <v>657.7833333333333</v>
      </c>
      <c r="G338" s="38">
        <v>644.11666666666656</v>
      </c>
      <c r="H338" s="38">
        <v>715.01666666666642</v>
      </c>
      <c r="I338" s="38">
        <v>728.68333333333317</v>
      </c>
      <c r="J338" s="38">
        <v>750.46666666666636</v>
      </c>
      <c r="K338" s="31">
        <v>706.9</v>
      </c>
      <c r="L338" s="31">
        <v>671.45</v>
      </c>
      <c r="M338" s="31">
        <v>4.9081799999999998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43.85</v>
      </c>
      <c r="D339" s="38">
        <v>44.166666666666664</v>
      </c>
      <c r="E339" s="38">
        <v>43.033333333333331</v>
      </c>
      <c r="F339" s="38">
        <v>42.216666666666669</v>
      </c>
      <c r="G339" s="38">
        <v>41.083333333333336</v>
      </c>
      <c r="H339" s="38">
        <v>44.983333333333327</v>
      </c>
      <c r="I339" s="38">
        <v>46.116666666666667</v>
      </c>
      <c r="J339" s="38">
        <v>46.933333333333323</v>
      </c>
      <c r="K339" s="31">
        <v>45.3</v>
      </c>
      <c r="L339" s="31">
        <v>43.35</v>
      </c>
      <c r="M339" s="31">
        <v>109.54839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152.69999999999999</v>
      </c>
      <c r="D340" s="38">
        <v>152.48333333333332</v>
      </c>
      <c r="E340" s="38">
        <v>150.21666666666664</v>
      </c>
      <c r="F340" s="38">
        <v>147.73333333333332</v>
      </c>
      <c r="G340" s="38">
        <v>145.46666666666664</v>
      </c>
      <c r="H340" s="38">
        <v>154.96666666666664</v>
      </c>
      <c r="I340" s="38">
        <v>157.23333333333335</v>
      </c>
      <c r="J340" s="38">
        <v>159.71666666666664</v>
      </c>
      <c r="K340" s="31">
        <v>154.75</v>
      </c>
      <c r="L340" s="31">
        <v>150</v>
      </c>
      <c r="M340" s="31">
        <v>31.53059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22475.8</v>
      </c>
      <c r="D341" s="38">
        <v>22588.566666666666</v>
      </c>
      <c r="E341" s="38">
        <v>22289.183333333331</v>
      </c>
      <c r="F341" s="38">
        <v>22102.566666666666</v>
      </c>
      <c r="G341" s="38">
        <v>21803.183333333331</v>
      </c>
      <c r="H341" s="38">
        <v>22775.183333333331</v>
      </c>
      <c r="I341" s="38">
        <v>23074.566666666662</v>
      </c>
      <c r="J341" s="38">
        <v>23261.183333333331</v>
      </c>
      <c r="K341" s="31">
        <v>22887.95</v>
      </c>
      <c r="L341" s="31">
        <v>22401.95</v>
      </c>
      <c r="M341" s="31">
        <v>0.44971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58.55</v>
      </c>
      <c r="D342" s="38">
        <v>58.366666666666667</v>
      </c>
      <c r="E342" s="38">
        <v>57.833333333333336</v>
      </c>
      <c r="F342" s="38">
        <v>57.116666666666667</v>
      </c>
      <c r="G342" s="38">
        <v>56.583333333333336</v>
      </c>
      <c r="H342" s="38">
        <v>59.083333333333336</v>
      </c>
      <c r="I342" s="38">
        <v>59.616666666666667</v>
      </c>
      <c r="J342" s="38">
        <v>60.333333333333336</v>
      </c>
      <c r="K342" s="31">
        <v>58.9</v>
      </c>
      <c r="L342" s="31">
        <v>57.65</v>
      </c>
      <c r="M342" s="31">
        <v>8.5369499999999992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49.65</v>
      </c>
      <c r="D343" s="38">
        <v>49.316666666666663</v>
      </c>
      <c r="E343" s="38">
        <v>48.783333333333324</v>
      </c>
      <c r="F343" s="38">
        <v>47.916666666666664</v>
      </c>
      <c r="G343" s="38">
        <v>47.383333333333326</v>
      </c>
      <c r="H343" s="38">
        <v>50.183333333333323</v>
      </c>
      <c r="I343" s="38">
        <v>50.716666666666654</v>
      </c>
      <c r="J343" s="38">
        <v>51.583333333333321</v>
      </c>
      <c r="K343" s="31">
        <v>49.85</v>
      </c>
      <c r="L343" s="31">
        <v>48.45</v>
      </c>
      <c r="M343" s="31">
        <v>232.54051999999999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312.64999999999998</v>
      </c>
      <c r="D344" s="38">
        <v>312.73333333333335</v>
      </c>
      <c r="E344" s="38">
        <v>310.91666666666669</v>
      </c>
      <c r="F344" s="38">
        <v>309.18333333333334</v>
      </c>
      <c r="G344" s="38">
        <v>307.36666666666667</v>
      </c>
      <c r="H344" s="38">
        <v>314.4666666666667</v>
      </c>
      <c r="I344" s="38">
        <v>316.2833333333333</v>
      </c>
      <c r="J344" s="38">
        <v>318.01666666666671</v>
      </c>
      <c r="K344" s="31">
        <v>314.55</v>
      </c>
      <c r="L344" s="31">
        <v>311</v>
      </c>
      <c r="M344" s="31">
        <v>2.85453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115.7</v>
      </c>
      <c r="D345" s="38">
        <v>115.75</v>
      </c>
      <c r="E345" s="38">
        <v>115</v>
      </c>
      <c r="F345" s="38">
        <v>114.3</v>
      </c>
      <c r="G345" s="38">
        <v>113.55</v>
      </c>
      <c r="H345" s="38">
        <v>116.45</v>
      </c>
      <c r="I345" s="38">
        <v>117.2</v>
      </c>
      <c r="J345" s="38">
        <v>117.9</v>
      </c>
      <c r="K345" s="31">
        <v>116.5</v>
      </c>
      <c r="L345" s="31">
        <v>115.05</v>
      </c>
      <c r="M345" s="31">
        <v>18.20758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113.15</v>
      </c>
      <c r="D346" s="38">
        <v>113.45</v>
      </c>
      <c r="E346" s="38">
        <v>112.15</v>
      </c>
      <c r="F346" s="38">
        <v>111.15</v>
      </c>
      <c r="G346" s="38">
        <v>109.85000000000001</v>
      </c>
      <c r="H346" s="38">
        <v>114.45</v>
      </c>
      <c r="I346" s="38">
        <v>115.74999999999999</v>
      </c>
      <c r="J346" s="38">
        <v>116.75</v>
      </c>
      <c r="K346" s="31">
        <v>114.75</v>
      </c>
      <c r="L346" s="31">
        <v>112.45</v>
      </c>
      <c r="M346" s="31">
        <v>93.579660000000004</v>
      </c>
      <c r="N346" s="1"/>
      <c r="O346" s="1"/>
    </row>
    <row r="347" spans="1:15" ht="12.75" customHeight="1">
      <c r="A347" s="33">
        <v>337</v>
      </c>
      <c r="B347" s="58" t="s">
        <v>876</v>
      </c>
      <c r="C347" s="31">
        <v>47.05</v>
      </c>
      <c r="D347" s="38">
        <v>46.733333333333327</v>
      </c>
      <c r="E347" s="38">
        <v>46.116666666666653</v>
      </c>
      <c r="F347" s="38">
        <v>45.183333333333323</v>
      </c>
      <c r="G347" s="38">
        <v>44.566666666666649</v>
      </c>
      <c r="H347" s="38">
        <v>47.666666666666657</v>
      </c>
      <c r="I347" s="38">
        <v>48.283333333333331</v>
      </c>
      <c r="J347" s="38">
        <v>49.216666666666661</v>
      </c>
      <c r="K347" s="31">
        <v>47.35</v>
      </c>
      <c r="L347" s="31">
        <v>45.8</v>
      </c>
      <c r="M347" s="31">
        <v>39.524610000000003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218.6</v>
      </c>
      <c r="D348" s="38">
        <v>220.91666666666666</v>
      </c>
      <c r="E348" s="38">
        <v>215.68333333333331</v>
      </c>
      <c r="F348" s="38">
        <v>212.76666666666665</v>
      </c>
      <c r="G348" s="38">
        <v>207.5333333333333</v>
      </c>
      <c r="H348" s="38">
        <v>223.83333333333331</v>
      </c>
      <c r="I348" s="38">
        <v>229.06666666666666</v>
      </c>
      <c r="J348" s="38">
        <v>231.98333333333332</v>
      </c>
      <c r="K348" s="31">
        <v>226.15</v>
      </c>
      <c r="L348" s="31">
        <v>218</v>
      </c>
      <c r="M348" s="31">
        <v>7.3171999999999997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220.1</v>
      </c>
      <c r="D349" s="38">
        <v>220.54999999999998</v>
      </c>
      <c r="E349" s="38">
        <v>217.49999999999997</v>
      </c>
      <c r="F349" s="38">
        <v>214.89999999999998</v>
      </c>
      <c r="G349" s="38">
        <v>211.84999999999997</v>
      </c>
      <c r="H349" s="38">
        <v>223.14999999999998</v>
      </c>
      <c r="I349" s="38">
        <v>226.2</v>
      </c>
      <c r="J349" s="38">
        <v>228.79999999999998</v>
      </c>
      <c r="K349" s="31">
        <v>223.6</v>
      </c>
      <c r="L349" s="31">
        <v>217.95</v>
      </c>
      <c r="M349" s="31">
        <v>298.68065000000001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360.05</v>
      </c>
      <c r="D350" s="38">
        <v>362.5</v>
      </c>
      <c r="E350" s="38">
        <v>355.55</v>
      </c>
      <c r="F350" s="38">
        <v>351.05</v>
      </c>
      <c r="G350" s="38">
        <v>344.1</v>
      </c>
      <c r="H350" s="38">
        <v>367</v>
      </c>
      <c r="I350" s="38">
        <v>373.95000000000005</v>
      </c>
      <c r="J350" s="38">
        <v>378.45</v>
      </c>
      <c r="K350" s="31">
        <v>369.45</v>
      </c>
      <c r="L350" s="31">
        <v>358</v>
      </c>
      <c r="M350" s="31">
        <v>1.79454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1102.3499999999999</v>
      </c>
      <c r="D351" s="38">
        <v>1099.2</v>
      </c>
      <c r="E351" s="38">
        <v>1078.1500000000001</v>
      </c>
      <c r="F351" s="38">
        <v>1053.95</v>
      </c>
      <c r="G351" s="38">
        <v>1032.9000000000001</v>
      </c>
      <c r="H351" s="38">
        <v>1123.4000000000001</v>
      </c>
      <c r="I351" s="38">
        <v>1144.4499999999998</v>
      </c>
      <c r="J351" s="38">
        <v>1168.6500000000001</v>
      </c>
      <c r="K351" s="31">
        <v>1120.25</v>
      </c>
      <c r="L351" s="31">
        <v>1075</v>
      </c>
      <c r="M351" s="31">
        <v>10.452389999999999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172.1</v>
      </c>
      <c r="D352" s="38">
        <v>173.13333333333333</v>
      </c>
      <c r="E352" s="38">
        <v>170.46666666666664</v>
      </c>
      <c r="F352" s="38">
        <v>168.83333333333331</v>
      </c>
      <c r="G352" s="38">
        <v>166.16666666666663</v>
      </c>
      <c r="H352" s="38">
        <v>174.76666666666665</v>
      </c>
      <c r="I352" s="38">
        <v>177.43333333333334</v>
      </c>
      <c r="J352" s="38">
        <v>179.06666666666666</v>
      </c>
      <c r="K352" s="31">
        <v>175.8</v>
      </c>
      <c r="L352" s="31">
        <v>171.5</v>
      </c>
      <c r="M352" s="31">
        <v>61.52393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269.25</v>
      </c>
      <c r="D353" s="38">
        <v>270.2166666666667</v>
      </c>
      <c r="E353" s="38">
        <v>266.73333333333341</v>
      </c>
      <c r="F353" s="38">
        <v>264.2166666666667</v>
      </c>
      <c r="G353" s="38">
        <v>260.73333333333341</v>
      </c>
      <c r="H353" s="38">
        <v>272.73333333333341</v>
      </c>
      <c r="I353" s="38">
        <v>276.21666666666675</v>
      </c>
      <c r="J353" s="38">
        <v>278.73333333333341</v>
      </c>
      <c r="K353" s="31">
        <v>273.7</v>
      </c>
      <c r="L353" s="31">
        <v>267.7</v>
      </c>
      <c r="M353" s="31">
        <v>7.5064900000000003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1129.6500000000001</v>
      </c>
      <c r="D354" s="38">
        <v>1128.8833333333334</v>
      </c>
      <c r="E354" s="38">
        <v>1112.7666666666669</v>
      </c>
      <c r="F354" s="38">
        <v>1095.8833333333334</v>
      </c>
      <c r="G354" s="38">
        <v>1079.7666666666669</v>
      </c>
      <c r="H354" s="38">
        <v>1145.7666666666669</v>
      </c>
      <c r="I354" s="38">
        <v>1161.8833333333332</v>
      </c>
      <c r="J354" s="38">
        <v>1178.7666666666669</v>
      </c>
      <c r="K354" s="31">
        <v>1145</v>
      </c>
      <c r="L354" s="31">
        <v>1112</v>
      </c>
      <c r="M354" s="31">
        <v>6.1601299999999997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767.6</v>
      </c>
      <c r="D355" s="38">
        <v>771.1</v>
      </c>
      <c r="E355" s="38">
        <v>760.65000000000009</v>
      </c>
      <c r="F355" s="38">
        <v>753.7</v>
      </c>
      <c r="G355" s="38">
        <v>743.25000000000011</v>
      </c>
      <c r="H355" s="38">
        <v>778.05000000000007</v>
      </c>
      <c r="I355" s="38">
        <v>788.50000000000011</v>
      </c>
      <c r="J355" s="38">
        <v>795.45</v>
      </c>
      <c r="K355" s="31">
        <v>781.55</v>
      </c>
      <c r="L355" s="31">
        <v>764.15</v>
      </c>
      <c r="M355" s="31">
        <v>12.567080000000001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3816.75</v>
      </c>
      <c r="D356" s="38">
        <v>3825.6833333333329</v>
      </c>
      <c r="E356" s="38">
        <v>3786.3666666666659</v>
      </c>
      <c r="F356" s="38">
        <v>3755.9833333333331</v>
      </c>
      <c r="G356" s="38">
        <v>3716.6666666666661</v>
      </c>
      <c r="H356" s="38">
        <v>3856.0666666666657</v>
      </c>
      <c r="I356" s="38">
        <v>3895.3833333333323</v>
      </c>
      <c r="J356" s="38">
        <v>3925.7666666666655</v>
      </c>
      <c r="K356" s="31">
        <v>3865</v>
      </c>
      <c r="L356" s="31">
        <v>3795.3</v>
      </c>
      <c r="M356" s="31">
        <v>0.32590000000000002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234.5</v>
      </c>
      <c r="D357" s="38">
        <v>233.58333333333334</v>
      </c>
      <c r="E357" s="38">
        <v>230.16666666666669</v>
      </c>
      <c r="F357" s="38">
        <v>225.83333333333334</v>
      </c>
      <c r="G357" s="38">
        <v>222.41666666666669</v>
      </c>
      <c r="H357" s="38">
        <v>237.91666666666669</v>
      </c>
      <c r="I357" s="38">
        <v>241.33333333333337</v>
      </c>
      <c r="J357" s="38">
        <v>245.66666666666669</v>
      </c>
      <c r="K357" s="31">
        <v>237</v>
      </c>
      <c r="L357" s="31">
        <v>229.25</v>
      </c>
      <c r="M357" s="31">
        <v>5.8507199999999999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38774.35</v>
      </c>
      <c r="D358" s="38">
        <v>38765.066666666666</v>
      </c>
      <c r="E358" s="38">
        <v>38474.533333333333</v>
      </c>
      <c r="F358" s="38">
        <v>38174.716666666667</v>
      </c>
      <c r="G358" s="38">
        <v>37884.183333333334</v>
      </c>
      <c r="H358" s="38">
        <v>39064.883333333331</v>
      </c>
      <c r="I358" s="38">
        <v>39355.416666666657</v>
      </c>
      <c r="J358" s="38">
        <v>39655.23333333333</v>
      </c>
      <c r="K358" s="31">
        <v>39055.599999999999</v>
      </c>
      <c r="L358" s="31">
        <v>38465.25</v>
      </c>
      <c r="M358" s="31">
        <v>0.17566999999999999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1309.75</v>
      </c>
      <c r="D359" s="38">
        <v>1312.25</v>
      </c>
      <c r="E359" s="38">
        <v>1293.5</v>
      </c>
      <c r="F359" s="38">
        <v>1277.25</v>
      </c>
      <c r="G359" s="38">
        <v>1258.5</v>
      </c>
      <c r="H359" s="38">
        <v>1328.5</v>
      </c>
      <c r="I359" s="38">
        <v>1347.25</v>
      </c>
      <c r="J359" s="38">
        <v>1363.5</v>
      </c>
      <c r="K359" s="31">
        <v>1331</v>
      </c>
      <c r="L359" s="31">
        <v>1296</v>
      </c>
      <c r="M359" s="31">
        <v>1.8493999999999999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721.5</v>
      </c>
      <c r="D360" s="38">
        <v>729.53333333333342</v>
      </c>
      <c r="E360" s="38">
        <v>706.16666666666686</v>
      </c>
      <c r="F360" s="38">
        <v>690.83333333333348</v>
      </c>
      <c r="G360" s="38">
        <v>667.46666666666692</v>
      </c>
      <c r="H360" s="38">
        <v>744.86666666666679</v>
      </c>
      <c r="I360" s="38">
        <v>768.23333333333335</v>
      </c>
      <c r="J360" s="38">
        <v>783.56666666666672</v>
      </c>
      <c r="K360" s="31">
        <v>752.9</v>
      </c>
      <c r="L360" s="31">
        <v>714.2</v>
      </c>
      <c r="M360" s="31">
        <v>6.3171900000000001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155.5</v>
      </c>
      <c r="D361" s="38">
        <v>155.44999999999999</v>
      </c>
      <c r="E361" s="38">
        <v>153.74999999999997</v>
      </c>
      <c r="F361" s="38">
        <v>151.99999999999997</v>
      </c>
      <c r="G361" s="38">
        <v>150.29999999999995</v>
      </c>
      <c r="H361" s="38">
        <v>157.19999999999999</v>
      </c>
      <c r="I361" s="38">
        <v>158.90000000000003</v>
      </c>
      <c r="J361" s="38">
        <v>160.65</v>
      </c>
      <c r="K361" s="31">
        <v>157.15</v>
      </c>
      <c r="L361" s="31">
        <v>153.69999999999999</v>
      </c>
      <c r="M361" s="31">
        <v>8.0855599999999992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4691.2</v>
      </c>
      <c r="D362" s="38">
        <v>4680.7</v>
      </c>
      <c r="E362" s="38">
        <v>4644.8499999999995</v>
      </c>
      <c r="F362" s="38">
        <v>4598.5</v>
      </c>
      <c r="G362" s="38">
        <v>4562.6499999999996</v>
      </c>
      <c r="H362" s="38">
        <v>4727.0499999999993</v>
      </c>
      <c r="I362" s="38">
        <v>4762.8999999999996</v>
      </c>
      <c r="J362" s="38">
        <v>4809.2499999999991</v>
      </c>
      <c r="K362" s="31">
        <v>4716.55</v>
      </c>
      <c r="L362" s="31">
        <v>4634.3500000000004</v>
      </c>
      <c r="M362" s="31">
        <v>2.2938200000000002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224.6</v>
      </c>
      <c r="D363" s="38">
        <v>224.95000000000002</v>
      </c>
      <c r="E363" s="38">
        <v>223.40000000000003</v>
      </c>
      <c r="F363" s="38">
        <v>222.20000000000002</v>
      </c>
      <c r="G363" s="38">
        <v>220.65000000000003</v>
      </c>
      <c r="H363" s="38">
        <v>226.15000000000003</v>
      </c>
      <c r="I363" s="38">
        <v>227.70000000000005</v>
      </c>
      <c r="J363" s="38">
        <v>228.90000000000003</v>
      </c>
      <c r="K363" s="31">
        <v>226.5</v>
      </c>
      <c r="L363" s="31">
        <v>223.75</v>
      </c>
      <c r="M363" s="31">
        <v>13.75131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3991.1</v>
      </c>
      <c r="D364" s="38">
        <v>3996.4166666666665</v>
      </c>
      <c r="E364" s="38">
        <v>3964.6833333333329</v>
      </c>
      <c r="F364" s="38">
        <v>3938.2666666666664</v>
      </c>
      <c r="G364" s="38">
        <v>3906.5333333333328</v>
      </c>
      <c r="H364" s="38">
        <v>4022.833333333333</v>
      </c>
      <c r="I364" s="38">
        <v>4054.5666666666666</v>
      </c>
      <c r="J364" s="38">
        <v>4080.9833333333331</v>
      </c>
      <c r="K364" s="31">
        <v>4028.15</v>
      </c>
      <c r="L364" s="31">
        <v>3970</v>
      </c>
      <c r="M364" s="31">
        <v>0.11662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1684.4</v>
      </c>
      <c r="D365" s="38">
        <v>1696.6833333333334</v>
      </c>
      <c r="E365" s="38">
        <v>1657.7166666666667</v>
      </c>
      <c r="F365" s="38">
        <v>1631.0333333333333</v>
      </c>
      <c r="G365" s="38">
        <v>1592.0666666666666</v>
      </c>
      <c r="H365" s="38">
        <v>1723.3666666666668</v>
      </c>
      <c r="I365" s="38">
        <v>1762.3333333333335</v>
      </c>
      <c r="J365" s="38">
        <v>1789.0166666666669</v>
      </c>
      <c r="K365" s="31">
        <v>1735.65</v>
      </c>
      <c r="L365" s="31">
        <v>1670</v>
      </c>
      <c r="M365" s="31">
        <v>5.4084500000000002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3682.75</v>
      </c>
      <c r="D366" s="38">
        <v>3679.2833333333333</v>
      </c>
      <c r="E366" s="38">
        <v>3633.5666666666666</v>
      </c>
      <c r="F366" s="38">
        <v>3584.3833333333332</v>
      </c>
      <c r="G366" s="38">
        <v>3538.6666666666665</v>
      </c>
      <c r="H366" s="38">
        <v>3728.4666666666667</v>
      </c>
      <c r="I366" s="38">
        <v>3774.1833333333329</v>
      </c>
      <c r="J366" s="38">
        <v>3823.3666666666668</v>
      </c>
      <c r="K366" s="31">
        <v>3725</v>
      </c>
      <c r="L366" s="31">
        <v>3630.1</v>
      </c>
      <c r="M366" s="31">
        <v>1.94587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2584.5</v>
      </c>
      <c r="D367" s="38">
        <v>2597.0333333333333</v>
      </c>
      <c r="E367" s="38">
        <v>2557.5166666666664</v>
      </c>
      <c r="F367" s="38">
        <v>2530.5333333333333</v>
      </c>
      <c r="G367" s="38">
        <v>2491.0166666666664</v>
      </c>
      <c r="H367" s="38">
        <v>2624.0166666666664</v>
      </c>
      <c r="I367" s="38">
        <v>2663.5333333333338</v>
      </c>
      <c r="J367" s="38">
        <v>2690.5166666666664</v>
      </c>
      <c r="K367" s="31">
        <v>2636.55</v>
      </c>
      <c r="L367" s="31">
        <v>2570.0500000000002</v>
      </c>
      <c r="M367" s="31">
        <v>2.06189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963.45</v>
      </c>
      <c r="D368" s="38">
        <v>970.18333333333339</v>
      </c>
      <c r="E368" s="38">
        <v>946.36666666666679</v>
      </c>
      <c r="F368" s="38">
        <v>929.28333333333342</v>
      </c>
      <c r="G368" s="38">
        <v>905.46666666666681</v>
      </c>
      <c r="H368" s="38">
        <v>987.26666666666677</v>
      </c>
      <c r="I368" s="38">
        <v>1011.0833333333334</v>
      </c>
      <c r="J368" s="38">
        <v>1028.1666666666667</v>
      </c>
      <c r="K368" s="31">
        <v>994</v>
      </c>
      <c r="L368" s="31">
        <v>953.1</v>
      </c>
      <c r="M368" s="31">
        <v>40.197360000000003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105.75</v>
      </c>
      <c r="D369" s="38">
        <v>105.14999999999999</v>
      </c>
      <c r="E369" s="38">
        <v>102.09999999999998</v>
      </c>
      <c r="F369" s="38">
        <v>98.449999999999989</v>
      </c>
      <c r="G369" s="38">
        <v>95.399999999999977</v>
      </c>
      <c r="H369" s="38">
        <v>108.79999999999998</v>
      </c>
      <c r="I369" s="38">
        <v>111.85</v>
      </c>
      <c r="J369" s="38">
        <v>115.49999999999999</v>
      </c>
      <c r="K369" s="31">
        <v>108.2</v>
      </c>
      <c r="L369" s="31">
        <v>101.5</v>
      </c>
      <c r="M369" s="31">
        <v>72.462980000000002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609.85</v>
      </c>
      <c r="D370" s="38">
        <v>611.58333333333337</v>
      </c>
      <c r="E370" s="38">
        <v>603.2166666666667</v>
      </c>
      <c r="F370" s="38">
        <v>596.58333333333337</v>
      </c>
      <c r="G370" s="38">
        <v>588.2166666666667</v>
      </c>
      <c r="H370" s="38">
        <v>618.2166666666667</v>
      </c>
      <c r="I370" s="38">
        <v>626.58333333333326</v>
      </c>
      <c r="J370" s="38">
        <v>633.2166666666667</v>
      </c>
      <c r="K370" s="31">
        <v>619.95000000000005</v>
      </c>
      <c r="L370" s="31">
        <v>604.95000000000005</v>
      </c>
      <c r="M370" s="31">
        <v>3.3437899999999998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345.2</v>
      </c>
      <c r="D371" s="38">
        <v>346.43333333333334</v>
      </c>
      <c r="E371" s="38">
        <v>341.9666666666667</v>
      </c>
      <c r="F371" s="38">
        <v>338.73333333333335</v>
      </c>
      <c r="G371" s="38">
        <v>334.26666666666671</v>
      </c>
      <c r="H371" s="38">
        <v>349.66666666666669</v>
      </c>
      <c r="I371" s="38">
        <v>354.13333333333327</v>
      </c>
      <c r="J371" s="38">
        <v>357.36666666666667</v>
      </c>
      <c r="K371" s="31">
        <v>350.9</v>
      </c>
      <c r="L371" s="31">
        <v>343.2</v>
      </c>
      <c r="M371" s="31">
        <v>1.8502099999999999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1272.3</v>
      </c>
      <c r="D372" s="38">
        <v>1278.4333333333334</v>
      </c>
      <c r="E372" s="38">
        <v>1256.8666666666668</v>
      </c>
      <c r="F372" s="38">
        <v>1241.4333333333334</v>
      </c>
      <c r="G372" s="38">
        <v>1219.8666666666668</v>
      </c>
      <c r="H372" s="38">
        <v>1293.8666666666668</v>
      </c>
      <c r="I372" s="38">
        <v>1315.4333333333334</v>
      </c>
      <c r="J372" s="38">
        <v>1330.8666666666668</v>
      </c>
      <c r="K372" s="31">
        <v>1300</v>
      </c>
      <c r="L372" s="31">
        <v>1263</v>
      </c>
      <c r="M372" s="31">
        <v>1.39686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4614.8999999999996</v>
      </c>
      <c r="D373" s="38">
        <v>4587.7166666666662</v>
      </c>
      <c r="E373" s="38">
        <v>4539.2333333333327</v>
      </c>
      <c r="F373" s="38">
        <v>4463.5666666666666</v>
      </c>
      <c r="G373" s="38">
        <v>4415.083333333333</v>
      </c>
      <c r="H373" s="38">
        <v>4663.3833333333323</v>
      </c>
      <c r="I373" s="38">
        <v>4711.8666666666659</v>
      </c>
      <c r="J373" s="38">
        <v>4787.5333333333319</v>
      </c>
      <c r="K373" s="31">
        <v>4636.2</v>
      </c>
      <c r="L373" s="31">
        <v>4512.05</v>
      </c>
      <c r="M373" s="31">
        <v>4.9830500000000004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1257.3</v>
      </c>
      <c r="D374" s="38">
        <v>1259.4833333333333</v>
      </c>
      <c r="E374" s="38">
        <v>1244.5166666666667</v>
      </c>
      <c r="F374" s="38">
        <v>1231.7333333333333</v>
      </c>
      <c r="G374" s="38">
        <v>1216.7666666666667</v>
      </c>
      <c r="H374" s="38">
        <v>1272.2666666666667</v>
      </c>
      <c r="I374" s="38">
        <v>1287.2333333333333</v>
      </c>
      <c r="J374" s="38">
        <v>1300.0166666666667</v>
      </c>
      <c r="K374" s="31">
        <v>1274.45</v>
      </c>
      <c r="L374" s="31">
        <v>1246.7</v>
      </c>
      <c r="M374" s="31">
        <v>0.68250999999999995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418.25</v>
      </c>
      <c r="D375" s="38">
        <v>411.38333333333338</v>
      </c>
      <c r="E375" s="38">
        <v>400.36666666666679</v>
      </c>
      <c r="F375" s="38">
        <v>382.48333333333341</v>
      </c>
      <c r="G375" s="38">
        <v>371.46666666666681</v>
      </c>
      <c r="H375" s="38">
        <v>429.26666666666677</v>
      </c>
      <c r="I375" s="38">
        <v>440.2833333333333</v>
      </c>
      <c r="J375" s="38">
        <v>458.16666666666674</v>
      </c>
      <c r="K375" s="31">
        <v>422.4</v>
      </c>
      <c r="L375" s="31">
        <v>393.5</v>
      </c>
      <c r="M375" s="31">
        <v>112.27085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260.14999999999998</v>
      </c>
      <c r="D376" s="38">
        <v>258.45</v>
      </c>
      <c r="E376" s="38">
        <v>254.95</v>
      </c>
      <c r="F376" s="38">
        <v>249.75</v>
      </c>
      <c r="G376" s="38">
        <v>246.25</v>
      </c>
      <c r="H376" s="38">
        <v>263.64999999999998</v>
      </c>
      <c r="I376" s="38">
        <v>267.14999999999998</v>
      </c>
      <c r="J376" s="38">
        <v>272.34999999999997</v>
      </c>
      <c r="K376" s="31">
        <v>261.95</v>
      </c>
      <c r="L376" s="31">
        <v>253.25</v>
      </c>
      <c r="M376" s="31">
        <v>110.82737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248.7</v>
      </c>
      <c r="D377" s="38">
        <v>248.46666666666667</v>
      </c>
      <c r="E377" s="38">
        <v>246.33333333333334</v>
      </c>
      <c r="F377" s="38">
        <v>243.96666666666667</v>
      </c>
      <c r="G377" s="38">
        <v>241.83333333333334</v>
      </c>
      <c r="H377" s="38">
        <v>250.83333333333334</v>
      </c>
      <c r="I377" s="38">
        <v>252.96666666666667</v>
      </c>
      <c r="J377" s="38">
        <v>255.33333333333334</v>
      </c>
      <c r="K377" s="31">
        <v>250.6</v>
      </c>
      <c r="L377" s="31">
        <v>246.1</v>
      </c>
      <c r="M377" s="31">
        <v>81.61515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428.75</v>
      </c>
      <c r="D378" s="38">
        <v>425.5</v>
      </c>
      <c r="E378" s="38">
        <v>421</v>
      </c>
      <c r="F378" s="38">
        <v>413.25</v>
      </c>
      <c r="G378" s="38">
        <v>408.75</v>
      </c>
      <c r="H378" s="38">
        <v>433.25</v>
      </c>
      <c r="I378" s="38">
        <v>437.75</v>
      </c>
      <c r="J378" s="38">
        <v>445.5</v>
      </c>
      <c r="K378" s="31">
        <v>430</v>
      </c>
      <c r="L378" s="31">
        <v>417.75</v>
      </c>
      <c r="M378" s="31">
        <v>9.0826499999999992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571</v>
      </c>
      <c r="D379" s="38">
        <v>574.05000000000007</v>
      </c>
      <c r="E379" s="38">
        <v>564.10000000000014</v>
      </c>
      <c r="F379" s="38">
        <v>557.20000000000005</v>
      </c>
      <c r="G379" s="38">
        <v>547.25000000000011</v>
      </c>
      <c r="H379" s="38">
        <v>580.95000000000016</v>
      </c>
      <c r="I379" s="38">
        <v>590.9000000000002</v>
      </c>
      <c r="J379" s="38">
        <v>597.80000000000018</v>
      </c>
      <c r="K379" s="31">
        <v>584</v>
      </c>
      <c r="L379" s="31">
        <v>567.15</v>
      </c>
      <c r="M379" s="31">
        <v>4.9800399999999998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661.5</v>
      </c>
      <c r="D380" s="38">
        <v>662.16666666666663</v>
      </c>
      <c r="E380" s="38">
        <v>654.33333333333326</v>
      </c>
      <c r="F380" s="38">
        <v>647.16666666666663</v>
      </c>
      <c r="G380" s="38">
        <v>639.33333333333326</v>
      </c>
      <c r="H380" s="38">
        <v>669.33333333333326</v>
      </c>
      <c r="I380" s="38">
        <v>677.16666666666652</v>
      </c>
      <c r="J380" s="38">
        <v>684.33333333333326</v>
      </c>
      <c r="K380" s="31">
        <v>670</v>
      </c>
      <c r="L380" s="31">
        <v>655</v>
      </c>
      <c r="M380" s="31">
        <v>1.2512300000000001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125.15</v>
      </c>
      <c r="D381" s="38">
        <v>126.60000000000001</v>
      </c>
      <c r="E381" s="38">
        <v>123.35000000000002</v>
      </c>
      <c r="F381" s="38">
        <v>121.55000000000001</v>
      </c>
      <c r="G381" s="38">
        <v>118.30000000000003</v>
      </c>
      <c r="H381" s="38">
        <v>128.40000000000003</v>
      </c>
      <c r="I381" s="38">
        <v>131.64999999999998</v>
      </c>
      <c r="J381" s="38">
        <v>133.45000000000002</v>
      </c>
      <c r="K381" s="31">
        <v>129.85</v>
      </c>
      <c r="L381" s="31">
        <v>124.8</v>
      </c>
      <c r="M381" s="31">
        <v>8.4423600000000008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15663.55</v>
      </c>
      <c r="D382" s="38">
        <v>15660.199999999999</v>
      </c>
      <c r="E382" s="38">
        <v>15553.399999999998</v>
      </c>
      <c r="F382" s="38">
        <v>15443.249999999998</v>
      </c>
      <c r="G382" s="38">
        <v>15336.449999999997</v>
      </c>
      <c r="H382" s="38">
        <v>15770.349999999999</v>
      </c>
      <c r="I382" s="38">
        <v>15877.149999999998</v>
      </c>
      <c r="J382" s="38">
        <v>15987.3</v>
      </c>
      <c r="K382" s="31">
        <v>15767</v>
      </c>
      <c r="L382" s="31">
        <v>15550.05</v>
      </c>
      <c r="M382" s="31">
        <v>3.8809999999999997E-2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59.45</v>
      </c>
      <c r="D383" s="38">
        <v>59.4</v>
      </c>
      <c r="E383" s="38">
        <v>58.8</v>
      </c>
      <c r="F383" s="38">
        <v>58.15</v>
      </c>
      <c r="G383" s="38">
        <v>57.55</v>
      </c>
      <c r="H383" s="38">
        <v>60.05</v>
      </c>
      <c r="I383" s="38">
        <v>60.650000000000006</v>
      </c>
      <c r="J383" s="38">
        <v>61.3</v>
      </c>
      <c r="K383" s="31">
        <v>60</v>
      </c>
      <c r="L383" s="31">
        <v>58.75</v>
      </c>
      <c r="M383" s="31">
        <v>482.84251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1609.95</v>
      </c>
      <c r="D384" s="38">
        <v>1610.9333333333334</v>
      </c>
      <c r="E384" s="38">
        <v>1585.0666666666668</v>
      </c>
      <c r="F384" s="38">
        <v>1560.1833333333334</v>
      </c>
      <c r="G384" s="38">
        <v>1534.3166666666668</v>
      </c>
      <c r="H384" s="38">
        <v>1635.8166666666668</v>
      </c>
      <c r="I384" s="38">
        <v>1661.6833333333336</v>
      </c>
      <c r="J384" s="38">
        <v>1686.5666666666668</v>
      </c>
      <c r="K384" s="31">
        <v>1636.8</v>
      </c>
      <c r="L384" s="31">
        <v>1586.05</v>
      </c>
      <c r="M384" s="31">
        <v>8.0485299999999995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423.55</v>
      </c>
      <c r="D385" s="38">
        <v>421.01666666666671</v>
      </c>
      <c r="E385" s="38">
        <v>413.43333333333339</v>
      </c>
      <c r="F385" s="38">
        <v>403.31666666666666</v>
      </c>
      <c r="G385" s="38">
        <v>395.73333333333335</v>
      </c>
      <c r="H385" s="38">
        <v>431.13333333333344</v>
      </c>
      <c r="I385" s="38">
        <v>438.71666666666681</v>
      </c>
      <c r="J385" s="38">
        <v>448.83333333333348</v>
      </c>
      <c r="K385" s="31">
        <v>428.6</v>
      </c>
      <c r="L385" s="31">
        <v>410.9</v>
      </c>
      <c r="M385" s="31">
        <v>5.4802999999999997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1447.4</v>
      </c>
      <c r="D386" s="38">
        <v>1432.9833333333333</v>
      </c>
      <c r="E386" s="38">
        <v>1415.4666666666667</v>
      </c>
      <c r="F386" s="38">
        <v>1383.5333333333333</v>
      </c>
      <c r="G386" s="38">
        <v>1366.0166666666667</v>
      </c>
      <c r="H386" s="38">
        <v>1464.9166666666667</v>
      </c>
      <c r="I386" s="38">
        <v>1482.4333333333336</v>
      </c>
      <c r="J386" s="38">
        <v>1514.3666666666668</v>
      </c>
      <c r="K386" s="31">
        <v>1450.5</v>
      </c>
      <c r="L386" s="31">
        <v>1401.05</v>
      </c>
      <c r="M386" s="31">
        <v>2.1193300000000002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123.3</v>
      </c>
      <c r="D387" s="38">
        <v>123.51666666666665</v>
      </c>
      <c r="E387" s="38">
        <v>121.93333333333331</v>
      </c>
      <c r="F387" s="38">
        <v>120.56666666666666</v>
      </c>
      <c r="G387" s="38">
        <v>118.98333333333332</v>
      </c>
      <c r="H387" s="38">
        <v>124.8833333333333</v>
      </c>
      <c r="I387" s="38">
        <v>126.46666666666664</v>
      </c>
      <c r="J387" s="38">
        <v>127.83333333333329</v>
      </c>
      <c r="K387" s="31">
        <v>125.1</v>
      </c>
      <c r="L387" s="31">
        <v>122.15</v>
      </c>
      <c r="M387" s="31">
        <v>144.25990999999999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164.3</v>
      </c>
      <c r="D388" s="38">
        <v>163.56666666666669</v>
      </c>
      <c r="E388" s="38">
        <v>162.23333333333338</v>
      </c>
      <c r="F388" s="38">
        <v>160.16666666666669</v>
      </c>
      <c r="G388" s="38">
        <v>158.83333333333337</v>
      </c>
      <c r="H388" s="38">
        <v>165.63333333333338</v>
      </c>
      <c r="I388" s="38">
        <v>166.9666666666667</v>
      </c>
      <c r="J388" s="38">
        <v>169.03333333333339</v>
      </c>
      <c r="K388" s="31">
        <v>164.9</v>
      </c>
      <c r="L388" s="31">
        <v>161.5</v>
      </c>
      <c r="M388" s="31">
        <v>13.909409999999999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1066.5</v>
      </c>
      <c r="D389" s="38">
        <v>1058.3333333333333</v>
      </c>
      <c r="E389" s="38">
        <v>1039.6666666666665</v>
      </c>
      <c r="F389" s="38">
        <v>1012.8333333333333</v>
      </c>
      <c r="G389" s="38">
        <v>994.16666666666652</v>
      </c>
      <c r="H389" s="38">
        <v>1085.1666666666665</v>
      </c>
      <c r="I389" s="38">
        <v>1103.833333333333</v>
      </c>
      <c r="J389" s="38">
        <v>1130.6666666666665</v>
      </c>
      <c r="K389" s="31">
        <v>1077</v>
      </c>
      <c r="L389" s="31">
        <v>1031.5</v>
      </c>
      <c r="M389" s="31">
        <v>2.0631499999999998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513.1</v>
      </c>
      <c r="D390" s="38">
        <v>514.41666666666674</v>
      </c>
      <c r="E390" s="38">
        <v>508.88333333333344</v>
      </c>
      <c r="F390" s="38">
        <v>504.66666666666669</v>
      </c>
      <c r="G390" s="38">
        <v>499.13333333333338</v>
      </c>
      <c r="H390" s="38">
        <v>518.63333333333344</v>
      </c>
      <c r="I390" s="38">
        <v>524.16666666666674</v>
      </c>
      <c r="J390" s="38">
        <v>528.38333333333355</v>
      </c>
      <c r="K390" s="31">
        <v>519.95000000000005</v>
      </c>
      <c r="L390" s="31">
        <v>510.2</v>
      </c>
      <c r="M390" s="31">
        <v>16.62201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213.5</v>
      </c>
      <c r="D391" s="38">
        <v>213.15</v>
      </c>
      <c r="E391" s="38">
        <v>211.45000000000002</v>
      </c>
      <c r="F391" s="38">
        <v>209.4</v>
      </c>
      <c r="G391" s="38">
        <v>207.70000000000002</v>
      </c>
      <c r="H391" s="38">
        <v>215.20000000000002</v>
      </c>
      <c r="I391" s="38">
        <v>216.9</v>
      </c>
      <c r="J391" s="38">
        <v>218.95000000000002</v>
      </c>
      <c r="K391" s="31">
        <v>214.85</v>
      </c>
      <c r="L391" s="31">
        <v>211.1</v>
      </c>
      <c r="M391" s="31">
        <v>7.5969600000000002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111.85</v>
      </c>
      <c r="D392" s="38">
        <v>111.73333333333333</v>
      </c>
      <c r="E392" s="38">
        <v>110.36666666666667</v>
      </c>
      <c r="F392" s="38">
        <v>108.88333333333334</v>
      </c>
      <c r="G392" s="38">
        <v>107.51666666666668</v>
      </c>
      <c r="H392" s="38">
        <v>113.21666666666667</v>
      </c>
      <c r="I392" s="38">
        <v>114.58333333333331</v>
      </c>
      <c r="J392" s="38">
        <v>116.06666666666666</v>
      </c>
      <c r="K392" s="31">
        <v>113.1</v>
      </c>
      <c r="L392" s="31">
        <v>110.25</v>
      </c>
      <c r="M392" s="31">
        <v>22.74269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2517.9499999999998</v>
      </c>
      <c r="D393" s="38">
        <v>2542.6833333333329</v>
      </c>
      <c r="E393" s="38">
        <v>2475.3666666666659</v>
      </c>
      <c r="F393" s="38">
        <v>2432.7833333333328</v>
      </c>
      <c r="G393" s="38">
        <v>2365.4666666666658</v>
      </c>
      <c r="H393" s="38">
        <v>2585.266666666666</v>
      </c>
      <c r="I393" s="38">
        <v>2652.5833333333326</v>
      </c>
      <c r="J393" s="38">
        <v>2695.1666666666661</v>
      </c>
      <c r="K393" s="31">
        <v>2610</v>
      </c>
      <c r="L393" s="31">
        <v>2500.1</v>
      </c>
      <c r="M393" s="31">
        <v>0.18498000000000001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42.7</v>
      </c>
      <c r="D394" s="38">
        <v>42.966666666666669</v>
      </c>
      <c r="E394" s="38">
        <v>41.63333333333334</v>
      </c>
      <c r="F394" s="38">
        <v>40.56666666666667</v>
      </c>
      <c r="G394" s="38">
        <v>39.233333333333341</v>
      </c>
      <c r="H394" s="38">
        <v>44.033333333333339</v>
      </c>
      <c r="I394" s="38">
        <v>45.366666666666667</v>
      </c>
      <c r="J394" s="38">
        <v>46.433333333333337</v>
      </c>
      <c r="K394" s="31">
        <v>44.3</v>
      </c>
      <c r="L394" s="31">
        <v>41.9</v>
      </c>
      <c r="M394" s="31">
        <v>36.969000000000001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1888.7</v>
      </c>
      <c r="D395" s="38">
        <v>1881.2</v>
      </c>
      <c r="E395" s="38">
        <v>1855.9</v>
      </c>
      <c r="F395" s="38">
        <v>1823.1000000000001</v>
      </c>
      <c r="G395" s="38">
        <v>1797.8000000000002</v>
      </c>
      <c r="H395" s="38">
        <v>1914</v>
      </c>
      <c r="I395" s="38">
        <v>1939.2999999999997</v>
      </c>
      <c r="J395" s="38">
        <v>1972.1</v>
      </c>
      <c r="K395" s="31">
        <v>1906.5</v>
      </c>
      <c r="L395" s="31">
        <v>1848.4</v>
      </c>
      <c r="M395" s="31">
        <v>1.3487199999999999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221.2</v>
      </c>
      <c r="D396" s="38">
        <v>221.13333333333333</v>
      </c>
      <c r="E396" s="38">
        <v>216.06666666666666</v>
      </c>
      <c r="F396" s="38">
        <v>210.93333333333334</v>
      </c>
      <c r="G396" s="38">
        <v>205.86666666666667</v>
      </c>
      <c r="H396" s="38">
        <v>226.26666666666665</v>
      </c>
      <c r="I396" s="38">
        <v>231.33333333333331</v>
      </c>
      <c r="J396" s="38">
        <v>236.46666666666664</v>
      </c>
      <c r="K396" s="31">
        <v>226.2</v>
      </c>
      <c r="L396" s="31">
        <v>216</v>
      </c>
      <c r="M396" s="31">
        <v>146.73667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199.55</v>
      </c>
      <c r="D397" s="38">
        <v>198.03333333333333</v>
      </c>
      <c r="E397" s="38">
        <v>195.16666666666666</v>
      </c>
      <c r="F397" s="38">
        <v>190.78333333333333</v>
      </c>
      <c r="G397" s="38">
        <v>187.91666666666666</v>
      </c>
      <c r="H397" s="38">
        <v>202.41666666666666</v>
      </c>
      <c r="I397" s="38">
        <v>205.28333333333333</v>
      </c>
      <c r="J397" s="38">
        <v>209.66666666666666</v>
      </c>
      <c r="K397" s="31">
        <v>200.9</v>
      </c>
      <c r="L397" s="31">
        <v>193.65</v>
      </c>
      <c r="M397" s="31">
        <v>174.37906000000001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161.65</v>
      </c>
      <c r="D398" s="38">
        <v>160.86666666666667</v>
      </c>
      <c r="E398" s="38">
        <v>156.83333333333334</v>
      </c>
      <c r="F398" s="38">
        <v>152.01666666666668</v>
      </c>
      <c r="G398" s="38">
        <v>147.98333333333335</v>
      </c>
      <c r="H398" s="38">
        <v>165.68333333333334</v>
      </c>
      <c r="I398" s="38">
        <v>169.71666666666664</v>
      </c>
      <c r="J398" s="38">
        <v>174.53333333333333</v>
      </c>
      <c r="K398" s="31">
        <v>164.9</v>
      </c>
      <c r="L398" s="31">
        <v>156.05000000000001</v>
      </c>
      <c r="M398" s="31">
        <v>63.300490000000003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939.2</v>
      </c>
      <c r="D399" s="38">
        <v>934.96666666666658</v>
      </c>
      <c r="E399" s="38">
        <v>925.28333333333319</v>
      </c>
      <c r="F399" s="38">
        <v>911.36666666666656</v>
      </c>
      <c r="G399" s="38">
        <v>901.68333333333317</v>
      </c>
      <c r="H399" s="38">
        <v>948.88333333333321</v>
      </c>
      <c r="I399" s="38">
        <v>958.56666666666661</v>
      </c>
      <c r="J399" s="38">
        <v>972.48333333333323</v>
      </c>
      <c r="K399" s="31">
        <v>944.65</v>
      </c>
      <c r="L399" s="31">
        <v>921.05</v>
      </c>
      <c r="M399" s="31">
        <v>0.96214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2475.9</v>
      </c>
      <c r="D400" s="38">
        <v>2478.2833333333333</v>
      </c>
      <c r="E400" s="38">
        <v>2455.6666666666665</v>
      </c>
      <c r="F400" s="38">
        <v>2435.4333333333334</v>
      </c>
      <c r="G400" s="38">
        <v>2412.8166666666666</v>
      </c>
      <c r="H400" s="38">
        <v>2498.5166666666664</v>
      </c>
      <c r="I400" s="38">
        <v>2521.1333333333332</v>
      </c>
      <c r="J400" s="38">
        <v>2541.3666666666663</v>
      </c>
      <c r="K400" s="31">
        <v>2500.9</v>
      </c>
      <c r="L400" s="31">
        <v>2458.0500000000002</v>
      </c>
      <c r="M400" s="31">
        <v>50.841749999999998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116.7</v>
      </c>
      <c r="D401" s="38">
        <v>115.58333333333333</v>
      </c>
      <c r="E401" s="38">
        <v>113.46666666666665</v>
      </c>
      <c r="F401" s="38">
        <v>110.23333333333332</v>
      </c>
      <c r="G401" s="38">
        <v>108.11666666666665</v>
      </c>
      <c r="H401" s="38">
        <v>118.81666666666666</v>
      </c>
      <c r="I401" s="38">
        <v>120.93333333333334</v>
      </c>
      <c r="J401" s="38">
        <v>124.16666666666667</v>
      </c>
      <c r="K401" s="31">
        <v>117.7</v>
      </c>
      <c r="L401" s="31">
        <v>112.35</v>
      </c>
      <c r="M401" s="31">
        <v>7.0592600000000001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689.8</v>
      </c>
      <c r="D402" s="38">
        <v>684.7166666666667</v>
      </c>
      <c r="E402" s="38">
        <v>677.43333333333339</v>
      </c>
      <c r="F402" s="38">
        <v>665.06666666666672</v>
      </c>
      <c r="G402" s="38">
        <v>657.78333333333342</v>
      </c>
      <c r="H402" s="38">
        <v>697.08333333333337</v>
      </c>
      <c r="I402" s="38">
        <v>704.36666666666667</v>
      </c>
      <c r="J402" s="38">
        <v>716.73333333333335</v>
      </c>
      <c r="K402" s="31">
        <v>692</v>
      </c>
      <c r="L402" s="31">
        <v>672.35</v>
      </c>
      <c r="M402" s="31">
        <v>4.3922400000000001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459.3</v>
      </c>
      <c r="D403" s="38">
        <v>460.90000000000003</v>
      </c>
      <c r="E403" s="38">
        <v>454.40000000000009</v>
      </c>
      <c r="F403" s="38">
        <v>449.50000000000006</v>
      </c>
      <c r="G403" s="38">
        <v>443.00000000000011</v>
      </c>
      <c r="H403" s="38">
        <v>465.80000000000007</v>
      </c>
      <c r="I403" s="38">
        <v>472.29999999999995</v>
      </c>
      <c r="J403" s="38">
        <v>477.20000000000005</v>
      </c>
      <c r="K403" s="31">
        <v>467.4</v>
      </c>
      <c r="L403" s="31">
        <v>456</v>
      </c>
      <c r="M403" s="31">
        <v>10.002230000000001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842.15</v>
      </c>
      <c r="D404" s="38">
        <v>843.69999999999993</v>
      </c>
      <c r="E404" s="38">
        <v>837.44999999999982</v>
      </c>
      <c r="F404" s="38">
        <v>832.74999999999989</v>
      </c>
      <c r="G404" s="38">
        <v>826.49999999999977</v>
      </c>
      <c r="H404" s="38">
        <v>848.39999999999986</v>
      </c>
      <c r="I404" s="38">
        <v>854.65000000000009</v>
      </c>
      <c r="J404" s="38">
        <v>859.34999999999991</v>
      </c>
      <c r="K404" s="31">
        <v>849.95</v>
      </c>
      <c r="L404" s="31">
        <v>839</v>
      </c>
      <c r="M404" s="31">
        <v>0.70452000000000004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1493.05</v>
      </c>
      <c r="D405" s="38">
        <v>1490.8833333333332</v>
      </c>
      <c r="E405" s="38">
        <v>1482.2166666666665</v>
      </c>
      <c r="F405" s="38">
        <v>1471.3833333333332</v>
      </c>
      <c r="G405" s="38">
        <v>1462.7166666666665</v>
      </c>
      <c r="H405" s="38">
        <v>1501.7166666666665</v>
      </c>
      <c r="I405" s="38">
        <v>1510.3833333333334</v>
      </c>
      <c r="J405" s="38">
        <v>1521.2166666666665</v>
      </c>
      <c r="K405" s="31">
        <v>1499.55</v>
      </c>
      <c r="L405" s="31">
        <v>1480.05</v>
      </c>
      <c r="M405" s="31">
        <v>1.95783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97</v>
      </c>
      <c r="D406" s="38">
        <v>96.600000000000009</v>
      </c>
      <c r="E406" s="38">
        <v>95.90000000000002</v>
      </c>
      <c r="F406" s="38">
        <v>94.800000000000011</v>
      </c>
      <c r="G406" s="38">
        <v>94.100000000000023</v>
      </c>
      <c r="H406" s="38">
        <v>97.700000000000017</v>
      </c>
      <c r="I406" s="38">
        <v>98.4</v>
      </c>
      <c r="J406" s="38">
        <v>99.500000000000014</v>
      </c>
      <c r="K406" s="31">
        <v>97.3</v>
      </c>
      <c r="L406" s="31">
        <v>95.5</v>
      </c>
      <c r="M406" s="31">
        <v>90.189319999999995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6879.25</v>
      </c>
      <c r="D407" s="38">
        <v>6900.0666666666666</v>
      </c>
      <c r="E407" s="38">
        <v>6835.2333333333336</v>
      </c>
      <c r="F407" s="38">
        <v>6791.2166666666672</v>
      </c>
      <c r="G407" s="38">
        <v>6726.3833333333341</v>
      </c>
      <c r="H407" s="38">
        <v>6944.083333333333</v>
      </c>
      <c r="I407" s="38">
        <v>7008.916666666667</v>
      </c>
      <c r="J407" s="38">
        <v>7052.9333333333325</v>
      </c>
      <c r="K407" s="31">
        <v>6964.9</v>
      </c>
      <c r="L407" s="31">
        <v>6856.05</v>
      </c>
      <c r="M407" s="31">
        <v>7.1050000000000002E-2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1336.7</v>
      </c>
      <c r="D408" s="38">
        <v>1340.6166666666668</v>
      </c>
      <c r="E408" s="38">
        <v>1316.3333333333335</v>
      </c>
      <c r="F408" s="38">
        <v>1295.9666666666667</v>
      </c>
      <c r="G408" s="38">
        <v>1271.6833333333334</v>
      </c>
      <c r="H408" s="38">
        <v>1360.9833333333336</v>
      </c>
      <c r="I408" s="38">
        <v>1385.2666666666669</v>
      </c>
      <c r="J408" s="38">
        <v>1405.6333333333337</v>
      </c>
      <c r="K408" s="31">
        <v>1364.9</v>
      </c>
      <c r="L408" s="31">
        <v>1320.25</v>
      </c>
      <c r="M408" s="31">
        <v>1.64751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861.45</v>
      </c>
      <c r="D409" s="38">
        <v>863.78333333333342</v>
      </c>
      <c r="E409" s="38">
        <v>850.86666666666679</v>
      </c>
      <c r="F409" s="38">
        <v>840.28333333333342</v>
      </c>
      <c r="G409" s="38">
        <v>827.36666666666679</v>
      </c>
      <c r="H409" s="38">
        <v>874.36666666666679</v>
      </c>
      <c r="I409" s="38">
        <v>887.28333333333353</v>
      </c>
      <c r="J409" s="38">
        <v>897.86666666666679</v>
      </c>
      <c r="K409" s="31">
        <v>876.7</v>
      </c>
      <c r="L409" s="31">
        <v>853.2</v>
      </c>
      <c r="M409" s="31">
        <v>5.9654100000000003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1253.75</v>
      </c>
      <c r="D410" s="38">
        <v>1260.0666666666668</v>
      </c>
      <c r="E410" s="38">
        <v>1245.3333333333337</v>
      </c>
      <c r="F410" s="38">
        <v>1236.916666666667</v>
      </c>
      <c r="G410" s="38">
        <v>1222.1833333333338</v>
      </c>
      <c r="H410" s="38">
        <v>1268.4833333333336</v>
      </c>
      <c r="I410" s="38">
        <v>1283.2166666666667</v>
      </c>
      <c r="J410" s="38">
        <v>1291.6333333333334</v>
      </c>
      <c r="K410" s="31">
        <v>1274.8</v>
      </c>
      <c r="L410" s="31">
        <v>1251.6500000000001</v>
      </c>
      <c r="M410" s="31">
        <v>8.7171900000000004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3034.7</v>
      </c>
      <c r="D411" s="38">
        <v>3050.2666666666664</v>
      </c>
      <c r="E411" s="38">
        <v>3014.4833333333327</v>
      </c>
      <c r="F411" s="38">
        <v>2994.2666666666664</v>
      </c>
      <c r="G411" s="38">
        <v>2958.4833333333327</v>
      </c>
      <c r="H411" s="38">
        <v>3070.4833333333327</v>
      </c>
      <c r="I411" s="38">
        <v>3106.2666666666664</v>
      </c>
      <c r="J411" s="38">
        <v>3126.4833333333327</v>
      </c>
      <c r="K411" s="31">
        <v>3086.05</v>
      </c>
      <c r="L411" s="31">
        <v>3030.05</v>
      </c>
      <c r="M411" s="31">
        <v>0.84699000000000002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432.15</v>
      </c>
      <c r="D412" s="38">
        <v>434.73333333333335</v>
      </c>
      <c r="E412" s="38">
        <v>427.4666666666667</v>
      </c>
      <c r="F412" s="38">
        <v>422.78333333333336</v>
      </c>
      <c r="G412" s="38">
        <v>415.51666666666671</v>
      </c>
      <c r="H412" s="38">
        <v>439.41666666666669</v>
      </c>
      <c r="I412" s="38">
        <v>446.68333333333334</v>
      </c>
      <c r="J412" s="38">
        <v>451.36666666666667</v>
      </c>
      <c r="K412" s="31">
        <v>442</v>
      </c>
      <c r="L412" s="31">
        <v>430.05</v>
      </c>
      <c r="M412" s="31">
        <v>1.8200099999999999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811.95</v>
      </c>
      <c r="D413" s="38">
        <v>809.75</v>
      </c>
      <c r="E413" s="38">
        <v>803.65</v>
      </c>
      <c r="F413" s="38">
        <v>795.35</v>
      </c>
      <c r="G413" s="38">
        <v>789.25</v>
      </c>
      <c r="H413" s="38">
        <v>818.05</v>
      </c>
      <c r="I413" s="38">
        <v>824.14999999999986</v>
      </c>
      <c r="J413" s="38">
        <v>832.44999999999993</v>
      </c>
      <c r="K413" s="31">
        <v>815.85</v>
      </c>
      <c r="L413" s="31">
        <v>801.45</v>
      </c>
      <c r="M413" s="31">
        <v>1.0577300000000001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24114.35</v>
      </c>
      <c r="D414" s="38">
        <v>24066.166666666668</v>
      </c>
      <c r="E414" s="38">
        <v>23908.583333333336</v>
      </c>
      <c r="F414" s="38">
        <v>23702.816666666669</v>
      </c>
      <c r="G414" s="38">
        <v>23545.233333333337</v>
      </c>
      <c r="H414" s="38">
        <v>24271.933333333334</v>
      </c>
      <c r="I414" s="38">
        <v>24429.51666666667</v>
      </c>
      <c r="J414" s="38">
        <v>24635.283333333333</v>
      </c>
      <c r="K414" s="31">
        <v>24223.75</v>
      </c>
      <c r="L414" s="31">
        <v>23860.400000000001</v>
      </c>
      <c r="M414" s="31">
        <v>0.24562999999999999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45.65</v>
      </c>
      <c r="D415" s="38">
        <v>45.133333333333333</v>
      </c>
      <c r="E415" s="38">
        <v>44.366666666666667</v>
      </c>
      <c r="F415" s="38">
        <v>43.083333333333336</v>
      </c>
      <c r="G415" s="38">
        <v>42.31666666666667</v>
      </c>
      <c r="H415" s="38">
        <v>46.416666666666664</v>
      </c>
      <c r="I415" s="38">
        <v>47.18333333333333</v>
      </c>
      <c r="J415" s="38">
        <v>48.466666666666661</v>
      </c>
      <c r="K415" s="31">
        <v>45.9</v>
      </c>
      <c r="L415" s="31">
        <v>43.85</v>
      </c>
      <c r="M415" s="31">
        <v>115.22619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1818.45</v>
      </c>
      <c r="D416" s="38">
        <v>1816.1833333333334</v>
      </c>
      <c r="E416" s="38">
        <v>1793.7666666666669</v>
      </c>
      <c r="F416" s="38">
        <v>1769.0833333333335</v>
      </c>
      <c r="G416" s="38">
        <v>1746.666666666667</v>
      </c>
      <c r="H416" s="38">
        <v>1840.8666666666668</v>
      </c>
      <c r="I416" s="38">
        <v>1863.2833333333333</v>
      </c>
      <c r="J416" s="38">
        <v>1887.9666666666667</v>
      </c>
      <c r="K416" s="31">
        <v>1838.6</v>
      </c>
      <c r="L416" s="31">
        <v>1791.5</v>
      </c>
      <c r="M416" s="31">
        <v>7.6334099999999996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400.7</v>
      </c>
      <c r="D417" s="38">
        <v>396.93333333333339</v>
      </c>
      <c r="E417" s="38">
        <v>389.86666666666679</v>
      </c>
      <c r="F417" s="38">
        <v>379.03333333333342</v>
      </c>
      <c r="G417" s="38">
        <v>371.96666666666681</v>
      </c>
      <c r="H417" s="38">
        <v>407.76666666666677</v>
      </c>
      <c r="I417" s="38">
        <v>414.83333333333337</v>
      </c>
      <c r="J417" s="38">
        <v>425.66666666666674</v>
      </c>
      <c r="K417" s="31">
        <v>404</v>
      </c>
      <c r="L417" s="31">
        <v>386.1</v>
      </c>
      <c r="M417" s="31">
        <v>4.4256599999999997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3794.95</v>
      </c>
      <c r="D418" s="38">
        <v>3795.9166666666665</v>
      </c>
      <c r="E418" s="38">
        <v>3724.0333333333328</v>
      </c>
      <c r="F418" s="38">
        <v>3653.1166666666663</v>
      </c>
      <c r="G418" s="38">
        <v>3581.2333333333327</v>
      </c>
      <c r="H418" s="38">
        <v>3866.833333333333</v>
      </c>
      <c r="I418" s="38">
        <v>3938.7166666666672</v>
      </c>
      <c r="J418" s="38">
        <v>4009.6333333333332</v>
      </c>
      <c r="K418" s="31">
        <v>3867.8</v>
      </c>
      <c r="L418" s="31">
        <v>3725</v>
      </c>
      <c r="M418" s="31">
        <v>4.4691000000000001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57.25</v>
      </c>
      <c r="D419" s="38">
        <v>56.416666666666664</v>
      </c>
      <c r="E419" s="38">
        <v>54.883333333333326</v>
      </c>
      <c r="F419" s="38">
        <v>52.516666666666659</v>
      </c>
      <c r="G419" s="38">
        <v>50.98333333333332</v>
      </c>
      <c r="H419" s="38">
        <v>58.783333333333331</v>
      </c>
      <c r="I419" s="38">
        <v>60.316666666666677</v>
      </c>
      <c r="J419" s="38">
        <v>62.683333333333337</v>
      </c>
      <c r="K419" s="31">
        <v>57.95</v>
      </c>
      <c r="L419" s="31">
        <v>54.05</v>
      </c>
      <c r="M419" s="31">
        <v>191.38775999999999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5148.25</v>
      </c>
      <c r="D420" s="38">
        <v>5193.083333333333</v>
      </c>
      <c r="E420" s="38">
        <v>5070.2166666666662</v>
      </c>
      <c r="F420" s="38">
        <v>4992.1833333333334</v>
      </c>
      <c r="G420" s="38">
        <v>4869.3166666666666</v>
      </c>
      <c r="H420" s="38">
        <v>5271.1166666666659</v>
      </c>
      <c r="I420" s="38">
        <v>5393.9833333333327</v>
      </c>
      <c r="J420" s="38">
        <v>5472.0166666666655</v>
      </c>
      <c r="K420" s="31">
        <v>5315.95</v>
      </c>
      <c r="L420" s="31">
        <v>5115.05</v>
      </c>
      <c r="M420" s="31">
        <v>0.39752999999999999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589.85</v>
      </c>
      <c r="D421" s="38">
        <v>593.56666666666672</v>
      </c>
      <c r="E421" s="38">
        <v>578.28333333333342</v>
      </c>
      <c r="F421" s="38">
        <v>566.7166666666667</v>
      </c>
      <c r="G421" s="38">
        <v>551.43333333333339</v>
      </c>
      <c r="H421" s="38">
        <v>605.13333333333344</v>
      </c>
      <c r="I421" s="38">
        <v>620.41666666666674</v>
      </c>
      <c r="J421" s="38">
        <v>631.98333333333346</v>
      </c>
      <c r="K421" s="31">
        <v>608.85</v>
      </c>
      <c r="L421" s="31">
        <v>582</v>
      </c>
      <c r="M421" s="31">
        <v>4.7249400000000001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3797.95</v>
      </c>
      <c r="D422" s="38">
        <v>3822.9</v>
      </c>
      <c r="E422" s="38">
        <v>3733.1000000000004</v>
      </c>
      <c r="F422" s="38">
        <v>3668.2500000000005</v>
      </c>
      <c r="G422" s="38">
        <v>3578.4500000000007</v>
      </c>
      <c r="H422" s="38">
        <v>3887.75</v>
      </c>
      <c r="I422" s="38">
        <v>3977.55</v>
      </c>
      <c r="J422" s="38">
        <v>4042.3999999999996</v>
      </c>
      <c r="K422" s="31">
        <v>3912.7</v>
      </c>
      <c r="L422" s="31">
        <v>3758.05</v>
      </c>
      <c r="M422" s="31">
        <v>0.58559000000000005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563.45000000000005</v>
      </c>
      <c r="D423" s="38">
        <v>560</v>
      </c>
      <c r="E423" s="38">
        <v>552.5</v>
      </c>
      <c r="F423" s="38">
        <v>541.54999999999995</v>
      </c>
      <c r="G423" s="38">
        <v>534.04999999999995</v>
      </c>
      <c r="H423" s="38">
        <v>570.95000000000005</v>
      </c>
      <c r="I423" s="38">
        <v>578.45000000000005</v>
      </c>
      <c r="J423" s="38">
        <v>589.40000000000009</v>
      </c>
      <c r="K423" s="31">
        <v>567.5</v>
      </c>
      <c r="L423" s="31">
        <v>549.04999999999995</v>
      </c>
      <c r="M423" s="31">
        <v>14.252610000000001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1038.4000000000001</v>
      </c>
      <c r="D424" s="38">
        <v>1034.6333333333334</v>
      </c>
      <c r="E424" s="38">
        <v>1018.7666666666669</v>
      </c>
      <c r="F424" s="38">
        <v>999.13333333333344</v>
      </c>
      <c r="G424" s="38">
        <v>983.26666666666688</v>
      </c>
      <c r="H424" s="38">
        <v>1054.2666666666669</v>
      </c>
      <c r="I424" s="38">
        <v>1070.1333333333332</v>
      </c>
      <c r="J424" s="38">
        <v>1089.7666666666669</v>
      </c>
      <c r="K424" s="31">
        <v>1050.5</v>
      </c>
      <c r="L424" s="31">
        <v>1015</v>
      </c>
      <c r="M424" s="31">
        <v>2.2153499999999999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2261.1</v>
      </c>
      <c r="D425" s="38">
        <v>2260.9166666666665</v>
      </c>
      <c r="E425" s="38">
        <v>2246.833333333333</v>
      </c>
      <c r="F425" s="38">
        <v>2232.5666666666666</v>
      </c>
      <c r="G425" s="38">
        <v>2218.4833333333331</v>
      </c>
      <c r="H425" s="38">
        <v>2275.1833333333329</v>
      </c>
      <c r="I425" s="38">
        <v>2289.266666666666</v>
      </c>
      <c r="J425" s="38">
        <v>2303.5333333333328</v>
      </c>
      <c r="K425" s="31">
        <v>2275</v>
      </c>
      <c r="L425" s="31">
        <v>2246.65</v>
      </c>
      <c r="M425" s="31">
        <v>4.0312599999999996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640.6</v>
      </c>
      <c r="D426" s="38">
        <v>637.33333333333337</v>
      </c>
      <c r="E426" s="38">
        <v>631.26666666666677</v>
      </c>
      <c r="F426" s="38">
        <v>621.93333333333339</v>
      </c>
      <c r="G426" s="38">
        <v>615.86666666666679</v>
      </c>
      <c r="H426" s="38">
        <v>646.66666666666674</v>
      </c>
      <c r="I426" s="38">
        <v>652.73333333333335</v>
      </c>
      <c r="J426" s="38">
        <v>662.06666666666672</v>
      </c>
      <c r="K426" s="31">
        <v>643.4</v>
      </c>
      <c r="L426" s="31">
        <v>628</v>
      </c>
      <c r="M426" s="31">
        <v>4.1794599999999997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590.5</v>
      </c>
      <c r="D427" s="38">
        <v>592.11666666666667</v>
      </c>
      <c r="E427" s="38">
        <v>583.38333333333333</v>
      </c>
      <c r="F427" s="38">
        <v>576.26666666666665</v>
      </c>
      <c r="G427" s="38">
        <v>567.5333333333333</v>
      </c>
      <c r="H427" s="38">
        <v>599.23333333333335</v>
      </c>
      <c r="I427" s="38">
        <v>607.9666666666667</v>
      </c>
      <c r="J427" s="38">
        <v>615.08333333333337</v>
      </c>
      <c r="K427" s="31">
        <v>600.85</v>
      </c>
      <c r="L427" s="31">
        <v>585</v>
      </c>
      <c r="M427" s="31">
        <v>277.74876999999998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92.9</v>
      </c>
      <c r="D428" s="38">
        <v>92.7</v>
      </c>
      <c r="E428" s="38">
        <v>92.2</v>
      </c>
      <c r="F428" s="38">
        <v>91.5</v>
      </c>
      <c r="G428" s="38">
        <v>91</v>
      </c>
      <c r="H428" s="38">
        <v>93.4</v>
      </c>
      <c r="I428" s="38">
        <v>93.9</v>
      </c>
      <c r="J428" s="38">
        <v>94.600000000000009</v>
      </c>
      <c r="K428" s="31">
        <v>93.2</v>
      </c>
      <c r="L428" s="31">
        <v>92</v>
      </c>
      <c r="M428" s="31">
        <v>94.322140000000005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383.65</v>
      </c>
      <c r="D429" s="38">
        <v>384.98333333333335</v>
      </c>
      <c r="E429" s="38">
        <v>377.2166666666667</v>
      </c>
      <c r="F429" s="38">
        <v>370.78333333333336</v>
      </c>
      <c r="G429" s="38">
        <v>363.01666666666671</v>
      </c>
      <c r="H429" s="38">
        <v>391.41666666666669</v>
      </c>
      <c r="I429" s="38">
        <v>399.18333333333334</v>
      </c>
      <c r="J429" s="38">
        <v>405.61666666666667</v>
      </c>
      <c r="K429" s="31">
        <v>392.75</v>
      </c>
      <c r="L429" s="31">
        <v>378.55</v>
      </c>
      <c r="M429" s="31">
        <v>6.4687299999999999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147.44999999999999</v>
      </c>
      <c r="D430" s="38">
        <v>147.43333333333334</v>
      </c>
      <c r="E430" s="38">
        <v>146.06666666666666</v>
      </c>
      <c r="F430" s="38">
        <v>144.68333333333334</v>
      </c>
      <c r="G430" s="38">
        <v>143.31666666666666</v>
      </c>
      <c r="H430" s="38">
        <v>148.81666666666666</v>
      </c>
      <c r="I430" s="38">
        <v>150.18333333333334</v>
      </c>
      <c r="J430" s="38">
        <v>151.56666666666666</v>
      </c>
      <c r="K430" s="31">
        <v>148.80000000000001</v>
      </c>
      <c r="L430" s="31">
        <v>146.05000000000001</v>
      </c>
      <c r="M430" s="31">
        <v>14.464029999999999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411.55</v>
      </c>
      <c r="D431" s="38">
        <v>408.9666666666667</v>
      </c>
      <c r="E431" s="38">
        <v>405.43333333333339</v>
      </c>
      <c r="F431" s="38">
        <v>399.31666666666672</v>
      </c>
      <c r="G431" s="38">
        <v>395.78333333333342</v>
      </c>
      <c r="H431" s="38">
        <v>415.08333333333337</v>
      </c>
      <c r="I431" s="38">
        <v>418.61666666666667</v>
      </c>
      <c r="J431" s="38">
        <v>424.73333333333335</v>
      </c>
      <c r="K431" s="31">
        <v>412.5</v>
      </c>
      <c r="L431" s="31">
        <v>402.85</v>
      </c>
      <c r="M431" s="31">
        <v>2.2734299999999998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238.1</v>
      </c>
      <c r="D432" s="38">
        <v>236.1</v>
      </c>
      <c r="E432" s="38">
        <v>233</v>
      </c>
      <c r="F432" s="38">
        <v>227.9</v>
      </c>
      <c r="G432" s="38">
        <v>224.8</v>
      </c>
      <c r="H432" s="38">
        <v>241.2</v>
      </c>
      <c r="I432" s="38">
        <v>244.29999999999995</v>
      </c>
      <c r="J432" s="38">
        <v>249.39999999999998</v>
      </c>
      <c r="K432" s="31">
        <v>239.2</v>
      </c>
      <c r="L432" s="31">
        <v>231</v>
      </c>
      <c r="M432" s="31">
        <v>6.2341100000000003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1141</v>
      </c>
      <c r="D433" s="38">
        <v>1144.3499999999999</v>
      </c>
      <c r="E433" s="38">
        <v>1118.9999999999998</v>
      </c>
      <c r="F433" s="38">
        <v>1096.9999999999998</v>
      </c>
      <c r="G433" s="38">
        <v>1071.6499999999996</v>
      </c>
      <c r="H433" s="38">
        <v>1166.3499999999999</v>
      </c>
      <c r="I433" s="38">
        <v>1191.7000000000003</v>
      </c>
      <c r="J433" s="38">
        <v>1213.7</v>
      </c>
      <c r="K433" s="31">
        <v>1169.7</v>
      </c>
      <c r="L433" s="31">
        <v>1122.3499999999999</v>
      </c>
      <c r="M433" s="31">
        <v>84.603989999999996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523.75</v>
      </c>
      <c r="D434" s="38">
        <v>524.04999999999995</v>
      </c>
      <c r="E434" s="38">
        <v>518.74999999999989</v>
      </c>
      <c r="F434" s="38">
        <v>513.74999999999989</v>
      </c>
      <c r="G434" s="38">
        <v>508.44999999999982</v>
      </c>
      <c r="H434" s="38">
        <v>529.04999999999995</v>
      </c>
      <c r="I434" s="38">
        <v>534.35000000000014</v>
      </c>
      <c r="J434" s="38">
        <v>539.35</v>
      </c>
      <c r="K434" s="31">
        <v>529.35</v>
      </c>
      <c r="L434" s="31">
        <v>519.04999999999995</v>
      </c>
      <c r="M434" s="31">
        <v>10.41316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2556.9499999999998</v>
      </c>
      <c r="D435" s="38">
        <v>2568.6166666666668</v>
      </c>
      <c r="E435" s="38">
        <v>2540.3333333333335</v>
      </c>
      <c r="F435" s="38">
        <v>2523.7166666666667</v>
      </c>
      <c r="G435" s="38">
        <v>2495.4333333333334</v>
      </c>
      <c r="H435" s="38">
        <v>2585.2333333333336</v>
      </c>
      <c r="I435" s="38">
        <v>2613.5166666666664</v>
      </c>
      <c r="J435" s="38">
        <v>2630.1333333333337</v>
      </c>
      <c r="K435" s="31">
        <v>2596.9</v>
      </c>
      <c r="L435" s="31">
        <v>2552</v>
      </c>
      <c r="M435" s="31">
        <v>0.21312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1222.45</v>
      </c>
      <c r="D436" s="38">
        <v>1232.7</v>
      </c>
      <c r="E436" s="38">
        <v>1206.3000000000002</v>
      </c>
      <c r="F436" s="38">
        <v>1190.1500000000001</v>
      </c>
      <c r="G436" s="38">
        <v>1163.7500000000002</v>
      </c>
      <c r="H436" s="38">
        <v>1248.8500000000001</v>
      </c>
      <c r="I436" s="38">
        <v>1275.2500000000002</v>
      </c>
      <c r="J436" s="38">
        <v>1291.4000000000001</v>
      </c>
      <c r="K436" s="31">
        <v>1259.0999999999999</v>
      </c>
      <c r="L436" s="31">
        <v>1216.55</v>
      </c>
      <c r="M436" s="31">
        <v>0.45828999999999998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365.55</v>
      </c>
      <c r="D437" s="38">
        <v>365.31666666666666</v>
      </c>
      <c r="E437" s="38">
        <v>360.23333333333335</v>
      </c>
      <c r="F437" s="38">
        <v>354.91666666666669</v>
      </c>
      <c r="G437" s="38">
        <v>349.83333333333337</v>
      </c>
      <c r="H437" s="38">
        <v>370.63333333333333</v>
      </c>
      <c r="I437" s="38">
        <v>375.7166666666667</v>
      </c>
      <c r="J437" s="38">
        <v>381.0333333333333</v>
      </c>
      <c r="K437" s="31">
        <v>370.4</v>
      </c>
      <c r="L437" s="31">
        <v>360</v>
      </c>
      <c r="M437" s="31">
        <v>2.4351799999999999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419.75</v>
      </c>
      <c r="D438" s="38">
        <v>421.3</v>
      </c>
      <c r="E438" s="38">
        <v>415.6</v>
      </c>
      <c r="F438" s="38">
        <v>411.45</v>
      </c>
      <c r="G438" s="38">
        <v>405.75</v>
      </c>
      <c r="H438" s="38">
        <v>425.45000000000005</v>
      </c>
      <c r="I438" s="38">
        <v>431.15</v>
      </c>
      <c r="J438" s="38">
        <v>435.30000000000007</v>
      </c>
      <c r="K438" s="31">
        <v>427</v>
      </c>
      <c r="L438" s="31">
        <v>417.15</v>
      </c>
      <c r="M438" s="31">
        <v>0.96389999999999998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3554.45</v>
      </c>
      <c r="D439" s="38">
        <v>3531.6333333333332</v>
      </c>
      <c r="E439" s="38">
        <v>3488.3166666666666</v>
      </c>
      <c r="F439" s="38">
        <v>3422.1833333333334</v>
      </c>
      <c r="G439" s="38">
        <v>3378.8666666666668</v>
      </c>
      <c r="H439" s="38">
        <v>3597.7666666666664</v>
      </c>
      <c r="I439" s="38">
        <v>3641.083333333333</v>
      </c>
      <c r="J439" s="38">
        <v>3707.2166666666662</v>
      </c>
      <c r="K439" s="31">
        <v>3574.95</v>
      </c>
      <c r="L439" s="31">
        <v>3465.5</v>
      </c>
      <c r="M439" s="31">
        <v>2.0486200000000001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489.1</v>
      </c>
      <c r="D440" s="38">
        <v>490.25</v>
      </c>
      <c r="E440" s="38">
        <v>486.85</v>
      </c>
      <c r="F440" s="38">
        <v>484.6</v>
      </c>
      <c r="G440" s="38">
        <v>481.20000000000005</v>
      </c>
      <c r="H440" s="38">
        <v>492.5</v>
      </c>
      <c r="I440" s="38">
        <v>495.9</v>
      </c>
      <c r="J440" s="38">
        <v>498.15</v>
      </c>
      <c r="K440" s="31">
        <v>493.65</v>
      </c>
      <c r="L440" s="31">
        <v>488</v>
      </c>
      <c r="M440" s="31">
        <v>1.35219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17.95</v>
      </c>
      <c r="D441" s="38">
        <v>18.033333333333331</v>
      </c>
      <c r="E441" s="38">
        <v>17.616666666666664</v>
      </c>
      <c r="F441" s="38">
        <v>17.283333333333331</v>
      </c>
      <c r="G441" s="38">
        <v>16.866666666666664</v>
      </c>
      <c r="H441" s="38">
        <v>18.366666666666664</v>
      </c>
      <c r="I441" s="38">
        <v>18.783333333333335</v>
      </c>
      <c r="J441" s="38">
        <v>19.116666666666664</v>
      </c>
      <c r="K441" s="31">
        <v>18.45</v>
      </c>
      <c r="L441" s="31">
        <v>17.7</v>
      </c>
      <c r="M441" s="31">
        <v>1228.02683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230.3</v>
      </c>
      <c r="D442" s="38">
        <v>226.43333333333337</v>
      </c>
      <c r="E442" s="38">
        <v>219.21666666666673</v>
      </c>
      <c r="F442" s="38">
        <v>208.13333333333335</v>
      </c>
      <c r="G442" s="38">
        <v>200.91666666666671</v>
      </c>
      <c r="H442" s="38">
        <v>237.51666666666674</v>
      </c>
      <c r="I442" s="38">
        <v>244.73333333333338</v>
      </c>
      <c r="J442" s="38">
        <v>255.81666666666675</v>
      </c>
      <c r="K442" s="31">
        <v>233.65</v>
      </c>
      <c r="L442" s="31">
        <v>215.35</v>
      </c>
      <c r="M442" s="31">
        <v>17.500340000000001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798.6</v>
      </c>
      <c r="D443" s="38">
        <v>801.86666666666679</v>
      </c>
      <c r="E443" s="38">
        <v>791.53333333333353</v>
      </c>
      <c r="F443" s="38">
        <v>784.4666666666667</v>
      </c>
      <c r="G443" s="38">
        <v>774.13333333333344</v>
      </c>
      <c r="H443" s="38">
        <v>808.93333333333362</v>
      </c>
      <c r="I443" s="38">
        <v>819.26666666666688</v>
      </c>
      <c r="J443" s="38">
        <v>826.33333333333371</v>
      </c>
      <c r="K443" s="31">
        <v>812.2</v>
      </c>
      <c r="L443" s="31">
        <v>794.8</v>
      </c>
      <c r="M443" s="31">
        <v>2.95099</v>
      </c>
      <c r="N443" s="1"/>
      <c r="O443" s="1"/>
    </row>
    <row r="444" spans="1:15" ht="12.75" customHeight="1">
      <c r="A444" s="33">
        <v>434</v>
      </c>
      <c r="B444" s="58" t="s">
        <v>878</v>
      </c>
      <c r="C444" s="31">
        <v>451.1</v>
      </c>
      <c r="D444" s="38">
        <v>452.35000000000008</v>
      </c>
      <c r="E444" s="38">
        <v>445.90000000000015</v>
      </c>
      <c r="F444" s="38">
        <v>440.70000000000005</v>
      </c>
      <c r="G444" s="38">
        <v>434.25000000000011</v>
      </c>
      <c r="H444" s="38">
        <v>457.55000000000018</v>
      </c>
      <c r="I444" s="38">
        <v>464.00000000000011</v>
      </c>
      <c r="J444" s="38">
        <v>469.20000000000022</v>
      </c>
      <c r="K444" s="31">
        <v>458.8</v>
      </c>
      <c r="L444" s="31">
        <v>447.15</v>
      </c>
      <c r="M444" s="31">
        <v>3.09674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1174.3499999999999</v>
      </c>
      <c r="D445" s="38">
        <v>1172.2833333333333</v>
      </c>
      <c r="E445" s="38">
        <v>1149.5666666666666</v>
      </c>
      <c r="F445" s="38">
        <v>1124.7833333333333</v>
      </c>
      <c r="G445" s="38">
        <v>1102.0666666666666</v>
      </c>
      <c r="H445" s="38">
        <v>1197.0666666666666</v>
      </c>
      <c r="I445" s="38">
        <v>1219.7833333333333</v>
      </c>
      <c r="J445" s="38">
        <v>1244.5666666666666</v>
      </c>
      <c r="K445" s="31">
        <v>1195</v>
      </c>
      <c r="L445" s="31">
        <v>1147.5</v>
      </c>
      <c r="M445" s="31">
        <v>7.2096600000000004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1039.5</v>
      </c>
      <c r="D446" s="38">
        <v>1038.8</v>
      </c>
      <c r="E446" s="38">
        <v>1030.75</v>
      </c>
      <c r="F446" s="38">
        <v>1022</v>
      </c>
      <c r="G446" s="38">
        <v>1013.95</v>
      </c>
      <c r="H446" s="38">
        <v>1047.55</v>
      </c>
      <c r="I446" s="38">
        <v>1055.5999999999997</v>
      </c>
      <c r="J446" s="38">
        <v>1064.3499999999999</v>
      </c>
      <c r="K446" s="31">
        <v>1046.8499999999999</v>
      </c>
      <c r="L446" s="31">
        <v>1030.05</v>
      </c>
      <c r="M446" s="31">
        <v>6.4336900000000004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1686.75</v>
      </c>
      <c r="D447" s="38">
        <v>1700.2166666666665</v>
      </c>
      <c r="E447" s="38">
        <v>1662.4833333333329</v>
      </c>
      <c r="F447" s="38">
        <v>1638.2166666666665</v>
      </c>
      <c r="G447" s="38">
        <v>1600.4833333333329</v>
      </c>
      <c r="H447" s="38">
        <v>1724.4833333333329</v>
      </c>
      <c r="I447" s="38">
        <v>1762.2166666666665</v>
      </c>
      <c r="J447" s="38">
        <v>1786.4833333333329</v>
      </c>
      <c r="K447" s="31">
        <v>1737.95</v>
      </c>
      <c r="L447" s="31">
        <v>1675.95</v>
      </c>
      <c r="M447" s="31">
        <v>11.59578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3399.95</v>
      </c>
      <c r="D448" s="38">
        <v>3400.4</v>
      </c>
      <c r="E448" s="38">
        <v>3367.55</v>
      </c>
      <c r="F448" s="38">
        <v>3335.15</v>
      </c>
      <c r="G448" s="38">
        <v>3302.3</v>
      </c>
      <c r="H448" s="38">
        <v>3432.8</v>
      </c>
      <c r="I448" s="38">
        <v>3465.6499999999996</v>
      </c>
      <c r="J448" s="38">
        <v>3498.05</v>
      </c>
      <c r="K448" s="31">
        <v>3433.25</v>
      </c>
      <c r="L448" s="31">
        <v>3368</v>
      </c>
      <c r="M448" s="31">
        <v>20.26351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835.4</v>
      </c>
      <c r="D449" s="38">
        <v>836.5333333333333</v>
      </c>
      <c r="E449" s="38">
        <v>831.41666666666663</v>
      </c>
      <c r="F449" s="38">
        <v>827.43333333333328</v>
      </c>
      <c r="G449" s="38">
        <v>822.31666666666661</v>
      </c>
      <c r="H449" s="38">
        <v>840.51666666666665</v>
      </c>
      <c r="I449" s="38">
        <v>845.63333333333344</v>
      </c>
      <c r="J449" s="38">
        <v>849.61666666666667</v>
      </c>
      <c r="K449" s="31">
        <v>841.65</v>
      </c>
      <c r="L449" s="31">
        <v>832.55</v>
      </c>
      <c r="M449" s="31">
        <v>13.752219999999999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7168.85</v>
      </c>
      <c r="D450" s="38">
        <v>7182.95</v>
      </c>
      <c r="E450" s="38">
        <v>7130.9</v>
      </c>
      <c r="F450" s="38">
        <v>7092.95</v>
      </c>
      <c r="G450" s="38">
        <v>7040.9</v>
      </c>
      <c r="H450" s="38">
        <v>7220.9</v>
      </c>
      <c r="I450" s="38">
        <v>7272.9500000000007</v>
      </c>
      <c r="J450" s="38">
        <v>7310.9</v>
      </c>
      <c r="K450" s="31">
        <v>7235</v>
      </c>
      <c r="L450" s="31">
        <v>7145</v>
      </c>
      <c r="M450" s="31">
        <v>0.56859000000000004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2477.65</v>
      </c>
      <c r="D451" s="38">
        <v>2476.9333333333329</v>
      </c>
      <c r="E451" s="38">
        <v>2453.8666666666659</v>
      </c>
      <c r="F451" s="38">
        <v>2430.083333333333</v>
      </c>
      <c r="G451" s="38">
        <v>2407.016666666666</v>
      </c>
      <c r="H451" s="38">
        <v>2500.7166666666658</v>
      </c>
      <c r="I451" s="38">
        <v>2523.7833333333324</v>
      </c>
      <c r="J451" s="38">
        <v>2547.5666666666657</v>
      </c>
      <c r="K451" s="31">
        <v>2500</v>
      </c>
      <c r="L451" s="31">
        <v>2453.15</v>
      </c>
      <c r="M451" s="31">
        <v>0.36574000000000001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402.85</v>
      </c>
      <c r="D452" s="38">
        <v>401.63333333333338</v>
      </c>
      <c r="E452" s="38">
        <v>399.01666666666677</v>
      </c>
      <c r="F452" s="38">
        <v>395.18333333333339</v>
      </c>
      <c r="G452" s="38">
        <v>392.56666666666678</v>
      </c>
      <c r="H452" s="38">
        <v>405.46666666666675</v>
      </c>
      <c r="I452" s="38">
        <v>408.08333333333343</v>
      </c>
      <c r="J452" s="38">
        <v>411.91666666666674</v>
      </c>
      <c r="K452" s="31">
        <v>404.25</v>
      </c>
      <c r="L452" s="31">
        <v>397.8</v>
      </c>
      <c r="M452" s="31">
        <v>30.588360000000002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618.95000000000005</v>
      </c>
      <c r="D453" s="38">
        <v>619.85</v>
      </c>
      <c r="E453" s="38">
        <v>613.25</v>
      </c>
      <c r="F453" s="38">
        <v>607.54999999999995</v>
      </c>
      <c r="G453" s="38">
        <v>600.94999999999993</v>
      </c>
      <c r="H453" s="38">
        <v>625.55000000000007</v>
      </c>
      <c r="I453" s="38">
        <v>632.1500000000002</v>
      </c>
      <c r="J453" s="38">
        <v>637.85000000000014</v>
      </c>
      <c r="K453" s="31">
        <v>626.45000000000005</v>
      </c>
      <c r="L453" s="31">
        <v>614.15</v>
      </c>
      <c r="M453" s="31">
        <v>114.58920000000001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235.45</v>
      </c>
      <c r="D454" s="38">
        <v>235.19999999999996</v>
      </c>
      <c r="E454" s="38">
        <v>232.79999999999993</v>
      </c>
      <c r="F454" s="38">
        <v>230.14999999999998</v>
      </c>
      <c r="G454" s="38">
        <v>227.74999999999994</v>
      </c>
      <c r="H454" s="38">
        <v>237.84999999999991</v>
      </c>
      <c r="I454" s="38">
        <v>240.24999999999994</v>
      </c>
      <c r="J454" s="38">
        <v>242.89999999999989</v>
      </c>
      <c r="K454" s="31">
        <v>237.6</v>
      </c>
      <c r="L454" s="31">
        <v>232.55</v>
      </c>
      <c r="M454" s="31">
        <v>107.84941999999999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118.2</v>
      </c>
      <c r="D455" s="38">
        <v>118.45</v>
      </c>
      <c r="E455" s="38">
        <v>117.25</v>
      </c>
      <c r="F455" s="38">
        <v>116.3</v>
      </c>
      <c r="G455" s="38">
        <v>115.1</v>
      </c>
      <c r="H455" s="38">
        <v>119.4</v>
      </c>
      <c r="I455" s="38">
        <v>120.60000000000002</v>
      </c>
      <c r="J455" s="38">
        <v>121.55000000000001</v>
      </c>
      <c r="K455" s="31">
        <v>119.65</v>
      </c>
      <c r="L455" s="31">
        <v>117.5</v>
      </c>
      <c r="M455" s="31">
        <v>346.24187999999998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78.7</v>
      </c>
      <c r="D456" s="38">
        <v>78.800000000000011</v>
      </c>
      <c r="E456" s="38">
        <v>77.450000000000017</v>
      </c>
      <c r="F456" s="38">
        <v>76.2</v>
      </c>
      <c r="G456" s="38">
        <v>74.850000000000009</v>
      </c>
      <c r="H456" s="38">
        <v>80.050000000000026</v>
      </c>
      <c r="I456" s="38">
        <v>81.40000000000002</v>
      </c>
      <c r="J456" s="38">
        <v>82.650000000000034</v>
      </c>
      <c r="K456" s="31">
        <v>80.150000000000006</v>
      </c>
      <c r="L456" s="31">
        <v>77.55</v>
      </c>
      <c r="M456" s="31">
        <v>33.704169999999998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1535.9</v>
      </c>
      <c r="D457" s="38">
        <v>1536.7666666666667</v>
      </c>
      <c r="E457" s="38">
        <v>1523.0833333333333</v>
      </c>
      <c r="F457" s="38">
        <v>1510.2666666666667</v>
      </c>
      <c r="G457" s="38">
        <v>1496.5833333333333</v>
      </c>
      <c r="H457" s="38">
        <v>1549.5833333333333</v>
      </c>
      <c r="I457" s="38">
        <v>1563.2666666666667</v>
      </c>
      <c r="J457" s="38">
        <v>1576.0833333333333</v>
      </c>
      <c r="K457" s="31">
        <v>1550.45</v>
      </c>
      <c r="L457" s="31">
        <v>1523.95</v>
      </c>
      <c r="M457" s="31">
        <v>0.15670999999999999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436.1</v>
      </c>
      <c r="D458" s="38">
        <v>437.23333333333335</v>
      </c>
      <c r="E458" s="38">
        <v>432.61666666666667</v>
      </c>
      <c r="F458" s="38">
        <v>429.13333333333333</v>
      </c>
      <c r="G458" s="38">
        <v>424.51666666666665</v>
      </c>
      <c r="H458" s="38">
        <v>440.7166666666667</v>
      </c>
      <c r="I458" s="38">
        <v>445.33333333333337</v>
      </c>
      <c r="J458" s="38">
        <v>448.81666666666672</v>
      </c>
      <c r="K458" s="31">
        <v>441.85</v>
      </c>
      <c r="L458" s="31">
        <v>433.75</v>
      </c>
      <c r="M458" s="31">
        <v>2.5030299999999999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2341.25</v>
      </c>
      <c r="D459" s="38">
        <v>2326.0833333333335</v>
      </c>
      <c r="E459" s="38">
        <v>2302.166666666667</v>
      </c>
      <c r="F459" s="38">
        <v>2263.0833333333335</v>
      </c>
      <c r="G459" s="38">
        <v>2239.166666666667</v>
      </c>
      <c r="H459" s="38">
        <v>2365.166666666667</v>
      </c>
      <c r="I459" s="38">
        <v>2389.0833333333339</v>
      </c>
      <c r="J459" s="38">
        <v>2428.166666666667</v>
      </c>
      <c r="K459" s="31">
        <v>2350</v>
      </c>
      <c r="L459" s="31">
        <v>2287</v>
      </c>
      <c r="M459" s="31">
        <v>9.0670000000000001E-2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1142.8</v>
      </c>
      <c r="D460" s="38">
        <v>1137.0166666666667</v>
      </c>
      <c r="E460" s="38">
        <v>1127.0833333333333</v>
      </c>
      <c r="F460" s="38">
        <v>1111.3666666666666</v>
      </c>
      <c r="G460" s="38">
        <v>1101.4333333333332</v>
      </c>
      <c r="H460" s="38">
        <v>1152.7333333333333</v>
      </c>
      <c r="I460" s="38">
        <v>1162.6666666666667</v>
      </c>
      <c r="J460" s="38">
        <v>1178.3833333333334</v>
      </c>
      <c r="K460" s="31">
        <v>1146.95</v>
      </c>
      <c r="L460" s="31">
        <v>1121.3</v>
      </c>
      <c r="M460" s="31">
        <v>23.48236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804.55</v>
      </c>
      <c r="D461" s="38">
        <v>807.25</v>
      </c>
      <c r="E461" s="38">
        <v>797.3</v>
      </c>
      <c r="F461" s="38">
        <v>790.05</v>
      </c>
      <c r="G461" s="38">
        <v>780.09999999999991</v>
      </c>
      <c r="H461" s="38">
        <v>814.5</v>
      </c>
      <c r="I461" s="38">
        <v>824.45</v>
      </c>
      <c r="J461" s="38">
        <v>831.7</v>
      </c>
      <c r="K461" s="31">
        <v>817.2</v>
      </c>
      <c r="L461" s="31">
        <v>800</v>
      </c>
      <c r="M461" s="31">
        <v>3.2097199999999999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122.25</v>
      </c>
      <c r="D462" s="38">
        <v>122.68333333333332</v>
      </c>
      <c r="E462" s="38">
        <v>120.66666666666664</v>
      </c>
      <c r="F462" s="38">
        <v>119.08333333333331</v>
      </c>
      <c r="G462" s="38">
        <v>117.06666666666663</v>
      </c>
      <c r="H462" s="38">
        <v>124.26666666666665</v>
      </c>
      <c r="I462" s="38">
        <v>126.28333333333333</v>
      </c>
      <c r="J462" s="38">
        <v>127.86666666666666</v>
      </c>
      <c r="K462" s="31">
        <v>124.7</v>
      </c>
      <c r="L462" s="31">
        <v>121.1</v>
      </c>
      <c r="M462" s="31">
        <v>8.1107300000000002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871.1</v>
      </c>
      <c r="D463" s="38">
        <v>873.55000000000007</v>
      </c>
      <c r="E463" s="38">
        <v>862.55000000000018</v>
      </c>
      <c r="F463" s="38">
        <v>854.00000000000011</v>
      </c>
      <c r="G463" s="38">
        <v>843.00000000000023</v>
      </c>
      <c r="H463" s="38">
        <v>882.10000000000014</v>
      </c>
      <c r="I463" s="38">
        <v>893.09999999999991</v>
      </c>
      <c r="J463" s="38">
        <v>901.65000000000009</v>
      </c>
      <c r="K463" s="31">
        <v>884.55</v>
      </c>
      <c r="L463" s="31">
        <v>865</v>
      </c>
      <c r="M463" s="31">
        <v>2.72167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2529.9499999999998</v>
      </c>
      <c r="D464" s="38">
        <v>2551.5499999999997</v>
      </c>
      <c r="E464" s="38">
        <v>2495.0999999999995</v>
      </c>
      <c r="F464" s="38">
        <v>2460.2499999999995</v>
      </c>
      <c r="G464" s="38">
        <v>2403.7999999999993</v>
      </c>
      <c r="H464" s="38">
        <v>2586.3999999999996</v>
      </c>
      <c r="I464" s="38">
        <v>2642.8499999999995</v>
      </c>
      <c r="J464" s="38">
        <v>2677.7</v>
      </c>
      <c r="K464" s="31">
        <v>2608</v>
      </c>
      <c r="L464" s="31">
        <v>2516.6999999999998</v>
      </c>
      <c r="M464" s="31">
        <v>0.88302999999999998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3455.7</v>
      </c>
      <c r="D465" s="38">
        <v>3449.6333333333332</v>
      </c>
      <c r="E465" s="38">
        <v>3416.1666666666665</v>
      </c>
      <c r="F465" s="38">
        <v>3376.6333333333332</v>
      </c>
      <c r="G465" s="38">
        <v>3343.1666666666665</v>
      </c>
      <c r="H465" s="38">
        <v>3489.1666666666665</v>
      </c>
      <c r="I465" s="38">
        <v>3522.6333333333337</v>
      </c>
      <c r="J465" s="38">
        <v>3562.1666666666665</v>
      </c>
      <c r="K465" s="31">
        <v>3483.1</v>
      </c>
      <c r="L465" s="31">
        <v>3410.1</v>
      </c>
      <c r="M465" s="31">
        <v>0.44729999999999998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2902.1</v>
      </c>
      <c r="D466" s="38">
        <v>2924.0166666666664</v>
      </c>
      <c r="E466" s="38">
        <v>2861.083333333333</v>
      </c>
      <c r="F466" s="38">
        <v>2820.0666666666666</v>
      </c>
      <c r="G466" s="38">
        <v>2757.1333333333332</v>
      </c>
      <c r="H466" s="38">
        <v>2965.0333333333328</v>
      </c>
      <c r="I466" s="38">
        <v>3027.9666666666662</v>
      </c>
      <c r="J466" s="38">
        <v>3068.9833333333327</v>
      </c>
      <c r="K466" s="31">
        <v>2986.95</v>
      </c>
      <c r="L466" s="31">
        <v>2883</v>
      </c>
      <c r="M466" s="31">
        <v>33.19847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1995.8</v>
      </c>
      <c r="D467" s="38">
        <v>1989.5666666666666</v>
      </c>
      <c r="E467" s="38">
        <v>1970.0333333333333</v>
      </c>
      <c r="F467" s="38">
        <v>1944.2666666666667</v>
      </c>
      <c r="G467" s="38">
        <v>1924.7333333333333</v>
      </c>
      <c r="H467" s="38">
        <v>2015.3333333333333</v>
      </c>
      <c r="I467" s="38">
        <v>2034.8666666666666</v>
      </c>
      <c r="J467" s="38">
        <v>2060.6333333333332</v>
      </c>
      <c r="K467" s="31">
        <v>2009.1</v>
      </c>
      <c r="L467" s="31">
        <v>1963.8</v>
      </c>
      <c r="M467" s="31">
        <v>3.3157399999999999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668.7</v>
      </c>
      <c r="D468" s="38">
        <v>667.76666666666677</v>
      </c>
      <c r="E468" s="38">
        <v>657.58333333333348</v>
      </c>
      <c r="F468" s="38">
        <v>646.4666666666667</v>
      </c>
      <c r="G468" s="38">
        <v>636.28333333333342</v>
      </c>
      <c r="H468" s="38">
        <v>678.88333333333355</v>
      </c>
      <c r="I468" s="38">
        <v>689.06666666666672</v>
      </c>
      <c r="J468" s="38">
        <v>700.18333333333362</v>
      </c>
      <c r="K468" s="31">
        <v>677.95</v>
      </c>
      <c r="L468" s="31">
        <v>656.65</v>
      </c>
      <c r="M468" s="31">
        <v>2.6571799999999999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758</v>
      </c>
      <c r="D469" s="38">
        <v>761.01666666666677</v>
      </c>
      <c r="E469" s="38">
        <v>750.98333333333358</v>
      </c>
      <c r="F469" s="38">
        <v>743.96666666666681</v>
      </c>
      <c r="G469" s="38">
        <v>733.93333333333362</v>
      </c>
      <c r="H469" s="38">
        <v>768.03333333333353</v>
      </c>
      <c r="I469" s="38">
        <v>778.06666666666661</v>
      </c>
      <c r="J469" s="38">
        <v>785.08333333333348</v>
      </c>
      <c r="K469" s="31">
        <v>771.05</v>
      </c>
      <c r="L469" s="31">
        <v>754</v>
      </c>
      <c r="M469" s="31">
        <v>0.34560000000000002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1687.45</v>
      </c>
      <c r="D470" s="38">
        <v>1685.1166666666668</v>
      </c>
      <c r="E470" s="38">
        <v>1672.7333333333336</v>
      </c>
      <c r="F470" s="38">
        <v>1658.0166666666669</v>
      </c>
      <c r="G470" s="38">
        <v>1645.6333333333337</v>
      </c>
      <c r="H470" s="38">
        <v>1699.8333333333335</v>
      </c>
      <c r="I470" s="38">
        <v>1712.2166666666667</v>
      </c>
      <c r="J470" s="38">
        <v>1726.9333333333334</v>
      </c>
      <c r="K470" s="31">
        <v>1697.5</v>
      </c>
      <c r="L470" s="31">
        <v>1670.4</v>
      </c>
      <c r="M470" s="31">
        <v>2.6906500000000002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31.9</v>
      </c>
      <c r="D471" s="38">
        <v>31.95</v>
      </c>
      <c r="E471" s="38">
        <v>31.699999999999996</v>
      </c>
      <c r="F471" s="38">
        <v>31.499999999999996</v>
      </c>
      <c r="G471" s="38">
        <v>31.249999999999993</v>
      </c>
      <c r="H471" s="38">
        <v>32.15</v>
      </c>
      <c r="I471" s="38">
        <v>32.400000000000006</v>
      </c>
      <c r="J471" s="38">
        <v>32.6</v>
      </c>
      <c r="K471" s="31">
        <v>32.200000000000003</v>
      </c>
      <c r="L471" s="31">
        <v>31.75</v>
      </c>
      <c r="M471" s="31">
        <v>51.13165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299.89999999999998</v>
      </c>
      <c r="D472" s="38">
        <v>299.13333333333333</v>
      </c>
      <c r="E472" s="38">
        <v>294.76666666666665</v>
      </c>
      <c r="F472" s="38">
        <v>289.63333333333333</v>
      </c>
      <c r="G472" s="38">
        <v>285.26666666666665</v>
      </c>
      <c r="H472" s="38">
        <v>304.26666666666665</v>
      </c>
      <c r="I472" s="38">
        <v>308.63333333333333</v>
      </c>
      <c r="J472" s="38">
        <v>313.76666666666665</v>
      </c>
      <c r="K472" s="31">
        <v>303.5</v>
      </c>
      <c r="L472" s="31">
        <v>294</v>
      </c>
      <c r="M472" s="31">
        <v>7.5348499999999996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399.65</v>
      </c>
      <c r="D473" s="38">
        <v>399.25</v>
      </c>
      <c r="E473" s="38">
        <v>395.1</v>
      </c>
      <c r="F473" s="38">
        <v>390.55</v>
      </c>
      <c r="G473" s="38">
        <v>386.40000000000003</v>
      </c>
      <c r="H473" s="38">
        <v>403.8</v>
      </c>
      <c r="I473" s="38">
        <v>407.95</v>
      </c>
      <c r="J473" s="38">
        <v>412.5</v>
      </c>
      <c r="K473" s="31">
        <v>403.4</v>
      </c>
      <c r="L473" s="31">
        <v>394.7</v>
      </c>
      <c r="M473" s="31">
        <v>4.51349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783.5</v>
      </c>
      <c r="D474" s="38">
        <v>779.7833333333333</v>
      </c>
      <c r="E474" s="38">
        <v>773.71666666666658</v>
      </c>
      <c r="F474" s="38">
        <v>763.93333333333328</v>
      </c>
      <c r="G474" s="38">
        <v>757.86666666666656</v>
      </c>
      <c r="H474" s="38">
        <v>789.56666666666661</v>
      </c>
      <c r="I474" s="38">
        <v>795.63333333333321</v>
      </c>
      <c r="J474" s="38">
        <v>805.41666666666663</v>
      </c>
      <c r="K474" s="31">
        <v>785.85</v>
      </c>
      <c r="L474" s="31">
        <v>770</v>
      </c>
      <c r="M474" s="31">
        <v>0.32845000000000002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3056.4</v>
      </c>
      <c r="D475" s="38">
        <v>3039.8333333333335</v>
      </c>
      <c r="E475" s="38">
        <v>2998.666666666667</v>
      </c>
      <c r="F475" s="38">
        <v>2940.9333333333334</v>
      </c>
      <c r="G475" s="38">
        <v>2899.7666666666669</v>
      </c>
      <c r="H475" s="38">
        <v>3097.5666666666671</v>
      </c>
      <c r="I475" s="38">
        <v>3138.733333333334</v>
      </c>
      <c r="J475" s="38">
        <v>3196.4666666666672</v>
      </c>
      <c r="K475" s="31">
        <v>3081</v>
      </c>
      <c r="L475" s="31">
        <v>2982.1</v>
      </c>
      <c r="M475" s="31">
        <v>1.0819099999999999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39.5</v>
      </c>
      <c r="D476" s="38">
        <v>39.5</v>
      </c>
      <c r="E476" s="38">
        <v>39.049999999999997</v>
      </c>
      <c r="F476" s="38">
        <v>38.599999999999994</v>
      </c>
      <c r="G476" s="38">
        <v>38.149999999999991</v>
      </c>
      <c r="H476" s="38">
        <v>39.950000000000003</v>
      </c>
      <c r="I476" s="38">
        <v>40.400000000000006</v>
      </c>
      <c r="J476" s="38">
        <v>40.850000000000009</v>
      </c>
      <c r="K476" s="31">
        <v>39.950000000000003</v>
      </c>
      <c r="L476" s="31">
        <v>39.049999999999997</v>
      </c>
      <c r="M476" s="31">
        <v>40.961489999999998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1363.25</v>
      </c>
      <c r="D477" s="38">
        <v>1369.6833333333334</v>
      </c>
      <c r="E477" s="38">
        <v>1347.9666666666667</v>
      </c>
      <c r="F477" s="38">
        <v>1332.6833333333334</v>
      </c>
      <c r="G477" s="38">
        <v>1310.9666666666667</v>
      </c>
      <c r="H477" s="38">
        <v>1384.9666666666667</v>
      </c>
      <c r="I477" s="38">
        <v>1406.6833333333334</v>
      </c>
      <c r="J477" s="38">
        <v>1421.9666666666667</v>
      </c>
      <c r="K477" s="31">
        <v>1391.4</v>
      </c>
      <c r="L477" s="31">
        <v>1354.4</v>
      </c>
      <c r="M477" s="31">
        <v>10.421099999999999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27.7</v>
      </c>
      <c r="D478" s="38">
        <v>27.716666666666669</v>
      </c>
      <c r="E478" s="38">
        <v>27.383333333333336</v>
      </c>
      <c r="F478" s="38">
        <v>27.066666666666666</v>
      </c>
      <c r="G478" s="38">
        <v>26.733333333333334</v>
      </c>
      <c r="H478" s="38">
        <v>28.033333333333339</v>
      </c>
      <c r="I478" s="38">
        <v>28.366666666666667</v>
      </c>
      <c r="J478" s="38">
        <v>28.683333333333341</v>
      </c>
      <c r="K478" s="31">
        <v>28.05</v>
      </c>
      <c r="L478" s="31">
        <v>27.4</v>
      </c>
      <c r="M478" s="31">
        <v>73.763210000000001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423.35</v>
      </c>
      <c r="D479" s="38">
        <v>423.34999999999997</v>
      </c>
      <c r="E479" s="38">
        <v>418.74999999999994</v>
      </c>
      <c r="F479" s="38">
        <v>414.15</v>
      </c>
      <c r="G479" s="38">
        <v>409.54999999999995</v>
      </c>
      <c r="H479" s="38">
        <v>427.94999999999993</v>
      </c>
      <c r="I479" s="38">
        <v>432.54999999999995</v>
      </c>
      <c r="J479" s="38">
        <v>437.14999999999992</v>
      </c>
      <c r="K479" s="31">
        <v>427.95</v>
      </c>
      <c r="L479" s="31">
        <v>418.75</v>
      </c>
      <c r="M479" s="31">
        <v>1.19435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8136.15</v>
      </c>
      <c r="D480" s="38">
        <v>8167.083333333333</v>
      </c>
      <c r="E480" s="38">
        <v>8049.0666666666657</v>
      </c>
      <c r="F480" s="38">
        <v>7961.9833333333327</v>
      </c>
      <c r="G480" s="38">
        <v>7843.9666666666653</v>
      </c>
      <c r="H480" s="38">
        <v>8254.1666666666661</v>
      </c>
      <c r="I480" s="38">
        <v>8372.1833333333343</v>
      </c>
      <c r="J480" s="38">
        <v>8459.2666666666664</v>
      </c>
      <c r="K480" s="31">
        <v>8285.1</v>
      </c>
      <c r="L480" s="31">
        <v>8080</v>
      </c>
      <c r="M480" s="31">
        <v>3.9060199999999998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87.3</v>
      </c>
      <c r="D481" s="38">
        <v>87.416666666666671</v>
      </c>
      <c r="E481" s="38">
        <v>86.38333333333334</v>
      </c>
      <c r="F481" s="38">
        <v>85.466666666666669</v>
      </c>
      <c r="G481" s="38">
        <v>84.433333333333337</v>
      </c>
      <c r="H481" s="38">
        <v>88.333333333333343</v>
      </c>
      <c r="I481" s="38">
        <v>89.366666666666674</v>
      </c>
      <c r="J481" s="38">
        <v>90.283333333333346</v>
      </c>
      <c r="K481" s="31">
        <v>88.45</v>
      </c>
      <c r="L481" s="31">
        <v>86.5</v>
      </c>
      <c r="M481" s="31">
        <v>80.78389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1555.55</v>
      </c>
      <c r="D482" s="38">
        <v>1552.55</v>
      </c>
      <c r="E482" s="38">
        <v>1543</v>
      </c>
      <c r="F482" s="38">
        <v>1530.45</v>
      </c>
      <c r="G482" s="38">
        <v>1520.9</v>
      </c>
      <c r="H482" s="38">
        <v>1565.1</v>
      </c>
      <c r="I482" s="38">
        <v>1574.6499999999996</v>
      </c>
      <c r="J482" s="38">
        <v>1587.1999999999998</v>
      </c>
      <c r="K482" s="31">
        <v>1562.1</v>
      </c>
      <c r="L482" s="31">
        <v>1540</v>
      </c>
      <c r="M482" s="31">
        <v>3.54962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1002.4</v>
      </c>
      <c r="D483" s="38">
        <v>1003.7333333333332</v>
      </c>
      <c r="E483" s="38">
        <v>993.66666666666652</v>
      </c>
      <c r="F483" s="38">
        <v>984.93333333333328</v>
      </c>
      <c r="G483" s="38">
        <v>974.86666666666656</v>
      </c>
      <c r="H483" s="38">
        <v>1012.4666666666665</v>
      </c>
      <c r="I483" s="38">
        <v>1022.5333333333333</v>
      </c>
      <c r="J483" s="31">
        <v>1031.2666666666664</v>
      </c>
      <c r="K483" s="31">
        <v>1013.8</v>
      </c>
      <c r="L483" s="31">
        <v>995</v>
      </c>
      <c r="M483" s="58">
        <v>5.71218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571.85</v>
      </c>
      <c r="D484" s="38">
        <v>571.66666666666663</v>
      </c>
      <c r="E484" s="38">
        <v>567.73333333333323</v>
      </c>
      <c r="F484" s="38">
        <v>563.61666666666656</v>
      </c>
      <c r="G484" s="38">
        <v>559.68333333333317</v>
      </c>
      <c r="H484" s="38">
        <v>575.7833333333333</v>
      </c>
      <c r="I484" s="38">
        <v>579.7166666666667</v>
      </c>
      <c r="J484" s="31">
        <v>583.83333333333337</v>
      </c>
      <c r="K484" s="31">
        <v>575.6</v>
      </c>
      <c r="L484" s="31">
        <v>567.54999999999995</v>
      </c>
      <c r="M484" s="58">
        <v>2.52833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600.45000000000005</v>
      </c>
      <c r="D485" s="38">
        <v>601.01666666666677</v>
      </c>
      <c r="E485" s="38">
        <v>589.53333333333353</v>
      </c>
      <c r="F485" s="38">
        <v>578.61666666666679</v>
      </c>
      <c r="G485" s="38">
        <v>567.13333333333355</v>
      </c>
      <c r="H485" s="38">
        <v>611.93333333333351</v>
      </c>
      <c r="I485" s="38">
        <v>623.41666666666686</v>
      </c>
      <c r="J485" s="38">
        <v>634.33333333333348</v>
      </c>
      <c r="K485" s="31">
        <v>612.5</v>
      </c>
      <c r="L485" s="31">
        <v>590.1</v>
      </c>
      <c r="M485" s="31">
        <v>67.140209999999996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782.8</v>
      </c>
      <c r="D486" s="38">
        <v>780.73333333333323</v>
      </c>
      <c r="E486" s="38">
        <v>772.61666666666645</v>
      </c>
      <c r="F486" s="38">
        <v>762.43333333333317</v>
      </c>
      <c r="G486" s="38">
        <v>754.31666666666638</v>
      </c>
      <c r="H486" s="38">
        <v>790.91666666666652</v>
      </c>
      <c r="I486" s="38">
        <v>799.0333333333333</v>
      </c>
      <c r="J486" s="31">
        <v>809.21666666666658</v>
      </c>
      <c r="K486" s="31">
        <v>788.85</v>
      </c>
      <c r="L486" s="31">
        <v>770.55</v>
      </c>
      <c r="M486" s="58">
        <v>0.91540999999999995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597.95000000000005</v>
      </c>
      <c r="D487" s="38">
        <v>583.88333333333333</v>
      </c>
      <c r="E487" s="38">
        <v>563.01666666666665</v>
      </c>
      <c r="F487" s="38">
        <v>528.08333333333337</v>
      </c>
      <c r="G487" s="38">
        <v>507.2166666666667</v>
      </c>
      <c r="H487" s="38">
        <v>618.81666666666661</v>
      </c>
      <c r="I487" s="38">
        <v>639.68333333333317</v>
      </c>
      <c r="J487" s="38">
        <v>674.61666666666656</v>
      </c>
      <c r="K487" s="31">
        <v>604.75</v>
      </c>
      <c r="L487" s="31">
        <v>548.95000000000005</v>
      </c>
      <c r="M487" s="31">
        <v>38.994889999999998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367.35</v>
      </c>
      <c r="D488" s="38">
        <v>365.91666666666669</v>
      </c>
      <c r="E488" s="38">
        <v>356.98333333333335</v>
      </c>
      <c r="F488" s="38">
        <v>346.61666666666667</v>
      </c>
      <c r="G488" s="38">
        <v>337.68333333333334</v>
      </c>
      <c r="H488" s="38">
        <v>376.28333333333336</v>
      </c>
      <c r="I488" s="38">
        <v>385.21666666666664</v>
      </c>
      <c r="J488" s="38">
        <v>395.58333333333337</v>
      </c>
      <c r="K488" s="31">
        <v>374.85</v>
      </c>
      <c r="L488" s="31">
        <v>355.55</v>
      </c>
      <c r="M488" s="31">
        <v>14.714779999999999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350.05</v>
      </c>
      <c r="D489" s="38">
        <v>351.36666666666662</v>
      </c>
      <c r="E489" s="38">
        <v>346.78333333333325</v>
      </c>
      <c r="F489" s="38">
        <v>343.51666666666665</v>
      </c>
      <c r="G489" s="38">
        <v>338.93333333333328</v>
      </c>
      <c r="H489" s="38">
        <v>354.63333333333321</v>
      </c>
      <c r="I489" s="38">
        <v>359.21666666666658</v>
      </c>
      <c r="J489" s="38">
        <v>362.48333333333318</v>
      </c>
      <c r="K489" s="31">
        <v>355.95</v>
      </c>
      <c r="L489" s="31">
        <v>348.1</v>
      </c>
      <c r="M489" s="31">
        <v>2.5530400000000002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339.6</v>
      </c>
      <c r="D490" s="38">
        <v>341.05</v>
      </c>
      <c r="E490" s="38">
        <v>335.5</v>
      </c>
      <c r="F490" s="38">
        <v>331.4</v>
      </c>
      <c r="G490" s="38">
        <v>325.84999999999997</v>
      </c>
      <c r="H490" s="38">
        <v>345.15000000000003</v>
      </c>
      <c r="I490" s="38">
        <v>350.7000000000001</v>
      </c>
      <c r="J490" s="38">
        <v>354.80000000000007</v>
      </c>
      <c r="K490" s="31">
        <v>346.6</v>
      </c>
      <c r="L490" s="31">
        <v>336.95</v>
      </c>
      <c r="M490" s="31">
        <v>1.2705599999999999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822.6</v>
      </c>
      <c r="D491" s="38">
        <v>819.21666666666658</v>
      </c>
      <c r="E491" s="38">
        <v>806.43333333333317</v>
      </c>
      <c r="F491" s="38">
        <v>790.26666666666654</v>
      </c>
      <c r="G491" s="38">
        <v>777.48333333333312</v>
      </c>
      <c r="H491" s="38">
        <v>835.38333333333321</v>
      </c>
      <c r="I491" s="38">
        <v>848.16666666666674</v>
      </c>
      <c r="J491" s="38">
        <v>864.33333333333326</v>
      </c>
      <c r="K491" s="31">
        <v>832</v>
      </c>
      <c r="L491" s="31">
        <v>803.05</v>
      </c>
      <c r="M491" s="31">
        <v>36.262810000000002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1255.05</v>
      </c>
      <c r="D492" s="38">
        <v>1262.6666666666667</v>
      </c>
      <c r="E492" s="38">
        <v>1239.3833333333334</v>
      </c>
      <c r="F492" s="38">
        <v>1223.7166666666667</v>
      </c>
      <c r="G492" s="38">
        <v>1200.4333333333334</v>
      </c>
      <c r="H492" s="38">
        <v>1278.3333333333335</v>
      </c>
      <c r="I492" s="38">
        <v>1301.6166666666668</v>
      </c>
      <c r="J492" s="38">
        <v>1317.2833333333335</v>
      </c>
      <c r="K492" s="31">
        <v>1285.95</v>
      </c>
      <c r="L492" s="31">
        <v>1247</v>
      </c>
      <c r="M492" s="31">
        <v>1.69645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254.05</v>
      </c>
      <c r="D493" s="38">
        <v>254.21666666666667</v>
      </c>
      <c r="E493" s="38">
        <v>247.43333333333334</v>
      </c>
      <c r="F493" s="38">
        <v>240.81666666666666</v>
      </c>
      <c r="G493" s="38">
        <v>234.03333333333333</v>
      </c>
      <c r="H493" s="38">
        <v>260.83333333333337</v>
      </c>
      <c r="I493" s="38">
        <v>267.61666666666667</v>
      </c>
      <c r="J493" s="38">
        <v>274.23333333333335</v>
      </c>
      <c r="K493" s="31">
        <v>261</v>
      </c>
      <c r="L493" s="31">
        <v>247.6</v>
      </c>
      <c r="M493" s="31">
        <v>2266.7532700000002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280.89999999999998</v>
      </c>
      <c r="D494" s="38">
        <v>282.2833333333333</v>
      </c>
      <c r="E494" s="38">
        <v>278.61666666666662</v>
      </c>
      <c r="F494" s="38">
        <v>276.33333333333331</v>
      </c>
      <c r="G494" s="38">
        <v>272.66666666666663</v>
      </c>
      <c r="H494" s="38">
        <v>284.56666666666661</v>
      </c>
      <c r="I494" s="38">
        <v>288.23333333333335</v>
      </c>
      <c r="J494" s="38">
        <v>290.51666666666659</v>
      </c>
      <c r="K494" s="31">
        <v>285.95</v>
      </c>
      <c r="L494" s="31">
        <v>280</v>
      </c>
      <c r="M494" s="31">
        <v>1.01214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449.45</v>
      </c>
      <c r="D495" s="38">
        <v>446.51666666666665</v>
      </c>
      <c r="E495" s="38">
        <v>441.48333333333329</v>
      </c>
      <c r="F495" s="38">
        <v>433.51666666666665</v>
      </c>
      <c r="G495" s="38">
        <v>428.48333333333329</v>
      </c>
      <c r="H495" s="38">
        <v>454.48333333333329</v>
      </c>
      <c r="I495" s="38">
        <v>459.51666666666659</v>
      </c>
      <c r="J495" s="38">
        <v>467.48333333333329</v>
      </c>
      <c r="K495" s="31">
        <v>451.55</v>
      </c>
      <c r="L495" s="31">
        <v>438.55</v>
      </c>
      <c r="M495" s="31">
        <v>0.29193999999999998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1877.75</v>
      </c>
      <c r="D496" s="38">
        <v>1868.0166666666667</v>
      </c>
      <c r="E496" s="38">
        <v>1849.7333333333333</v>
      </c>
      <c r="F496" s="38">
        <v>1821.7166666666667</v>
      </c>
      <c r="G496" s="38">
        <v>1803.4333333333334</v>
      </c>
      <c r="H496" s="38">
        <v>1896.0333333333333</v>
      </c>
      <c r="I496" s="38">
        <v>1914.3166666666666</v>
      </c>
      <c r="J496" s="38">
        <v>1942.3333333333333</v>
      </c>
      <c r="K496" s="31">
        <v>1886.3</v>
      </c>
      <c r="L496" s="31">
        <v>1840</v>
      </c>
      <c r="M496" s="31">
        <v>0.29654999999999998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2297.8000000000002</v>
      </c>
      <c r="D497" s="38">
        <v>2319.9833333333336</v>
      </c>
      <c r="E497" s="38">
        <v>2245.166666666667</v>
      </c>
      <c r="F497" s="38">
        <v>2192.5333333333333</v>
      </c>
      <c r="G497" s="38">
        <v>2117.7166666666667</v>
      </c>
      <c r="H497" s="38">
        <v>2372.6166666666672</v>
      </c>
      <c r="I497" s="38">
        <v>2447.4333333333338</v>
      </c>
      <c r="J497" s="38">
        <v>2500.0666666666675</v>
      </c>
      <c r="K497" s="31">
        <v>2394.8000000000002</v>
      </c>
      <c r="L497" s="31">
        <v>2267.35</v>
      </c>
      <c r="M497" s="31">
        <v>0.91271999999999998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7.85</v>
      </c>
      <c r="D498" s="38">
        <v>7.8999999999999995</v>
      </c>
      <c r="E498" s="38">
        <v>7.7499999999999982</v>
      </c>
      <c r="F498" s="38">
        <v>7.6499999999999986</v>
      </c>
      <c r="G498" s="38">
        <v>7.4999999999999973</v>
      </c>
      <c r="H498" s="38">
        <v>7.9999999999999991</v>
      </c>
      <c r="I498" s="38">
        <v>8.1499999999999986</v>
      </c>
      <c r="J498" s="38">
        <v>8.25</v>
      </c>
      <c r="K498" s="31">
        <v>8.0500000000000007</v>
      </c>
      <c r="L498" s="31">
        <v>7.8</v>
      </c>
      <c r="M498" s="31">
        <v>781.16800000000001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799.55</v>
      </c>
      <c r="D499" s="38">
        <v>801.81666666666661</v>
      </c>
      <c r="E499" s="38">
        <v>792.78333333333319</v>
      </c>
      <c r="F499" s="38">
        <v>786.01666666666654</v>
      </c>
      <c r="G499" s="38">
        <v>776.98333333333312</v>
      </c>
      <c r="H499" s="38">
        <v>808.58333333333326</v>
      </c>
      <c r="I499" s="38">
        <v>817.61666666666656</v>
      </c>
      <c r="J499" s="38">
        <v>824.38333333333333</v>
      </c>
      <c r="K499" s="31">
        <v>810.85</v>
      </c>
      <c r="L499" s="31">
        <v>795.05</v>
      </c>
      <c r="M499" s="31">
        <v>14.30725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330.45</v>
      </c>
      <c r="D500" s="38">
        <v>330.58333333333331</v>
      </c>
      <c r="E500" s="38">
        <v>323.36666666666662</v>
      </c>
      <c r="F500" s="38">
        <v>316.2833333333333</v>
      </c>
      <c r="G500" s="38">
        <v>309.06666666666661</v>
      </c>
      <c r="H500" s="38">
        <v>337.66666666666663</v>
      </c>
      <c r="I500" s="38">
        <v>344.88333333333333</v>
      </c>
      <c r="J500" s="38">
        <v>351.96666666666664</v>
      </c>
      <c r="K500" s="31">
        <v>337.8</v>
      </c>
      <c r="L500" s="31">
        <v>323.5</v>
      </c>
      <c r="M500" s="31">
        <v>12.61116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114.65</v>
      </c>
      <c r="D501" s="38">
        <v>113.35000000000001</v>
      </c>
      <c r="E501" s="38">
        <v>110.70000000000002</v>
      </c>
      <c r="F501" s="38">
        <v>106.75000000000001</v>
      </c>
      <c r="G501" s="38">
        <v>104.10000000000002</v>
      </c>
      <c r="H501" s="38">
        <v>117.30000000000001</v>
      </c>
      <c r="I501" s="38">
        <v>119.95000000000002</v>
      </c>
      <c r="J501" s="38">
        <v>123.9</v>
      </c>
      <c r="K501" s="31">
        <v>116</v>
      </c>
      <c r="L501" s="31">
        <v>109.4</v>
      </c>
      <c r="M501" s="31">
        <v>125.31553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919.75</v>
      </c>
      <c r="D502" s="38">
        <v>927.23333333333323</v>
      </c>
      <c r="E502" s="38">
        <v>907.51666666666642</v>
      </c>
      <c r="F502" s="38">
        <v>895.28333333333319</v>
      </c>
      <c r="G502" s="38">
        <v>875.56666666666638</v>
      </c>
      <c r="H502" s="38">
        <v>939.46666666666647</v>
      </c>
      <c r="I502" s="38">
        <v>959.18333333333339</v>
      </c>
      <c r="J502" s="38">
        <v>971.41666666666652</v>
      </c>
      <c r="K502" s="31">
        <v>946.95</v>
      </c>
      <c r="L502" s="31">
        <v>915</v>
      </c>
      <c r="M502" s="31">
        <v>0.94745999999999997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1434.3</v>
      </c>
      <c r="D503" s="38">
        <v>1431.8833333333332</v>
      </c>
      <c r="E503" s="38">
        <v>1412.5166666666664</v>
      </c>
      <c r="F503" s="38">
        <v>1390.7333333333331</v>
      </c>
      <c r="G503" s="38">
        <v>1371.3666666666663</v>
      </c>
      <c r="H503" s="38">
        <v>1453.6666666666665</v>
      </c>
      <c r="I503" s="38">
        <v>1473.0333333333333</v>
      </c>
      <c r="J503" s="38">
        <v>1494.8166666666666</v>
      </c>
      <c r="K503" s="31">
        <v>1451.25</v>
      </c>
      <c r="L503" s="31">
        <v>1410.1</v>
      </c>
      <c r="M503" s="31">
        <v>0.35875000000000001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399.65</v>
      </c>
      <c r="D504" s="38">
        <v>399.56666666666666</v>
      </c>
      <c r="E504" s="38">
        <v>397.13333333333333</v>
      </c>
      <c r="F504" s="38">
        <v>394.61666666666667</v>
      </c>
      <c r="G504" s="38">
        <v>392.18333333333334</v>
      </c>
      <c r="H504" s="38">
        <v>402.08333333333331</v>
      </c>
      <c r="I504" s="38">
        <v>404.51666666666659</v>
      </c>
      <c r="J504" s="38">
        <v>407.0333333333333</v>
      </c>
      <c r="K504" s="31">
        <v>402</v>
      </c>
      <c r="L504" s="31">
        <v>397.05</v>
      </c>
      <c r="M504" s="31">
        <v>34.108490000000003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</v>
      </c>
      <c r="D505" s="38">
        <v>17</v>
      </c>
      <c r="E505" s="38">
        <v>16.899999999999999</v>
      </c>
      <c r="F505" s="38">
        <v>16.799999999999997</v>
      </c>
      <c r="G505" s="38">
        <v>16.699999999999996</v>
      </c>
      <c r="H505" s="38">
        <v>17.100000000000001</v>
      </c>
      <c r="I505" s="38">
        <v>17.200000000000003</v>
      </c>
      <c r="J505" s="31">
        <v>17.300000000000004</v>
      </c>
      <c r="K505" s="31">
        <v>17.100000000000001</v>
      </c>
      <c r="L505" s="31">
        <v>16.899999999999999</v>
      </c>
      <c r="M505" s="58">
        <v>671.75859000000003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234</v>
      </c>
      <c r="D506" s="38">
        <v>232.33333333333334</v>
      </c>
      <c r="E506" s="38">
        <v>228.41666666666669</v>
      </c>
      <c r="F506" s="38">
        <v>222.83333333333334</v>
      </c>
      <c r="G506" s="38">
        <v>218.91666666666669</v>
      </c>
      <c r="H506" s="38">
        <v>237.91666666666669</v>
      </c>
      <c r="I506" s="38">
        <v>241.83333333333337</v>
      </c>
      <c r="J506" s="31">
        <v>247.41666666666669</v>
      </c>
      <c r="K506" s="31">
        <v>236.25</v>
      </c>
      <c r="L506" s="31">
        <v>226.75</v>
      </c>
      <c r="M506" s="58">
        <v>131.10605000000001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479.8</v>
      </c>
      <c r="D507" s="38">
        <v>481.3</v>
      </c>
      <c r="E507" s="38">
        <v>474.6</v>
      </c>
      <c r="F507" s="38">
        <v>469.40000000000003</v>
      </c>
      <c r="G507" s="38">
        <v>462.70000000000005</v>
      </c>
      <c r="H507" s="38">
        <v>486.5</v>
      </c>
      <c r="I507" s="38">
        <v>493.19999999999993</v>
      </c>
      <c r="J507" s="38">
        <v>498.4</v>
      </c>
      <c r="K507" s="31">
        <v>488</v>
      </c>
      <c r="L507" s="31">
        <v>476.1</v>
      </c>
      <c r="M507" s="31">
        <v>9.0893599999999992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13405.55</v>
      </c>
      <c r="D508" s="38">
        <v>13260.599999999999</v>
      </c>
      <c r="E508" s="38">
        <v>13069.299999999997</v>
      </c>
      <c r="F508" s="38">
        <v>12733.05</v>
      </c>
      <c r="G508" s="38">
        <v>12541.749999999998</v>
      </c>
      <c r="H508" s="38">
        <v>13596.849999999997</v>
      </c>
      <c r="I508" s="38">
        <v>13788.15</v>
      </c>
      <c r="J508" s="38">
        <v>14124.399999999996</v>
      </c>
      <c r="K508" s="31">
        <v>13451.9</v>
      </c>
      <c r="L508" s="31">
        <v>12924.35</v>
      </c>
      <c r="M508" s="31">
        <v>9.1420000000000001E-2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86.55</v>
      </c>
      <c r="D509" s="38">
        <v>85.516666666666652</v>
      </c>
      <c r="E509" s="38">
        <v>82.633333333333297</v>
      </c>
      <c r="F509" s="38">
        <v>78.71666666666664</v>
      </c>
      <c r="G509" s="38">
        <v>75.833333333333286</v>
      </c>
      <c r="H509" s="38">
        <v>89.433333333333309</v>
      </c>
      <c r="I509" s="38">
        <v>92.316666666666663</v>
      </c>
      <c r="J509" s="31">
        <v>96.23333333333332</v>
      </c>
      <c r="K509" s="31">
        <v>88.4</v>
      </c>
      <c r="L509" s="31">
        <v>81.599999999999994</v>
      </c>
      <c r="M509" s="58">
        <v>1234.80816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640</v>
      </c>
      <c r="D510" s="38">
        <v>638.79999999999995</v>
      </c>
      <c r="E510" s="38">
        <v>626.24999999999989</v>
      </c>
      <c r="F510" s="38">
        <v>612.49999999999989</v>
      </c>
      <c r="G510" s="38">
        <v>599.94999999999982</v>
      </c>
      <c r="H510" s="38">
        <v>652.54999999999995</v>
      </c>
      <c r="I510" s="38">
        <v>665.10000000000014</v>
      </c>
      <c r="J510" s="38">
        <v>678.85</v>
      </c>
      <c r="K510" s="31">
        <v>651.35</v>
      </c>
      <c r="L510" s="31">
        <v>625.04999999999995</v>
      </c>
      <c r="M510" s="31">
        <v>14.345129999999999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1433</v>
      </c>
      <c r="D511" s="38">
        <v>1449.0666666666666</v>
      </c>
      <c r="E511" s="38">
        <v>1410.6833333333332</v>
      </c>
      <c r="F511" s="38">
        <v>1388.3666666666666</v>
      </c>
      <c r="G511" s="38">
        <v>1349.9833333333331</v>
      </c>
      <c r="H511" s="38">
        <v>1471.3833333333332</v>
      </c>
      <c r="I511" s="38">
        <v>1509.7666666666664</v>
      </c>
      <c r="J511" s="38">
        <v>1532.0833333333333</v>
      </c>
      <c r="K511" s="31">
        <v>1487.45</v>
      </c>
      <c r="L511" s="31">
        <v>1426.75</v>
      </c>
      <c r="M511" s="31">
        <v>1.1718500000000001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5"/>
      <c r="B5" s="356"/>
      <c r="C5" s="355"/>
      <c r="D5" s="356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7" t="s">
        <v>567</v>
      </c>
      <c r="C7" s="356"/>
      <c r="D7" s="7">
        <f>Main!B10</f>
        <v>45142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45141</v>
      </c>
      <c r="B10" s="32">
        <v>538812</v>
      </c>
      <c r="C10" s="31" t="s">
        <v>910</v>
      </c>
      <c r="D10" s="31" t="s">
        <v>1012</v>
      </c>
      <c r="E10" s="31" t="s">
        <v>576</v>
      </c>
      <c r="F10" s="93">
        <v>113113</v>
      </c>
      <c r="G10" s="32">
        <v>12.97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45141</v>
      </c>
      <c r="B11" s="32">
        <v>538812</v>
      </c>
      <c r="C11" s="31" t="s">
        <v>910</v>
      </c>
      <c r="D11" s="31" t="s">
        <v>1012</v>
      </c>
      <c r="E11" s="31" t="s">
        <v>577</v>
      </c>
      <c r="F11" s="93">
        <v>113113</v>
      </c>
      <c r="G11" s="32">
        <v>12.98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45141</v>
      </c>
      <c r="B12" s="32">
        <v>530765</v>
      </c>
      <c r="C12" s="31" t="s">
        <v>1013</v>
      </c>
      <c r="D12" s="31" t="s">
        <v>1014</v>
      </c>
      <c r="E12" s="31" t="s">
        <v>576</v>
      </c>
      <c r="F12" s="93">
        <v>20000</v>
      </c>
      <c r="G12" s="32">
        <v>23.47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45141</v>
      </c>
      <c r="B13" s="32">
        <v>539115</v>
      </c>
      <c r="C13" s="31" t="s">
        <v>1015</v>
      </c>
      <c r="D13" s="31" t="s">
        <v>962</v>
      </c>
      <c r="E13" s="31" t="s">
        <v>577</v>
      </c>
      <c r="F13" s="93">
        <v>9430</v>
      </c>
      <c r="G13" s="32">
        <v>43.89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45141</v>
      </c>
      <c r="B14" s="32">
        <v>517546</v>
      </c>
      <c r="C14" s="31" t="s">
        <v>1016</v>
      </c>
      <c r="D14" s="31" t="s">
        <v>1017</v>
      </c>
      <c r="E14" s="31" t="s">
        <v>576</v>
      </c>
      <c r="F14" s="93">
        <v>92000</v>
      </c>
      <c r="G14" s="32">
        <v>40.25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45141</v>
      </c>
      <c r="B15" s="32">
        <v>517546</v>
      </c>
      <c r="C15" s="31" t="s">
        <v>1016</v>
      </c>
      <c r="D15" s="31" t="s">
        <v>1018</v>
      </c>
      <c r="E15" s="31" t="s">
        <v>577</v>
      </c>
      <c r="F15" s="93">
        <v>151519</v>
      </c>
      <c r="G15" s="32">
        <v>40.08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45141</v>
      </c>
      <c r="B16" s="32">
        <v>517546</v>
      </c>
      <c r="C16" s="31" t="s">
        <v>1016</v>
      </c>
      <c r="D16" s="31" t="s">
        <v>962</v>
      </c>
      <c r="E16" s="31" t="s">
        <v>576</v>
      </c>
      <c r="F16" s="93">
        <v>60000</v>
      </c>
      <c r="G16" s="32">
        <v>40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45141</v>
      </c>
      <c r="B17" s="32">
        <v>543453</v>
      </c>
      <c r="C17" s="31" t="s">
        <v>1019</v>
      </c>
      <c r="D17" s="31" t="s">
        <v>1020</v>
      </c>
      <c r="E17" s="31" t="s">
        <v>576</v>
      </c>
      <c r="F17" s="93">
        <v>4500</v>
      </c>
      <c r="G17" s="32">
        <v>111.01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45141</v>
      </c>
      <c r="B18" s="32">
        <v>543453</v>
      </c>
      <c r="C18" s="31" t="s">
        <v>1019</v>
      </c>
      <c r="D18" s="31" t="s">
        <v>1020</v>
      </c>
      <c r="E18" s="31" t="s">
        <v>577</v>
      </c>
      <c r="F18" s="93">
        <v>34500</v>
      </c>
      <c r="G18" s="32">
        <v>116.4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45141</v>
      </c>
      <c r="B19" s="32">
        <v>543453</v>
      </c>
      <c r="C19" s="31" t="s">
        <v>1019</v>
      </c>
      <c r="D19" s="31" t="s">
        <v>1021</v>
      </c>
      <c r="E19" s="31" t="s">
        <v>576</v>
      </c>
      <c r="F19" s="93">
        <v>30000</v>
      </c>
      <c r="G19" s="32">
        <v>117.46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45141</v>
      </c>
      <c r="B20" s="32">
        <v>537069</v>
      </c>
      <c r="C20" s="31" t="s">
        <v>964</v>
      </c>
      <c r="D20" s="31" t="s">
        <v>1022</v>
      </c>
      <c r="E20" s="31" t="s">
        <v>577</v>
      </c>
      <c r="F20" s="93">
        <v>190000</v>
      </c>
      <c r="G20" s="32">
        <v>22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45141</v>
      </c>
      <c r="B21" s="32">
        <v>537069</v>
      </c>
      <c r="C21" s="31" t="s">
        <v>964</v>
      </c>
      <c r="D21" s="31" t="s">
        <v>1023</v>
      </c>
      <c r="E21" s="31" t="s">
        <v>576</v>
      </c>
      <c r="F21" s="93">
        <v>465000</v>
      </c>
      <c r="G21" s="32">
        <v>22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45141</v>
      </c>
      <c r="B22" s="32">
        <v>537069</v>
      </c>
      <c r="C22" s="31" t="s">
        <v>964</v>
      </c>
      <c r="D22" s="31" t="s">
        <v>965</v>
      </c>
      <c r="E22" s="31" t="s">
        <v>576</v>
      </c>
      <c r="F22" s="93">
        <v>1200000</v>
      </c>
      <c r="G22" s="32">
        <v>21.99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45141</v>
      </c>
      <c r="B23" s="32">
        <v>537069</v>
      </c>
      <c r="C23" s="31" t="s">
        <v>964</v>
      </c>
      <c r="D23" s="31" t="s">
        <v>1024</v>
      </c>
      <c r="E23" s="31" t="s">
        <v>576</v>
      </c>
      <c r="F23" s="93">
        <v>550000</v>
      </c>
      <c r="G23" s="32">
        <v>22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45141</v>
      </c>
      <c r="B24" s="32">
        <v>537069</v>
      </c>
      <c r="C24" s="31" t="s">
        <v>964</v>
      </c>
      <c r="D24" s="31" t="s">
        <v>1025</v>
      </c>
      <c r="E24" s="31" t="s">
        <v>577</v>
      </c>
      <c r="F24" s="93">
        <v>2500000</v>
      </c>
      <c r="G24" s="32">
        <v>22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45141</v>
      </c>
      <c r="B25" s="32">
        <v>538716</v>
      </c>
      <c r="C25" s="31" t="s">
        <v>1026</v>
      </c>
      <c r="D25" s="31" t="s">
        <v>1027</v>
      </c>
      <c r="E25" s="31" t="s">
        <v>577</v>
      </c>
      <c r="F25" s="93">
        <v>70000</v>
      </c>
      <c r="G25" s="32">
        <v>50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45141</v>
      </c>
      <c r="B26" s="32">
        <v>538716</v>
      </c>
      <c r="C26" s="31" t="s">
        <v>1026</v>
      </c>
      <c r="D26" s="31" t="s">
        <v>1028</v>
      </c>
      <c r="E26" s="31" t="s">
        <v>576</v>
      </c>
      <c r="F26" s="93">
        <v>70000</v>
      </c>
      <c r="G26" s="32">
        <v>50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45141</v>
      </c>
      <c r="B27" s="32">
        <v>517246</v>
      </c>
      <c r="C27" s="31" t="s">
        <v>966</v>
      </c>
      <c r="D27" s="31" t="s">
        <v>1029</v>
      </c>
      <c r="E27" s="31" t="s">
        <v>577</v>
      </c>
      <c r="F27" s="93">
        <v>77786</v>
      </c>
      <c r="G27" s="32">
        <v>43.73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45141</v>
      </c>
      <c r="B28" s="32">
        <v>513353</v>
      </c>
      <c r="C28" s="31" t="s">
        <v>1030</v>
      </c>
      <c r="D28" s="31" t="s">
        <v>1031</v>
      </c>
      <c r="E28" s="31" t="s">
        <v>576</v>
      </c>
      <c r="F28" s="93">
        <v>20000</v>
      </c>
      <c r="G28" s="32">
        <v>284.2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45141</v>
      </c>
      <c r="B29" s="32">
        <v>513353</v>
      </c>
      <c r="C29" s="31" t="s">
        <v>1030</v>
      </c>
      <c r="D29" s="31" t="s">
        <v>1031</v>
      </c>
      <c r="E29" s="31" t="s">
        <v>577</v>
      </c>
      <c r="F29" s="93">
        <v>41378</v>
      </c>
      <c r="G29" s="32">
        <v>274.91000000000003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45141</v>
      </c>
      <c r="B30" s="32">
        <v>512379</v>
      </c>
      <c r="C30" s="31" t="s">
        <v>1032</v>
      </c>
      <c r="D30" s="31" t="s">
        <v>1033</v>
      </c>
      <c r="E30" s="31" t="s">
        <v>576</v>
      </c>
      <c r="F30" s="93">
        <v>2054489</v>
      </c>
      <c r="G30" s="32">
        <v>24.63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45141</v>
      </c>
      <c r="B31" s="32">
        <v>512379</v>
      </c>
      <c r="C31" s="31" t="s">
        <v>1032</v>
      </c>
      <c r="D31" s="31" t="s">
        <v>1033</v>
      </c>
      <c r="E31" s="31" t="s">
        <v>577</v>
      </c>
      <c r="F31" s="93">
        <v>3287747</v>
      </c>
      <c r="G31" s="32">
        <v>24.36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45141</v>
      </c>
      <c r="B32" s="32">
        <v>540204</v>
      </c>
      <c r="C32" s="31" t="s">
        <v>1034</v>
      </c>
      <c r="D32" s="31" t="s">
        <v>1035</v>
      </c>
      <c r="E32" s="31" t="s">
        <v>577</v>
      </c>
      <c r="F32" s="93">
        <v>67114</v>
      </c>
      <c r="G32" s="32">
        <v>58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45141</v>
      </c>
      <c r="B33" s="32">
        <v>530733</v>
      </c>
      <c r="C33" s="31" t="s">
        <v>968</v>
      </c>
      <c r="D33" s="31" t="s">
        <v>969</v>
      </c>
      <c r="E33" s="31" t="s">
        <v>577</v>
      </c>
      <c r="F33" s="93">
        <v>35390</v>
      </c>
      <c r="G33" s="32">
        <v>5.67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45141</v>
      </c>
      <c r="B34" s="32">
        <v>530733</v>
      </c>
      <c r="C34" s="31" t="s">
        <v>968</v>
      </c>
      <c r="D34" s="31" t="s">
        <v>1036</v>
      </c>
      <c r="E34" s="31" t="s">
        <v>576</v>
      </c>
      <c r="F34" s="93">
        <v>34100</v>
      </c>
      <c r="G34" s="32">
        <v>5.67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45141</v>
      </c>
      <c r="B35" s="32">
        <v>535431</v>
      </c>
      <c r="C35" s="31" t="s">
        <v>1037</v>
      </c>
      <c r="D35" s="31" t="s">
        <v>1038</v>
      </c>
      <c r="E35" s="31" t="s">
        <v>577</v>
      </c>
      <c r="F35" s="93">
        <v>986000</v>
      </c>
      <c r="G35" s="32">
        <v>2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45141</v>
      </c>
      <c r="B36" s="32">
        <v>543372</v>
      </c>
      <c r="C36" s="31" t="s">
        <v>1039</v>
      </c>
      <c r="D36" s="31" t="s">
        <v>1040</v>
      </c>
      <c r="E36" s="31" t="s">
        <v>576</v>
      </c>
      <c r="F36" s="93">
        <v>24000</v>
      </c>
      <c r="G36" s="32">
        <v>158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45141</v>
      </c>
      <c r="B37" s="32">
        <v>543372</v>
      </c>
      <c r="C37" s="31" t="s">
        <v>1039</v>
      </c>
      <c r="D37" s="31" t="s">
        <v>1041</v>
      </c>
      <c r="E37" s="31" t="s">
        <v>577</v>
      </c>
      <c r="F37" s="93">
        <v>10000</v>
      </c>
      <c r="G37" s="32">
        <v>158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45141</v>
      </c>
      <c r="B38" s="32">
        <v>540614</v>
      </c>
      <c r="C38" s="31" t="s">
        <v>943</v>
      </c>
      <c r="D38" s="31" t="s">
        <v>1042</v>
      </c>
      <c r="E38" s="31" t="s">
        <v>577</v>
      </c>
      <c r="F38" s="93">
        <v>2043946</v>
      </c>
      <c r="G38" s="32">
        <v>1.0900000000000001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45141</v>
      </c>
      <c r="B39" s="32">
        <v>540936</v>
      </c>
      <c r="C39" s="31" t="s">
        <v>970</v>
      </c>
      <c r="D39" s="31" t="s">
        <v>1043</v>
      </c>
      <c r="E39" s="31" t="s">
        <v>577</v>
      </c>
      <c r="F39" s="93">
        <v>68319</v>
      </c>
      <c r="G39" s="32">
        <v>12.97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45141</v>
      </c>
      <c r="B40" s="32">
        <v>541983</v>
      </c>
      <c r="C40" s="31" t="s">
        <v>971</v>
      </c>
      <c r="D40" s="31" t="s">
        <v>972</v>
      </c>
      <c r="E40" s="31" t="s">
        <v>577</v>
      </c>
      <c r="F40" s="93">
        <v>74000</v>
      </c>
      <c r="G40" s="32">
        <v>5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45141</v>
      </c>
      <c r="B41" s="32">
        <v>542924</v>
      </c>
      <c r="C41" s="31" t="s">
        <v>929</v>
      </c>
      <c r="D41" s="31" t="s">
        <v>974</v>
      </c>
      <c r="E41" s="31" t="s">
        <v>576</v>
      </c>
      <c r="F41" s="93">
        <v>220500</v>
      </c>
      <c r="G41" s="32">
        <v>4.2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45141</v>
      </c>
      <c r="B42" s="32">
        <v>542924</v>
      </c>
      <c r="C42" s="31" t="s">
        <v>929</v>
      </c>
      <c r="D42" s="31" t="s">
        <v>1044</v>
      </c>
      <c r="E42" s="31" t="s">
        <v>577</v>
      </c>
      <c r="F42" s="93">
        <v>73500</v>
      </c>
      <c r="G42" s="32">
        <v>4.21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45141</v>
      </c>
      <c r="B43" s="32">
        <v>542924</v>
      </c>
      <c r="C43" s="31" t="s">
        <v>929</v>
      </c>
      <c r="D43" s="31" t="s">
        <v>973</v>
      </c>
      <c r="E43" s="31" t="s">
        <v>577</v>
      </c>
      <c r="F43" s="93">
        <v>112000</v>
      </c>
      <c r="G43" s="32">
        <v>4.2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45141</v>
      </c>
      <c r="B44" s="32">
        <v>542924</v>
      </c>
      <c r="C44" s="31" t="s">
        <v>929</v>
      </c>
      <c r="D44" s="31" t="s">
        <v>1044</v>
      </c>
      <c r="E44" s="31" t="s">
        <v>576</v>
      </c>
      <c r="F44" s="93">
        <v>73500</v>
      </c>
      <c r="G44" s="32">
        <v>4.17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45141</v>
      </c>
      <c r="B45" s="32">
        <v>543939</v>
      </c>
      <c r="C45" s="31" t="s">
        <v>1045</v>
      </c>
      <c r="D45" s="31" t="s">
        <v>963</v>
      </c>
      <c r="E45" s="31" t="s">
        <v>576</v>
      </c>
      <c r="F45" s="93">
        <v>126000</v>
      </c>
      <c r="G45" s="32">
        <v>171.29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45141</v>
      </c>
      <c r="B46" s="32">
        <v>543939</v>
      </c>
      <c r="C46" s="31" t="s">
        <v>1045</v>
      </c>
      <c r="D46" s="31" t="s">
        <v>963</v>
      </c>
      <c r="E46" s="31" t="s">
        <v>577</v>
      </c>
      <c r="F46" s="93">
        <v>176000</v>
      </c>
      <c r="G46" s="32">
        <v>172.01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45141</v>
      </c>
      <c r="B47" s="32">
        <v>543814</v>
      </c>
      <c r="C47" s="31" t="s">
        <v>944</v>
      </c>
      <c r="D47" s="31" t="s">
        <v>976</v>
      </c>
      <c r="E47" s="31" t="s">
        <v>577</v>
      </c>
      <c r="F47" s="93">
        <v>22000</v>
      </c>
      <c r="G47" s="32">
        <v>77.09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45141</v>
      </c>
      <c r="B48" s="32">
        <v>543814</v>
      </c>
      <c r="C48" s="31" t="s">
        <v>944</v>
      </c>
      <c r="D48" s="31" t="s">
        <v>976</v>
      </c>
      <c r="E48" s="31" t="s">
        <v>576</v>
      </c>
      <c r="F48" s="93">
        <v>20000</v>
      </c>
      <c r="G48" s="32">
        <v>67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45141</v>
      </c>
      <c r="B49" s="32">
        <v>543814</v>
      </c>
      <c r="C49" s="31" t="s">
        <v>944</v>
      </c>
      <c r="D49" s="31" t="s">
        <v>975</v>
      </c>
      <c r="E49" s="31" t="s">
        <v>576</v>
      </c>
      <c r="F49" s="93">
        <v>28000</v>
      </c>
      <c r="G49" s="32">
        <v>76.47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45141</v>
      </c>
      <c r="B50" s="32">
        <v>543814</v>
      </c>
      <c r="C50" s="31" t="s">
        <v>944</v>
      </c>
      <c r="D50" s="31" t="s">
        <v>975</v>
      </c>
      <c r="E50" s="31" t="s">
        <v>577</v>
      </c>
      <c r="F50" s="93">
        <v>38000</v>
      </c>
      <c r="G50" s="32">
        <v>67.42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45141</v>
      </c>
      <c r="B51" s="32">
        <v>530111</v>
      </c>
      <c r="C51" s="31" t="s">
        <v>977</v>
      </c>
      <c r="D51" s="31" t="s">
        <v>1046</v>
      </c>
      <c r="E51" s="31" t="s">
        <v>577</v>
      </c>
      <c r="F51" s="93">
        <v>76000</v>
      </c>
      <c r="G51" s="32">
        <v>40.89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45141</v>
      </c>
      <c r="B52" s="32">
        <v>530111</v>
      </c>
      <c r="C52" s="31" t="s">
        <v>977</v>
      </c>
      <c r="D52" s="31" t="s">
        <v>978</v>
      </c>
      <c r="E52" s="31" t="s">
        <v>576</v>
      </c>
      <c r="F52" s="93">
        <v>77000</v>
      </c>
      <c r="G52" s="32">
        <v>40.89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45141</v>
      </c>
      <c r="B53" s="32">
        <v>526861</v>
      </c>
      <c r="C53" s="31" t="s">
        <v>1047</v>
      </c>
      <c r="D53" s="31" t="s">
        <v>1048</v>
      </c>
      <c r="E53" s="31" t="s">
        <v>576</v>
      </c>
      <c r="F53" s="93">
        <v>50000</v>
      </c>
      <c r="G53" s="32">
        <v>43.71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45141</v>
      </c>
      <c r="B54" s="32">
        <v>543366</v>
      </c>
      <c r="C54" s="31" t="s">
        <v>979</v>
      </c>
      <c r="D54" s="31" t="s">
        <v>981</v>
      </c>
      <c r="E54" s="31" t="s">
        <v>577</v>
      </c>
      <c r="F54" s="93">
        <v>3600</v>
      </c>
      <c r="G54" s="32">
        <v>76.400000000000006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45141</v>
      </c>
      <c r="B55" s="32">
        <v>543366</v>
      </c>
      <c r="C55" s="31" t="s">
        <v>979</v>
      </c>
      <c r="D55" s="31" t="s">
        <v>981</v>
      </c>
      <c r="E55" s="31" t="s">
        <v>576</v>
      </c>
      <c r="F55" s="93">
        <v>7200</v>
      </c>
      <c r="G55" s="32">
        <v>79.28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45141</v>
      </c>
      <c r="B56" s="32">
        <v>543366</v>
      </c>
      <c r="C56" s="31" t="s">
        <v>979</v>
      </c>
      <c r="D56" s="31" t="s">
        <v>1049</v>
      </c>
      <c r="E56" s="31" t="s">
        <v>577</v>
      </c>
      <c r="F56" s="93">
        <v>10800</v>
      </c>
      <c r="G56" s="32">
        <v>78.44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45141</v>
      </c>
      <c r="B57" s="32">
        <v>543366</v>
      </c>
      <c r="C57" s="31" t="s">
        <v>979</v>
      </c>
      <c r="D57" s="31" t="s">
        <v>980</v>
      </c>
      <c r="E57" s="31" t="s">
        <v>576</v>
      </c>
      <c r="F57" s="93">
        <v>7200</v>
      </c>
      <c r="G57" s="32">
        <v>77.58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45141</v>
      </c>
      <c r="B58" s="32">
        <v>538923</v>
      </c>
      <c r="C58" s="31" t="s">
        <v>1050</v>
      </c>
      <c r="D58" s="31" t="s">
        <v>1051</v>
      </c>
      <c r="E58" s="31" t="s">
        <v>576</v>
      </c>
      <c r="F58" s="93">
        <v>30579</v>
      </c>
      <c r="G58" s="32">
        <v>63.27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45141</v>
      </c>
      <c r="B59" s="32">
        <v>538923</v>
      </c>
      <c r="C59" s="31" t="s">
        <v>1050</v>
      </c>
      <c r="D59" s="31" t="s">
        <v>1052</v>
      </c>
      <c r="E59" s="31" t="s">
        <v>577</v>
      </c>
      <c r="F59" s="93">
        <v>25000</v>
      </c>
      <c r="G59" s="32">
        <v>62.9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45141</v>
      </c>
      <c r="B60" s="32">
        <v>543828</v>
      </c>
      <c r="C60" s="31" t="s">
        <v>1053</v>
      </c>
      <c r="D60" s="31" t="s">
        <v>1054</v>
      </c>
      <c r="E60" s="31" t="s">
        <v>577</v>
      </c>
      <c r="F60" s="93">
        <v>235200</v>
      </c>
      <c r="G60" s="32">
        <v>73.31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45141</v>
      </c>
      <c r="B61" s="32">
        <v>542765</v>
      </c>
      <c r="C61" s="31" t="s">
        <v>982</v>
      </c>
      <c r="D61" s="31" t="s">
        <v>983</v>
      </c>
      <c r="E61" s="31" t="s">
        <v>577</v>
      </c>
      <c r="F61" s="93">
        <v>3000</v>
      </c>
      <c r="G61" s="32">
        <v>126.65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45141</v>
      </c>
      <c r="B62" s="32">
        <v>542803</v>
      </c>
      <c r="C62" s="31" t="s">
        <v>921</v>
      </c>
      <c r="D62" s="31" t="s">
        <v>930</v>
      </c>
      <c r="E62" s="31" t="s">
        <v>577</v>
      </c>
      <c r="F62" s="93">
        <v>43365</v>
      </c>
      <c r="G62" s="32">
        <v>21.76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45141</v>
      </c>
      <c r="B63" s="32">
        <v>542803</v>
      </c>
      <c r="C63" s="31" t="s">
        <v>921</v>
      </c>
      <c r="D63" s="31" t="s">
        <v>930</v>
      </c>
      <c r="E63" s="31" t="s">
        <v>577</v>
      </c>
      <c r="F63" s="93">
        <v>43365</v>
      </c>
      <c r="G63" s="32">
        <v>21.15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45141</v>
      </c>
      <c r="B64" s="32">
        <v>541735</v>
      </c>
      <c r="C64" s="31" t="s">
        <v>1055</v>
      </c>
      <c r="D64" s="31" t="s">
        <v>962</v>
      </c>
      <c r="E64" s="31" t="s">
        <v>577</v>
      </c>
      <c r="F64" s="93">
        <v>700000</v>
      </c>
      <c r="G64" s="32">
        <v>5.01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45141</v>
      </c>
      <c r="B65" s="32" t="s">
        <v>1056</v>
      </c>
      <c r="C65" s="31" t="s">
        <v>1057</v>
      </c>
      <c r="D65" s="31" t="s">
        <v>1058</v>
      </c>
      <c r="E65" s="31" t="s">
        <v>576</v>
      </c>
      <c r="F65" s="93">
        <v>227000</v>
      </c>
      <c r="G65" s="32">
        <v>153</v>
      </c>
      <c r="H65" s="32" t="s">
        <v>906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45141</v>
      </c>
      <c r="B66" s="32" t="s">
        <v>901</v>
      </c>
      <c r="C66" s="31" t="s">
        <v>902</v>
      </c>
      <c r="D66" s="31" t="s">
        <v>1059</v>
      </c>
      <c r="E66" s="31" t="s">
        <v>576</v>
      </c>
      <c r="F66" s="93">
        <v>1132496</v>
      </c>
      <c r="G66" s="32">
        <v>11.19</v>
      </c>
      <c r="H66" s="32" t="s">
        <v>906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45141</v>
      </c>
      <c r="B67" s="32" t="s">
        <v>901</v>
      </c>
      <c r="C67" s="31" t="s">
        <v>902</v>
      </c>
      <c r="D67" s="31" t="s">
        <v>1060</v>
      </c>
      <c r="E67" s="31" t="s">
        <v>576</v>
      </c>
      <c r="F67" s="93">
        <v>1000000</v>
      </c>
      <c r="G67" s="32">
        <v>11.21</v>
      </c>
      <c r="H67" s="32" t="s">
        <v>906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45141</v>
      </c>
      <c r="B68" s="32" t="s">
        <v>901</v>
      </c>
      <c r="C68" s="31" t="s">
        <v>902</v>
      </c>
      <c r="D68" s="31" t="s">
        <v>1061</v>
      </c>
      <c r="E68" s="31" t="s">
        <v>576</v>
      </c>
      <c r="F68" s="93">
        <v>4000000</v>
      </c>
      <c r="G68" s="32">
        <v>11.19</v>
      </c>
      <c r="H68" s="32" t="s">
        <v>906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45141</v>
      </c>
      <c r="B69" s="32" t="s">
        <v>901</v>
      </c>
      <c r="C69" s="31" t="s">
        <v>902</v>
      </c>
      <c r="D69" s="31" t="s">
        <v>1062</v>
      </c>
      <c r="E69" s="31" t="s">
        <v>576</v>
      </c>
      <c r="F69" s="93">
        <v>1030001</v>
      </c>
      <c r="G69" s="32">
        <v>11.21</v>
      </c>
      <c r="H69" s="32" t="s">
        <v>906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45141</v>
      </c>
      <c r="B70" s="32" t="s">
        <v>901</v>
      </c>
      <c r="C70" s="31" t="s">
        <v>902</v>
      </c>
      <c r="D70" s="31" t="s">
        <v>945</v>
      </c>
      <c r="E70" s="31" t="s">
        <v>576</v>
      </c>
      <c r="F70" s="93">
        <v>142483</v>
      </c>
      <c r="G70" s="32">
        <v>10.96</v>
      </c>
      <c r="H70" s="32" t="s">
        <v>906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45141</v>
      </c>
      <c r="B71" s="32" t="s">
        <v>901</v>
      </c>
      <c r="C71" s="31" t="s">
        <v>902</v>
      </c>
      <c r="D71" s="31" t="s">
        <v>1063</v>
      </c>
      <c r="E71" s="31" t="s">
        <v>576</v>
      </c>
      <c r="F71" s="93">
        <v>1050000</v>
      </c>
      <c r="G71" s="32">
        <v>11.22</v>
      </c>
      <c r="H71" s="32" t="s">
        <v>906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45141</v>
      </c>
      <c r="B72" s="32" t="s">
        <v>901</v>
      </c>
      <c r="C72" s="31" t="s">
        <v>902</v>
      </c>
      <c r="D72" s="31" t="s">
        <v>1064</v>
      </c>
      <c r="E72" s="31" t="s">
        <v>576</v>
      </c>
      <c r="F72" s="93">
        <v>729205</v>
      </c>
      <c r="G72" s="32">
        <v>11.19</v>
      </c>
      <c r="H72" s="32" t="s">
        <v>906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45141</v>
      </c>
      <c r="B73" s="32" t="s">
        <v>901</v>
      </c>
      <c r="C73" s="31" t="s">
        <v>902</v>
      </c>
      <c r="D73" s="31" t="s">
        <v>962</v>
      </c>
      <c r="E73" s="31" t="s">
        <v>576</v>
      </c>
      <c r="F73" s="93">
        <v>1500000</v>
      </c>
      <c r="G73" s="32">
        <v>10.65</v>
      </c>
      <c r="H73" s="32" t="s">
        <v>906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45141</v>
      </c>
      <c r="B74" s="32" t="s">
        <v>901</v>
      </c>
      <c r="C74" s="31" t="s">
        <v>902</v>
      </c>
      <c r="D74" s="31" t="s">
        <v>1065</v>
      </c>
      <c r="E74" s="31" t="s">
        <v>576</v>
      </c>
      <c r="F74" s="93">
        <v>1050000</v>
      </c>
      <c r="G74" s="32">
        <v>11.21</v>
      </c>
      <c r="H74" s="32" t="s">
        <v>906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45141</v>
      </c>
      <c r="B75" s="32" t="s">
        <v>901</v>
      </c>
      <c r="C75" s="31" t="s">
        <v>902</v>
      </c>
      <c r="D75" s="31" t="s">
        <v>1066</v>
      </c>
      <c r="E75" s="31" t="s">
        <v>576</v>
      </c>
      <c r="F75" s="93">
        <v>1030000</v>
      </c>
      <c r="G75" s="32">
        <v>11.19</v>
      </c>
      <c r="H75" s="32" t="s">
        <v>906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45141</v>
      </c>
      <c r="B76" s="32" t="s">
        <v>985</v>
      </c>
      <c r="C76" s="31" t="s">
        <v>986</v>
      </c>
      <c r="D76" s="31" t="s">
        <v>578</v>
      </c>
      <c r="E76" s="31" t="s">
        <v>576</v>
      </c>
      <c r="F76" s="93">
        <v>492649</v>
      </c>
      <c r="G76" s="32">
        <v>186.23</v>
      </c>
      <c r="H76" s="32" t="s">
        <v>906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45141</v>
      </c>
      <c r="B77" s="32" t="s">
        <v>137</v>
      </c>
      <c r="C77" s="31" t="s">
        <v>987</v>
      </c>
      <c r="D77" s="31" t="s">
        <v>895</v>
      </c>
      <c r="E77" s="31" t="s">
        <v>576</v>
      </c>
      <c r="F77" s="93">
        <v>4703497</v>
      </c>
      <c r="G77" s="32">
        <v>156.91</v>
      </c>
      <c r="H77" s="32" t="s">
        <v>906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45141</v>
      </c>
      <c r="B78" s="32" t="s">
        <v>946</v>
      </c>
      <c r="C78" s="31" t="s">
        <v>947</v>
      </c>
      <c r="D78" s="31" t="s">
        <v>948</v>
      </c>
      <c r="E78" s="31" t="s">
        <v>576</v>
      </c>
      <c r="F78" s="93">
        <v>335054</v>
      </c>
      <c r="G78" s="32">
        <v>37.83</v>
      </c>
      <c r="H78" s="32" t="s">
        <v>906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45141</v>
      </c>
      <c r="B79" s="32" t="s">
        <v>1067</v>
      </c>
      <c r="C79" s="31" t="s">
        <v>1068</v>
      </c>
      <c r="D79" s="31" t="s">
        <v>1069</v>
      </c>
      <c r="E79" s="31" t="s">
        <v>576</v>
      </c>
      <c r="F79" s="93">
        <v>350000</v>
      </c>
      <c r="G79" s="32">
        <v>196</v>
      </c>
      <c r="H79" s="32" t="s">
        <v>906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45141</v>
      </c>
      <c r="B80" s="32" t="s">
        <v>1067</v>
      </c>
      <c r="C80" s="31" t="s">
        <v>1068</v>
      </c>
      <c r="D80" s="31" t="s">
        <v>1070</v>
      </c>
      <c r="E80" s="31" t="s">
        <v>576</v>
      </c>
      <c r="F80" s="93">
        <v>170100</v>
      </c>
      <c r="G80" s="32">
        <v>195.25</v>
      </c>
      <c r="H80" s="32" t="s">
        <v>906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45141</v>
      </c>
      <c r="B81" s="32" t="s">
        <v>1067</v>
      </c>
      <c r="C81" s="31" t="s">
        <v>1068</v>
      </c>
      <c r="D81" s="31" t="s">
        <v>1071</v>
      </c>
      <c r="E81" s="31" t="s">
        <v>576</v>
      </c>
      <c r="F81" s="93">
        <v>245296</v>
      </c>
      <c r="G81" s="32">
        <v>198.83</v>
      </c>
      <c r="H81" s="32" t="s">
        <v>906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45141</v>
      </c>
      <c r="B82" s="32" t="s">
        <v>1067</v>
      </c>
      <c r="C82" s="31" t="s">
        <v>1068</v>
      </c>
      <c r="D82" s="31" t="s">
        <v>895</v>
      </c>
      <c r="E82" s="31" t="s">
        <v>576</v>
      </c>
      <c r="F82" s="93">
        <v>185566</v>
      </c>
      <c r="G82" s="32">
        <v>191.23</v>
      </c>
      <c r="H82" s="32" t="s">
        <v>906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45141</v>
      </c>
      <c r="B83" s="32" t="s">
        <v>1067</v>
      </c>
      <c r="C83" s="31" t="s">
        <v>1068</v>
      </c>
      <c r="D83" s="31" t="s">
        <v>578</v>
      </c>
      <c r="E83" s="31" t="s">
        <v>576</v>
      </c>
      <c r="F83" s="93">
        <v>477174</v>
      </c>
      <c r="G83" s="32">
        <v>194.53</v>
      </c>
      <c r="H83" s="32" t="s">
        <v>906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45141</v>
      </c>
      <c r="B84" s="32" t="s">
        <v>1072</v>
      </c>
      <c r="C84" s="31" t="s">
        <v>1073</v>
      </c>
      <c r="D84" s="31" t="s">
        <v>578</v>
      </c>
      <c r="E84" s="31" t="s">
        <v>576</v>
      </c>
      <c r="F84" s="93">
        <v>144716</v>
      </c>
      <c r="G84" s="32">
        <v>309.08</v>
      </c>
      <c r="H84" s="32" t="s">
        <v>906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45141</v>
      </c>
      <c r="B85" s="32" t="s">
        <v>1074</v>
      </c>
      <c r="C85" s="31" t="s">
        <v>1075</v>
      </c>
      <c r="D85" s="31" t="s">
        <v>578</v>
      </c>
      <c r="E85" s="31" t="s">
        <v>576</v>
      </c>
      <c r="F85" s="93">
        <v>159415</v>
      </c>
      <c r="G85" s="32">
        <v>1498.38</v>
      </c>
      <c r="H85" s="32" t="s">
        <v>906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45141</v>
      </c>
      <c r="B86" s="32" t="s">
        <v>1076</v>
      </c>
      <c r="C86" s="31" t="s">
        <v>1077</v>
      </c>
      <c r="D86" s="31" t="s">
        <v>578</v>
      </c>
      <c r="E86" s="31" t="s">
        <v>576</v>
      </c>
      <c r="F86" s="93">
        <v>182869</v>
      </c>
      <c r="G86" s="32">
        <v>213.61</v>
      </c>
      <c r="H86" s="32" t="s">
        <v>906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45141</v>
      </c>
      <c r="B87" s="32" t="s">
        <v>1076</v>
      </c>
      <c r="C87" s="31" t="s">
        <v>1077</v>
      </c>
      <c r="D87" s="31" t="s">
        <v>950</v>
      </c>
      <c r="E87" s="31" t="s">
        <v>576</v>
      </c>
      <c r="F87" s="93">
        <v>129531</v>
      </c>
      <c r="G87" s="32">
        <v>220.51</v>
      </c>
      <c r="H87" s="32" t="s">
        <v>906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45141</v>
      </c>
      <c r="B88" s="32" t="s">
        <v>988</v>
      </c>
      <c r="C88" s="31" t="s">
        <v>989</v>
      </c>
      <c r="D88" s="31" t="s">
        <v>990</v>
      </c>
      <c r="E88" s="31" t="s">
        <v>576</v>
      </c>
      <c r="F88" s="93">
        <v>4014000</v>
      </c>
      <c r="G88" s="32">
        <v>2.97</v>
      </c>
      <c r="H88" s="32" t="s">
        <v>906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45141</v>
      </c>
      <c r="B89" s="32" t="s">
        <v>951</v>
      </c>
      <c r="C89" s="31" t="s">
        <v>952</v>
      </c>
      <c r="D89" s="31" t="s">
        <v>895</v>
      </c>
      <c r="E89" s="31" t="s">
        <v>576</v>
      </c>
      <c r="F89" s="93">
        <v>40206729</v>
      </c>
      <c r="G89" s="32">
        <v>17.79</v>
      </c>
      <c r="H89" s="32" t="s">
        <v>906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45141</v>
      </c>
      <c r="B90" s="32" t="s">
        <v>1078</v>
      </c>
      <c r="C90" s="31" t="s">
        <v>1079</v>
      </c>
      <c r="D90" s="31" t="s">
        <v>1080</v>
      </c>
      <c r="E90" s="31" t="s">
        <v>576</v>
      </c>
      <c r="F90" s="93">
        <v>289986</v>
      </c>
      <c r="G90" s="32">
        <v>122.57</v>
      </c>
      <c r="H90" s="32" t="s">
        <v>906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45141</v>
      </c>
      <c r="B91" s="32" t="s">
        <v>1081</v>
      </c>
      <c r="C91" s="31" t="s">
        <v>1082</v>
      </c>
      <c r="D91" s="31" t="s">
        <v>1083</v>
      </c>
      <c r="E91" s="31" t="s">
        <v>576</v>
      </c>
      <c r="F91" s="93">
        <v>506942</v>
      </c>
      <c r="G91" s="32">
        <v>97.6</v>
      </c>
      <c r="H91" s="32" t="s">
        <v>906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45141</v>
      </c>
      <c r="B92" s="32" t="s">
        <v>1081</v>
      </c>
      <c r="C92" s="31" t="s">
        <v>1082</v>
      </c>
      <c r="D92" s="31" t="s">
        <v>578</v>
      </c>
      <c r="E92" s="31" t="s">
        <v>576</v>
      </c>
      <c r="F92" s="93">
        <v>193799</v>
      </c>
      <c r="G92" s="32">
        <v>98.72</v>
      </c>
      <c r="H92" s="32" t="s">
        <v>906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45141</v>
      </c>
      <c r="B93" s="32" t="s">
        <v>1084</v>
      </c>
      <c r="C93" s="31" t="s">
        <v>1085</v>
      </c>
      <c r="D93" s="31" t="s">
        <v>1086</v>
      </c>
      <c r="E93" s="31" t="s">
        <v>576</v>
      </c>
      <c r="F93" s="93">
        <v>200000</v>
      </c>
      <c r="G93" s="32">
        <v>136.9</v>
      </c>
      <c r="H93" s="32" t="s">
        <v>906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45141</v>
      </c>
      <c r="B94" s="32" t="s">
        <v>1084</v>
      </c>
      <c r="C94" s="31" t="s">
        <v>1085</v>
      </c>
      <c r="D94" s="31" t="s">
        <v>949</v>
      </c>
      <c r="E94" s="31" t="s">
        <v>576</v>
      </c>
      <c r="F94" s="93">
        <v>3000</v>
      </c>
      <c r="G94" s="32">
        <v>139.5</v>
      </c>
      <c r="H94" s="32" t="s">
        <v>906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45141</v>
      </c>
      <c r="B95" s="32" t="s">
        <v>238</v>
      </c>
      <c r="C95" s="31" t="s">
        <v>1087</v>
      </c>
      <c r="D95" s="31" t="s">
        <v>1088</v>
      </c>
      <c r="E95" s="31" t="s">
        <v>576</v>
      </c>
      <c r="F95" s="93">
        <v>20870000</v>
      </c>
      <c r="G95" s="32">
        <v>258.5</v>
      </c>
      <c r="H95" s="32" t="s">
        <v>906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45141</v>
      </c>
      <c r="B96" s="32" t="s">
        <v>238</v>
      </c>
      <c r="C96" s="31" t="s">
        <v>1087</v>
      </c>
      <c r="D96" s="31" t="s">
        <v>967</v>
      </c>
      <c r="E96" s="31" t="s">
        <v>576</v>
      </c>
      <c r="F96" s="93">
        <v>29450000</v>
      </c>
      <c r="G96" s="32">
        <v>258.5</v>
      </c>
      <c r="H96" s="32" t="s">
        <v>906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45141</v>
      </c>
      <c r="B97" s="32" t="s">
        <v>238</v>
      </c>
      <c r="C97" s="31" t="s">
        <v>1087</v>
      </c>
      <c r="D97" s="31" t="s">
        <v>1088</v>
      </c>
      <c r="E97" s="31" t="s">
        <v>576</v>
      </c>
      <c r="F97" s="93">
        <v>64000000</v>
      </c>
      <c r="G97" s="32">
        <v>258.5</v>
      </c>
      <c r="H97" s="32" t="s">
        <v>906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45141</v>
      </c>
      <c r="B98" s="32" t="s">
        <v>1089</v>
      </c>
      <c r="C98" s="31" t="s">
        <v>1090</v>
      </c>
      <c r="D98" s="31" t="s">
        <v>1091</v>
      </c>
      <c r="E98" s="31" t="s">
        <v>576</v>
      </c>
      <c r="F98" s="93">
        <v>75000</v>
      </c>
      <c r="G98" s="32">
        <v>271</v>
      </c>
      <c r="H98" s="32" t="s">
        <v>906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45141</v>
      </c>
      <c r="B99" s="32" t="s">
        <v>1089</v>
      </c>
      <c r="C99" s="31" t="s">
        <v>1090</v>
      </c>
      <c r="D99" s="31" t="s">
        <v>1092</v>
      </c>
      <c r="E99" s="31" t="s">
        <v>576</v>
      </c>
      <c r="F99" s="93">
        <v>100000</v>
      </c>
      <c r="G99" s="32">
        <v>271</v>
      </c>
      <c r="H99" s="32" t="s">
        <v>906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45141</v>
      </c>
      <c r="B100" s="32" t="s">
        <v>1089</v>
      </c>
      <c r="C100" s="31" t="s">
        <v>1090</v>
      </c>
      <c r="D100" s="31" t="s">
        <v>1093</v>
      </c>
      <c r="E100" s="31" t="s">
        <v>576</v>
      </c>
      <c r="F100" s="93">
        <v>150000</v>
      </c>
      <c r="G100" s="32">
        <v>269.33</v>
      </c>
      <c r="H100" s="32" t="s">
        <v>906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45141</v>
      </c>
      <c r="B101" s="32" t="s">
        <v>1094</v>
      </c>
      <c r="C101" s="31" t="s">
        <v>1095</v>
      </c>
      <c r="D101" s="31" t="s">
        <v>1096</v>
      </c>
      <c r="E101" s="31" t="s">
        <v>576</v>
      </c>
      <c r="F101" s="93">
        <v>4659550</v>
      </c>
      <c r="G101" s="32">
        <v>16.45</v>
      </c>
      <c r="H101" s="32" t="s">
        <v>906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45141</v>
      </c>
      <c r="B102" s="32" t="s">
        <v>1097</v>
      </c>
      <c r="C102" s="31" t="s">
        <v>1098</v>
      </c>
      <c r="D102" s="31" t="s">
        <v>1099</v>
      </c>
      <c r="E102" s="31" t="s">
        <v>576</v>
      </c>
      <c r="F102" s="93">
        <v>99000</v>
      </c>
      <c r="G102" s="32">
        <v>32.200000000000003</v>
      </c>
      <c r="H102" s="32" t="s">
        <v>906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45141</v>
      </c>
      <c r="B103" s="32" t="s">
        <v>1100</v>
      </c>
      <c r="C103" s="31" t="s">
        <v>1101</v>
      </c>
      <c r="D103" s="31" t="s">
        <v>1102</v>
      </c>
      <c r="E103" s="31" t="s">
        <v>577</v>
      </c>
      <c r="F103" s="93">
        <v>398164</v>
      </c>
      <c r="G103" s="32">
        <v>19.489999999999998</v>
      </c>
      <c r="H103" s="32" t="s">
        <v>906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45141</v>
      </c>
      <c r="B104" s="32" t="s">
        <v>1056</v>
      </c>
      <c r="C104" s="31" t="s">
        <v>1057</v>
      </c>
      <c r="D104" s="31" t="s">
        <v>1058</v>
      </c>
      <c r="E104" s="31" t="s">
        <v>577</v>
      </c>
      <c r="F104" s="93">
        <v>203000</v>
      </c>
      <c r="G104" s="32">
        <v>166.53</v>
      </c>
      <c r="H104" s="32" t="s">
        <v>906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45141</v>
      </c>
      <c r="B105" s="32" t="s">
        <v>901</v>
      </c>
      <c r="C105" s="31" t="s">
        <v>902</v>
      </c>
      <c r="D105" s="31" t="s">
        <v>962</v>
      </c>
      <c r="E105" s="31" t="s">
        <v>577</v>
      </c>
      <c r="F105" s="93">
        <v>1500000</v>
      </c>
      <c r="G105" s="32">
        <v>11.08</v>
      </c>
      <c r="H105" s="32" t="s">
        <v>906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45141</v>
      </c>
      <c r="B106" s="32" t="s">
        <v>901</v>
      </c>
      <c r="C106" s="31" t="s">
        <v>902</v>
      </c>
      <c r="D106" s="31" t="s">
        <v>1065</v>
      </c>
      <c r="E106" s="31" t="s">
        <v>577</v>
      </c>
      <c r="F106" s="93">
        <v>1050000</v>
      </c>
      <c r="G106" s="32">
        <v>11.21</v>
      </c>
      <c r="H106" s="32" t="s">
        <v>906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45141</v>
      </c>
      <c r="B107" s="32" t="s">
        <v>901</v>
      </c>
      <c r="C107" s="31" t="s">
        <v>902</v>
      </c>
      <c r="D107" s="31" t="s">
        <v>1064</v>
      </c>
      <c r="E107" s="31" t="s">
        <v>577</v>
      </c>
      <c r="F107" s="93">
        <v>729205</v>
      </c>
      <c r="G107" s="32">
        <v>11.18</v>
      </c>
      <c r="H107" s="32" t="s">
        <v>906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45141</v>
      </c>
      <c r="B108" s="32" t="s">
        <v>901</v>
      </c>
      <c r="C108" s="31" t="s">
        <v>902</v>
      </c>
      <c r="D108" s="31" t="s">
        <v>991</v>
      </c>
      <c r="E108" s="31" t="s">
        <v>577</v>
      </c>
      <c r="F108" s="93">
        <v>1154716</v>
      </c>
      <c r="G108" s="32">
        <v>11.2</v>
      </c>
      <c r="H108" s="32" t="s">
        <v>906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45141</v>
      </c>
      <c r="B109" s="32" t="s">
        <v>901</v>
      </c>
      <c r="C109" s="31" t="s">
        <v>902</v>
      </c>
      <c r="D109" s="31" t="s">
        <v>1062</v>
      </c>
      <c r="E109" s="31" t="s">
        <v>577</v>
      </c>
      <c r="F109" s="93">
        <v>1030001</v>
      </c>
      <c r="G109" s="32">
        <v>11.22</v>
      </c>
      <c r="H109" s="32" t="s">
        <v>906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45141</v>
      </c>
      <c r="B110" s="32" t="s">
        <v>901</v>
      </c>
      <c r="C110" s="31" t="s">
        <v>902</v>
      </c>
      <c r="D110" s="31" t="s">
        <v>945</v>
      </c>
      <c r="E110" s="31" t="s">
        <v>577</v>
      </c>
      <c r="F110" s="93">
        <v>1610000</v>
      </c>
      <c r="G110" s="32">
        <v>11.19</v>
      </c>
      <c r="H110" s="32" t="s">
        <v>906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45141</v>
      </c>
      <c r="B111" s="32" t="s">
        <v>901</v>
      </c>
      <c r="C111" s="31" t="s">
        <v>902</v>
      </c>
      <c r="D111" s="31" t="s">
        <v>1066</v>
      </c>
      <c r="E111" s="31" t="s">
        <v>577</v>
      </c>
      <c r="F111" s="93">
        <v>1030000</v>
      </c>
      <c r="G111" s="32">
        <v>11.21</v>
      </c>
      <c r="H111" s="32" t="s">
        <v>906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45141</v>
      </c>
      <c r="B112" s="32" t="s">
        <v>901</v>
      </c>
      <c r="C112" s="31" t="s">
        <v>902</v>
      </c>
      <c r="D112" s="31" t="s">
        <v>1063</v>
      </c>
      <c r="E112" s="31" t="s">
        <v>577</v>
      </c>
      <c r="F112" s="93">
        <v>1050000</v>
      </c>
      <c r="G112" s="32">
        <v>11.21</v>
      </c>
      <c r="H112" s="32" t="s">
        <v>906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45141</v>
      </c>
      <c r="B113" s="32" t="s">
        <v>901</v>
      </c>
      <c r="C113" s="31" t="s">
        <v>902</v>
      </c>
      <c r="D113" s="31" t="s">
        <v>1103</v>
      </c>
      <c r="E113" s="31" t="s">
        <v>577</v>
      </c>
      <c r="F113" s="93">
        <v>2000000</v>
      </c>
      <c r="G113" s="32">
        <v>10.65</v>
      </c>
      <c r="H113" s="32" t="s">
        <v>906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45141</v>
      </c>
      <c r="B114" s="32" t="s">
        <v>901</v>
      </c>
      <c r="C114" s="31" t="s">
        <v>902</v>
      </c>
      <c r="D114" s="31" t="s">
        <v>1059</v>
      </c>
      <c r="E114" s="31" t="s">
        <v>577</v>
      </c>
      <c r="F114" s="93">
        <v>1132496</v>
      </c>
      <c r="G114" s="32">
        <v>11.18</v>
      </c>
      <c r="H114" s="32" t="s">
        <v>906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45141</v>
      </c>
      <c r="B115" s="32" t="s">
        <v>901</v>
      </c>
      <c r="C115" s="31" t="s">
        <v>902</v>
      </c>
      <c r="D115" s="31" t="s">
        <v>984</v>
      </c>
      <c r="E115" s="31" t="s">
        <v>577</v>
      </c>
      <c r="F115" s="93">
        <v>906199</v>
      </c>
      <c r="G115" s="32">
        <v>11.21</v>
      </c>
      <c r="H115" s="32" t="s">
        <v>906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45141</v>
      </c>
      <c r="B116" s="32" t="s">
        <v>985</v>
      </c>
      <c r="C116" s="31" t="s">
        <v>986</v>
      </c>
      <c r="D116" s="31" t="s">
        <v>578</v>
      </c>
      <c r="E116" s="31" t="s">
        <v>577</v>
      </c>
      <c r="F116" s="93">
        <v>492649</v>
      </c>
      <c r="G116" s="32">
        <v>186.26</v>
      </c>
      <c r="H116" s="32" t="s">
        <v>906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45141</v>
      </c>
      <c r="B117" s="32" t="s">
        <v>137</v>
      </c>
      <c r="C117" s="31" t="s">
        <v>987</v>
      </c>
      <c r="D117" s="31" t="s">
        <v>895</v>
      </c>
      <c r="E117" s="31" t="s">
        <v>577</v>
      </c>
      <c r="F117" s="93">
        <v>4488732</v>
      </c>
      <c r="G117" s="32">
        <v>156.78</v>
      </c>
      <c r="H117" s="32" t="s">
        <v>906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45141</v>
      </c>
      <c r="B118" s="32" t="s">
        <v>946</v>
      </c>
      <c r="C118" s="31" t="s">
        <v>947</v>
      </c>
      <c r="D118" s="31" t="s">
        <v>948</v>
      </c>
      <c r="E118" s="31" t="s">
        <v>577</v>
      </c>
      <c r="F118" s="93">
        <v>4994169</v>
      </c>
      <c r="G118" s="32">
        <v>37.85</v>
      </c>
      <c r="H118" s="32" t="s">
        <v>906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45141</v>
      </c>
      <c r="B119" s="32" t="s">
        <v>1067</v>
      </c>
      <c r="C119" s="31" t="s">
        <v>1068</v>
      </c>
      <c r="D119" s="31" t="s">
        <v>1070</v>
      </c>
      <c r="E119" s="31" t="s">
        <v>577</v>
      </c>
      <c r="F119" s="93">
        <v>170100</v>
      </c>
      <c r="G119" s="32">
        <v>194.08</v>
      </c>
      <c r="H119" s="32" t="s">
        <v>906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45141</v>
      </c>
      <c r="B120" s="32" t="s">
        <v>1067</v>
      </c>
      <c r="C120" s="31" t="s">
        <v>1068</v>
      </c>
      <c r="D120" s="31" t="s">
        <v>1071</v>
      </c>
      <c r="E120" s="31" t="s">
        <v>577</v>
      </c>
      <c r="F120" s="93">
        <v>254230</v>
      </c>
      <c r="G120" s="32">
        <v>190.63</v>
      </c>
      <c r="H120" s="32" t="s">
        <v>906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45141</v>
      </c>
      <c r="B121" s="32" t="s">
        <v>1067</v>
      </c>
      <c r="C121" s="31" t="s">
        <v>1068</v>
      </c>
      <c r="D121" s="31" t="s">
        <v>895</v>
      </c>
      <c r="E121" s="31" t="s">
        <v>577</v>
      </c>
      <c r="F121" s="93">
        <v>194364</v>
      </c>
      <c r="G121" s="32">
        <v>190.38</v>
      </c>
      <c r="H121" s="32" t="s">
        <v>906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45141</v>
      </c>
      <c r="B122" s="32" t="s">
        <v>1067</v>
      </c>
      <c r="C122" s="31" t="s">
        <v>1068</v>
      </c>
      <c r="D122" s="31" t="s">
        <v>578</v>
      </c>
      <c r="E122" s="31" t="s">
        <v>577</v>
      </c>
      <c r="F122" s="93">
        <v>477174</v>
      </c>
      <c r="G122" s="32">
        <v>195.13</v>
      </c>
      <c r="H122" s="32" t="s">
        <v>906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45141</v>
      </c>
      <c r="B123" s="32" t="s">
        <v>1072</v>
      </c>
      <c r="C123" s="31" t="s">
        <v>1073</v>
      </c>
      <c r="D123" s="31" t="s">
        <v>578</v>
      </c>
      <c r="E123" s="31" t="s">
        <v>577</v>
      </c>
      <c r="F123" s="93">
        <v>144716</v>
      </c>
      <c r="G123" s="32">
        <v>309.05</v>
      </c>
      <c r="H123" s="32" t="s">
        <v>906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45141</v>
      </c>
      <c r="B124" s="32" t="s">
        <v>1074</v>
      </c>
      <c r="C124" s="31" t="s">
        <v>1075</v>
      </c>
      <c r="D124" s="31" t="s">
        <v>578</v>
      </c>
      <c r="E124" s="31" t="s">
        <v>577</v>
      </c>
      <c r="F124" s="93">
        <v>159415</v>
      </c>
      <c r="G124" s="32">
        <v>1498.74</v>
      </c>
      <c r="H124" s="32" t="s">
        <v>906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45141</v>
      </c>
      <c r="B125" s="32" t="s">
        <v>1076</v>
      </c>
      <c r="C125" s="31" t="s">
        <v>1077</v>
      </c>
      <c r="D125" s="31" t="s">
        <v>950</v>
      </c>
      <c r="E125" s="31" t="s">
        <v>577</v>
      </c>
      <c r="F125" s="93">
        <v>129659</v>
      </c>
      <c r="G125" s="32">
        <v>220.69</v>
      </c>
      <c r="H125" s="32" t="s">
        <v>906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45141</v>
      </c>
      <c r="B126" s="32" t="s">
        <v>1076</v>
      </c>
      <c r="C126" s="31" t="s">
        <v>1077</v>
      </c>
      <c r="D126" s="31" t="s">
        <v>578</v>
      </c>
      <c r="E126" s="31" t="s">
        <v>577</v>
      </c>
      <c r="F126" s="93">
        <v>182869</v>
      </c>
      <c r="G126" s="32">
        <v>213.34</v>
      </c>
      <c r="H126" s="32" t="s">
        <v>906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45141</v>
      </c>
      <c r="B127" s="32" t="s">
        <v>988</v>
      </c>
      <c r="C127" s="31" t="s">
        <v>989</v>
      </c>
      <c r="D127" s="31" t="s">
        <v>990</v>
      </c>
      <c r="E127" s="31" t="s">
        <v>577</v>
      </c>
      <c r="F127" s="93">
        <v>4039902</v>
      </c>
      <c r="G127" s="32">
        <v>2.98</v>
      </c>
      <c r="H127" s="32" t="s">
        <v>906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45141</v>
      </c>
      <c r="B128" s="32" t="s">
        <v>988</v>
      </c>
      <c r="C128" s="31" t="s">
        <v>989</v>
      </c>
      <c r="D128" s="31" t="s">
        <v>992</v>
      </c>
      <c r="E128" s="31" t="s">
        <v>577</v>
      </c>
      <c r="F128" s="93">
        <v>7815418</v>
      </c>
      <c r="G128" s="32">
        <v>2.97</v>
      </c>
      <c r="H128" s="32" t="s">
        <v>906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45141</v>
      </c>
      <c r="B129" s="32" t="s">
        <v>951</v>
      </c>
      <c r="C129" s="31" t="s">
        <v>952</v>
      </c>
      <c r="D129" s="31" t="s">
        <v>895</v>
      </c>
      <c r="E129" s="31" t="s">
        <v>577</v>
      </c>
      <c r="F129" s="93">
        <v>40745524</v>
      </c>
      <c r="G129" s="32">
        <v>17.77</v>
      </c>
      <c r="H129" s="32" t="s">
        <v>906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45141</v>
      </c>
      <c r="B130" s="32" t="s">
        <v>1078</v>
      </c>
      <c r="C130" s="31" t="s">
        <v>1079</v>
      </c>
      <c r="D130" s="31" t="s">
        <v>1104</v>
      </c>
      <c r="E130" s="31" t="s">
        <v>577</v>
      </c>
      <c r="F130" s="93">
        <v>224000</v>
      </c>
      <c r="G130" s="32">
        <v>122.5</v>
      </c>
      <c r="H130" s="32" t="s">
        <v>906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45141</v>
      </c>
      <c r="B131" s="32" t="s">
        <v>1078</v>
      </c>
      <c r="C131" s="31" t="s">
        <v>1079</v>
      </c>
      <c r="D131" s="31" t="s">
        <v>1080</v>
      </c>
      <c r="E131" s="31" t="s">
        <v>577</v>
      </c>
      <c r="F131" s="93">
        <v>227600</v>
      </c>
      <c r="G131" s="32">
        <v>123.3</v>
      </c>
      <c r="H131" s="32" t="s">
        <v>906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45141</v>
      </c>
      <c r="B132" s="32" t="s">
        <v>1081</v>
      </c>
      <c r="C132" s="31" t="s">
        <v>1082</v>
      </c>
      <c r="D132" s="31" t="s">
        <v>1083</v>
      </c>
      <c r="E132" s="31" t="s">
        <v>577</v>
      </c>
      <c r="F132" s="93">
        <v>381794</v>
      </c>
      <c r="G132" s="32">
        <v>100.36</v>
      </c>
      <c r="H132" s="32" t="s">
        <v>906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45141</v>
      </c>
      <c r="B133" s="32" t="s">
        <v>1081</v>
      </c>
      <c r="C133" s="31" t="s">
        <v>1082</v>
      </c>
      <c r="D133" s="31" t="s">
        <v>578</v>
      </c>
      <c r="E133" s="31" t="s">
        <v>577</v>
      </c>
      <c r="F133" s="93">
        <v>193799</v>
      </c>
      <c r="G133" s="32">
        <v>98.75</v>
      </c>
      <c r="H133" s="32" t="s">
        <v>906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45141</v>
      </c>
      <c r="B134" s="32" t="s">
        <v>1084</v>
      </c>
      <c r="C134" s="31" t="s">
        <v>1085</v>
      </c>
      <c r="D134" s="31" t="s">
        <v>949</v>
      </c>
      <c r="E134" s="31" t="s">
        <v>577</v>
      </c>
      <c r="F134" s="93">
        <v>200000</v>
      </c>
      <c r="G134" s="32">
        <v>136.88999999999999</v>
      </c>
      <c r="H134" s="32" t="s">
        <v>906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45141</v>
      </c>
      <c r="B135" s="32" t="s">
        <v>238</v>
      </c>
      <c r="C135" s="31" t="s">
        <v>1087</v>
      </c>
      <c r="D135" s="31" t="s">
        <v>1105</v>
      </c>
      <c r="E135" s="31" t="s">
        <v>577</v>
      </c>
      <c r="F135" s="93">
        <v>154055317</v>
      </c>
      <c r="G135" s="32">
        <v>258.55</v>
      </c>
      <c r="H135" s="32" t="s">
        <v>906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45141</v>
      </c>
      <c r="B136" s="32" t="s">
        <v>1094</v>
      </c>
      <c r="C136" s="31" t="s">
        <v>1095</v>
      </c>
      <c r="D136" s="31" t="s">
        <v>1093</v>
      </c>
      <c r="E136" s="31" t="s">
        <v>577</v>
      </c>
      <c r="F136" s="93">
        <v>5600000</v>
      </c>
      <c r="G136" s="32">
        <v>16.45</v>
      </c>
      <c r="H136" s="32" t="s">
        <v>906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45141</v>
      </c>
      <c r="B137" s="32" t="s">
        <v>1106</v>
      </c>
      <c r="C137" s="31" t="s">
        <v>1107</v>
      </c>
      <c r="D137" s="31" t="s">
        <v>1108</v>
      </c>
      <c r="E137" s="31" t="s">
        <v>577</v>
      </c>
      <c r="F137" s="93">
        <v>114000</v>
      </c>
      <c r="G137" s="32">
        <v>99.6</v>
      </c>
      <c r="H137" s="32" t="s">
        <v>906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95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95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95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95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95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95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95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95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95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95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95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95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95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95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95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95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95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95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95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95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95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95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95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95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95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95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95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95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95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95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95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95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95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95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95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9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9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9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9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9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9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9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9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9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9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9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8"/>
  <sheetViews>
    <sheetView zoomScale="90" zoomScaleNormal="90" workbookViewId="0">
      <selection activeCell="K40" sqref="K4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993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9">
        <v>1</v>
      </c>
      <c r="B10" s="290">
        <v>45092</v>
      </c>
      <c r="C10" s="291"/>
      <c r="D10" s="292" t="s">
        <v>62</v>
      </c>
      <c r="E10" s="293" t="s">
        <v>593</v>
      </c>
      <c r="F10" s="247">
        <v>6800</v>
      </c>
      <c r="G10" s="250">
        <v>6400</v>
      </c>
      <c r="H10" s="250">
        <v>7150</v>
      </c>
      <c r="I10" s="294" t="s">
        <v>857</v>
      </c>
      <c r="J10" s="115" t="s">
        <v>941</v>
      </c>
      <c r="K10" s="115">
        <f>H10-F10</f>
        <v>350</v>
      </c>
      <c r="L10" s="116">
        <f>(F10*-0.7)/100</f>
        <v>-47.6</v>
      </c>
      <c r="M10" s="117">
        <f>(K10+L10)/F10</f>
        <v>4.4470588235294116E-2</v>
      </c>
      <c r="N10" s="269" t="s">
        <v>596</v>
      </c>
      <c r="O10" s="271">
        <v>45139</v>
      </c>
      <c r="P10" s="270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5">
        <v>2</v>
      </c>
      <c r="B11" s="108">
        <v>45111</v>
      </c>
      <c r="C11" s="256"/>
      <c r="D11" s="257" t="s">
        <v>82</v>
      </c>
      <c r="E11" s="109" t="s">
        <v>593</v>
      </c>
      <c r="F11" s="107" t="s">
        <v>886</v>
      </c>
      <c r="G11" s="110">
        <v>234</v>
      </c>
      <c r="H11" s="107"/>
      <c r="I11" s="107" t="s">
        <v>880</v>
      </c>
      <c r="J11" s="110" t="s">
        <v>594</v>
      </c>
      <c r="K11" s="110"/>
      <c r="L11" s="111"/>
      <c r="M11" s="112"/>
      <c r="N11" s="110"/>
      <c r="O11" s="266"/>
      <c r="P11" s="118">
        <f>VLOOKUP(D11,'MidCap Intra'!B58:C557,2,0)</f>
        <v>254.55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55">
        <v>3</v>
      </c>
      <c r="B12" s="108">
        <v>45112</v>
      </c>
      <c r="C12" s="256"/>
      <c r="D12" s="257" t="s">
        <v>388</v>
      </c>
      <c r="E12" s="109" t="s">
        <v>593</v>
      </c>
      <c r="F12" s="107" t="s">
        <v>887</v>
      </c>
      <c r="G12" s="110">
        <v>1395</v>
      </c>
      <c r="H12" s="107"/>
      <c r="I12" s="107" t="s">
        <v>882</v>
      </c>
      <c r="J12" s="110" t="s">
        <v>594</v>
      </c>
      <c r="K12" s="110"/>
      <c r="L12" s="111"/>
      <c r="M12" s="112"/>
      <c r="N12" s="110"/>
      <c r="O12" s="266"/>
      <c r="P12" s="118">
        <f>VLOOKUP(D12,'MidCap Intra'!B59:C558,2,0)</f>
        <v>1452.35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72">
        <v>4</v>
      </c>
      <c r="B13" s="253">
        <v>45119</v>
      </c>
      <c r="C13" s="273"/>
      <c r="D13" s="274" t="s">
        <v>129</v>
      </c>
      <c r="E13" s="275" t="s">
        <v>593</v>
      </c>
      <c r="F13" s="252" t="s">
        <v>888</v>
      </c>
      <c r="G13" s="254">
        <v>1540</v>
      </c>
      <c r="H13" s="252"/>
      <c r="I13" s="252" t="s">
        <v>885</v>
      </c>
      <c r="J13" s="254" t="s">
        <v>594</v>
      </c>
      <c r="K13" s="254"/>
      <c r="L13" s="268"/>
      <c r="M13" s="276"/>
      <c r="N13" s="254"/>
      <c r="O13" s="277"/>
      <c r="P13" s="118">
        <f>VLOOKUP(D13,'MidCap Intra'!B63:C562,2,0)</f>
        <v>1628.65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2">
        <v>5</v>
      </c>
      <c r="B14" s="253">
        <v>45120</v>
      </c>
      <c r="C14" s="273"/>
      <c r="D14" s="279" t="s">
        <v>431</v>
      </c>
      <c r="E14" s="275" t="s">
        <v>593</v>
      </c>
      <c r="F14" s="252" t="s">
        <v>890</v>
      </c>
      <c r="G14" s="254">
        <v>102</v>
      </c>
      <c r="H14" s="252"/>
      <c r="I14" s="252" t="s">
        <v>891</v>
      </c>
      <c r="J14" s="254" t="s">
        <v>594</v>
      </c>
      <c r="K14" s="254"/>
      <c r="L14" s="268"/>
      <c r="M14" s="276"/>
      <c r="N14" s="254"/>
      <c r="O14" s="277"/>
      <c r="P14" s="118">
        <f>VLOOKUP(D14,'MidCap Intra'!B64:C563,2,0)</f>
        <v>110.35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72">
        <v>6</v>
      </c>
      <c r="B15" s="253">
        <v>45125</v>
      </c>
      <c r="C15" s="273"/>
      <c r="D15" s="279" t="s">
        <v>215</v>
      </c>
      <c r="E15" s="275" t="s">
        <v>593</v>
      </c>
      <c r="F15" s="252" t="s">
        <v>898</v>
      </c>
      <c r="G15" s="254">
        <v>548</v>
      </c>
      <c r="H15" s="252"/>
      <c r="I15" s="252" t="s">
        <v>899</v>
      </c>
      <c r="J15" s="254" t="s">
        <v>594</v>
      </c>
      <c r="K15" s="254"/>
      <c r="L15" s="268"/>
      <c r="M15" s="276"/>
      <c r="N15" s="254"/>
      <c r="O15" s="277"/>
      <c r="P15" s="118">
        <f>VLOOKUP(D15,'MidCap Intra'!B67:C566,2,0)</f>
        <v>590.5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17">
        <v>7</v>
      </c>
      <c r="B16" s="300">
        <v>45125</v>
      </c>
      <c r="C16" s="318"/>
      <c r="D16" s="319" t="s">
        <v>500</v>
      </c>
      <c r="E16" s="320" t="s">
        <v>593</v>
      </c>
      <c r="F16" s="299">
        <v>178</v>
      </c>
      <c r="G16" s="301">
        <v>168</v>
      </c>
      <c r="H16" s="299">
        <v>170</v>
      </c>
      <c r="I16" s="299" t="s">
        <v>900</v>
      </c>
      <c r="J16" s="321" t="s">
        <v>956</v>
      </c>
      <c r="K16" s="321">
        <f t="shared" ref="K16" si="0">H16-F16</f>
        <v>-8</v>
      </c>
      <c r="L16" s="322">
        <f t="shared" ref="L16" si="1">(F16*-0.7)/100</f>
        <v>-1.246</v>
      </c>
      <c r="M16" s="323">
        <f t="shared" ref="M16" si="2">(K16+L16)/F16</f>
        <v>-5.1943820224719106E-2</v>
      </c>
      <c r="N16" s="324" t="s">
        <v>607</v>
      </c>
      <c r="O16" s="325">
        <v>45140</v>
      </c>
      <c r="P16" s="326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9">
        <v>8</v>
      </c>
      <c r="B17" s="290">
        <v>45133</v>
      </c>
      <c r="C17" s="291"/>
      <c r="D17" s="292" t="s">
        <v>429</v>
      </c>
      <c r="E17" s="293" t="s">
        <v>593</v>
      </c>
      <c r="F17" s="247">
        <v>326</v>
      </c>
      <c r="G17" s="250">
        <v>299</v>
      </c>
      <c r="H17" s="250">
        <v>345.5</v>
      </c>
      <c r="I17" s="294" t="s">
        <v>907</v>
      </c>
      <c r="J17" s="115" t="s">
        <v>953</v>
      </c>
      <c r="K17" s="115">
        <f t="shared" ref="K17" si="3">H17-F17</f>
        <v>19.5</v>
      </c>
      <c r="L17" s="116">
        <f t="shared" ref="L17" si="4">(F17*-0.7)/100</f>
        <v>-2.282</v>
      </c>
      <c r="M17" s="117">
        <f t="shared" ref="M17" si="5">(K17+L17)/F17</f>
        <v>5.2815950920245401E-2</v>
      </c>
      <c r="N17" s="269" t="s">
        <v>596</v>
      </c>
      <c r="O17" s="271">
        <v>45140</v>
      </c>
      <c r="P17" s="270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72">
        <v>9</v>
      </c>
      <c r="B18" s="253">
        <v>45133</v>
      </c>
      <c r="C18" s="273"/>
      <c r="D18" s="279" t="s">
        <v>74</v>
      </c>
      <c r="E18" s="275" t="s">
        <v>593</v>
      </c>
      <c r="F18" s="252" t="s">
        <v>908</v>
      </c>
      <c r="G18" s="254">
        <v>185</v>
      </c>
      <c r="H18" s="252"/>
      <c r="I18" s="252" t="s">
        <v>909</v>
      </c>
      <c r="J18" s="254" t="s">
        <v>594</v>
      </c>
      <c r="K18" s="254"/>
      <c r="L18" s="268"/>
      <c r="M18" s="276"/>
      <c r="N18" s="254"/>
      <c r="O18" s="277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5">
        <v>10</v>
      </c>
      <c r="B19" s="108">
        <v>45133</v>
      </c>
      <c r="C19" s="256"/>
      <c r="D19" s="280" t="s">
        <v>492</v>
      </c>
      <c r="E19" s="275" t="s">
        <v>593</v>
      </c>
      <c r="F19" s="107" t="s">
        <v>911</v>
      </c>
      <c r="G19" s="110">
        <v>118</v>
      </c>
      <c r="H19" s="107"/>
      <c r="I19" s="107" t="s">
        <v>912</v>
      </c>
      <c r="J19" s="110" t="s">
        <v>594</v>
      </c>
      <c r="K19" s="254"/>
      <c r="L19" s="268"/>
      <c r="M19" s="276"/>
      <c r="N19" s="254"/>
      <c r="O19" s="277"/>
      <c r="P19" s="118">
        <f>VLOOKUP(D19,'MidCap Intra'!B71:C570,2,0)</f>
        <v>123.3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72">
        <v>11</v>
      </c>
      <c r="B20" s="253">
        <v>45134</v>
      </c>
      <c r="C20" s="273"/>
      <c r="D20" s="274" t="s">
        <v>151</v>
      </c>
      <c r="E20" s="275" t="s">
        <v>593</v>
      </c>
      <c r="F20" s="252" t="s">
        <v>913</v>
      </c>
      <c r="G20" s="254">
        <v>164</v>
      </c>
      <c r="H20" s="252"/>
      <c r="I20" s="252" t="s">
        <v>914</v>
      </c>
      <c r="J20" s="254" t="s">
        <v>594</v>
      </c>
      <c r="K20" s="254"/>
      <c r="L20" s="268"/>
      <c r="M20" s="276"/>
      <c r="N20" s="254"/>
      <c r="O20" s="277"/>
      <c r="P20" s="118">
        <f>VLOOKUP(D20,'MidCap Intra'!B72:C571,2,0)</f>
        <v>171.1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2">
        <v>12</v>
      </c>
      <c r="B21" s="253">
        <v>45135</v>
      </c>
      <c r="C21" s="273"/>
      <c r="D21" s="279" t="s">
        <v>460</v>
      </c>
      <c r="E21" s="275" t="s">
        <v>593</v>
      </c>
      <c r="F21" s="252" t="s">
        <v>918</v>
      </c>
      <c r="G21" s="254">
        <v>1840</v>
      </c>
      <c r="H21" s="252"/>
      <c r="I21" s="252" t="s">
        <v>884</v>
      </c>
      <c r="J21" s="254" t="s">
        <v>594</v>
      </c>
      <c r="K21" s="254"/>
      <c r="L21" s="268"/>
      <c r="M21" s="276"/>
      <c r="N21" s="254"/>
      <c r="O21" s="277"/>
      <c r="P21" s="118">
        <f>VLOOKUP(D21,'MidCap Intra'!B73:C572,2,0)</f>
        <v>1988.25</v>
      </c>
      <c r="R21" s="41" t="s">
        <v>595</v>
      </c>
    </row>
    <row r="22" spans="1:38" ht="15" customHeight="1">
      <c r="A22" s="272">
        <v>13</v>
      </c>
      <c r="B22" s="253">
        <v>45139</v>
      </c>
      <c r="C22" s="273"/>
      <c r="D22" s="274" t="s">
        <v>302</v>
      </c>
      <c r="E22" s="275" t="s">
        <v>593</v>
      </c>
      <c r="F22" s="252" t="s">
        <v>934</v>
      </c>
      <c r="G22" s="254">
        <v>2880</v>
      </c>
      <c r="H22" s="252"/>
      <c r="I22" s="252" t="s">
        <v>935</v>
      </c>
      <c r="J22" s="254" t="s">
        <v>594</v>
      </c>
      <c r="K22" s="254"/>
      <c r="L22" s="268"/>
      <c r="M22" s="276"/>
      <c r="N22" s="254"/>
      <c r="O22" s="277"/>
      <c r="P22" s="118">
        <f>VLOOKUP(D22,'MidCap Intra'!B74:C573,2,0)</f>
        <v>3056.4</v>
      </c>
    </row>
    <row r="23" spans="1:38" ht="15" customHeight="1">
      <c r="A23" s="272"/>
      <c r="B23" s="253"/>
      <c r="C23" s="273"/>
      <c r="D23" s="274"/>
      <c r="E23" s="275"/>
      <c r="F23" s="252"/>
      <c r="G23" s="254"/>
      <c r="H23" s="252"/>
      <c r="I23" s="252"/>
      <c r="J23" s="254"/>
      <c r="K23" s="254"/>
      <c r="L23" s="268"/>
      <c r="M23" s="276"/>
      <c r="N23" s="254"/>
      <c r="O23" s="277"/>
      <c r="P23" s="268"/>
    </row>
    <row r="24" spans="1:38" ht="15" customHeight="1">
      <c r="A24" s="272"/>
      <c r="B24" s="253"/>
      <c r="C24" s="273"/>
      <c r="D24" s="274"/>
      <c r="E24" s="275"/>
      <c r="F24" s="252"/>
      <c r="G24" s="254"/>
      <c r="H24" s="252"/>
      <c r="I24" s="252"/>
      <c r="J24" s="254"/>
      <c r="K24" s="254"/>
      <c r="L24" s="268"/>
      <c r="M24" s="276"/>
      <c r="N24" s="254"/>
      <c r="O24" s="277"/>
      <c r="P24" s="268"/>
    </row>
    <row r="29" spans="1:38" ht="14.25" customHeight="1">
      <c r="A29" s="119"/>
      <c r="B29" s="120"/>
      <c r="C29" s="121"/>
      <c r="D29" s="122"/>
      <c r="E29" s="123"/>
      <c r="F29" s="123"/>
      <c r="G29" s="119"/>
      <c r="H29" s="123"/>
      <c r="I29" s="124"/>
      <c r="J29" s="125"/>
      <c r="K29" s="125"/>
      <c r="L29" s="126"/>
      <c r="M29" s="127"/>
      <c r="N29" s="128"/>
      <c r="O29" s="129"/>
      <c r="P29" s="13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31" t="s">
        <v>597</v>
      </c>
      <c r="B30" s="132"/>
      <c r="C30" s="133"/>
      <c r="E30" s="134"/>
      <c r="F30" s="134"/>
      <c r="G30" s="134"/>
      <c r="H30" s="134"/>
      <c r="I30" s="134"/>
      <c r="J30" s="135"/>
      <c r="K30" s="134"/>
      <c r="L30" s="136"/>
      <c r="M30" s="62"/>
      <c r="N30" s="135"/>
      <c r="O30" s="133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7" t="s">
        <v>598</v>
      </c>
      <c r="B31" s="131"/>
      <c r="C31" s="131"/>
      <c r="D31" s="131"/>
      <c r="E31" s="41"/>
      <c r="F31" s="138" t="s">
        <v>599</v>
      </c>
      <c r="G31" s="6"/>
      <c r="H31" s="6"/>
      <c r="I31" s="6"/>
      <c r="J31" s="139"/>
      <c r="K31" s="140"/>
      <c r="L31" s="140"/>
      <c r="M31" s="141"/>
      <c r="N31" s="1"/>
      <c r="O31" s="142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31" t="s">
        <v>600</v>
      </c>
      <c r="B32" s="131"/>
      <c r="C32" s="131"/>
      <c r="D32" s="131" t="s">
        <v>601</v>
      </c>
      <c r="E32" s="6"/>
      <c r="F32" s="138" t="s">
        <v>602</v>
      </c>
      <c r="G32" s="6"/>
      <c r="H32" s="6"/>
      <c r="I32" s="6"/>
      <c r="J32" s="139"/>
      <c r="K32" s="140"/>
      <c r="L32" s="140"/>
      <c r="M32" s="141"/>
      <c r="N32" s="1"/>
      <c r="O32" s="142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/>
      <c r="B33" s="131"/>
      <c r="C33" s="131"/>
      <c r="D33" s="131"/>
      <c r="E33" s="6"/>
      <c r="F33" s="6"/>
      <c r="G33" s="6"/>
      <c r="H33" s="6"/>
      <c r="I33" s="6"/>
      <c r="J33" s="143"/>
      <c r="K33" s="140"/>
      <c r="L33" s="140"/>
      <c r="M33" s="6"/>
      <c r="N33" s="144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45" t="s">
        <v>603</v>
      </c>
      <c r="C34" s="145"/>
      <c r="D34" s="145"/>
      <c r="E34" s="145"/>
      <c r="F34" s="146"/>
      <c r="G34" s="6"/>
      <c r="H34" s="6"/>
      <c r="I34" s="147"/>
      <c r="J34" s="148"/>
      <c r="K34" s="149"/>
      <c r="L34" s="148"/>
      <c r="M34" s="6"/>
      <c r="N34" s="1"/>
      <c r="O34" s="1"/>
      <c r="P34" s="41"/>
      <c r="R34" s="62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150" t="s">
        <v>16</v>
      </c>
      <c r="B35" s="150" t="s">
        <v>568</v>
      </c>
      <c r="C35" s="150"/>
      <c r="D35" s="91" t="s">
        <v>580</v>
      </c>
      <c r="E35" s="150" t="s">
        <v>581</v>
      </c>
      <c r="F35" s="150" t="s">
        <v>582</v>
      </c>
      <c r="G35" s="150" t="s">
        <v>604</v>
      </c>
      <c r="H35" s="150" t="s">
        <v>584</v>
      </c>
      <c r="I35" s="150" t="s">
        <v>585</v>
      </c>
      <c r="J35" s="106" t="s">
        <v>586</v>
      </c>
      <c r="K35" s="104" t="s">
        <v>605</v>
      </c>
      <c r="L35" s="151" t="s">
        <v>588</v>
      </c>
      <c r="M35" s="106" t="s">
        <v>589</v>
      </c>
      <c r="N35" s="103" t="s">
        <v>590</v>
      </c>
      <c r="O35" s="91" t="s">
        <v>591</v>
      </c>
      <c r="P35" s="41"/>
      <c r="Q35" s="1"/>
      <c r="R35" s="62"/>
      <c r="S35" s="62"/>
      <c r="T35" s="62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3.5" customHeight="1">
      <c r="A36" s="255">
        <v>1</v>
      </c>
      <c r="B36" s="108">
        <v>45128</v>
      </c>
      <c r="C36" s="256"/>
      <c r="D36" s="257" t="s">
        <v>114</v>
      </c>
      <c r="E36" s="109" t="s">
        <v>606</v>
      </c>
      <c r="F36" s="107" t="s">
        <v>903</v>
      </c>
      <c r="G36" s="110">
        <v>129.9</v>
      </c>
      <c r="H36" s="107"/>
      <c r="I36" s="107" t="s">
        <v>904</v>
      </c>
      <c r="J36" s="110" t="s">
        <v>594</v>
      </c>
      <c r="K36" s="110"/>
      <c r="L36" s="111"/>
      <c r="M36" s="112"/>
      <c r="N36" s="267"/>
      <c r="O36" s="277"/>
      <c r="P36" s="41"/>
      <c r="Q36" s="265"/>
      <c r="R36" s="41" t="s">
        <v>595</v>
      </c>
      <c r="S36" s="41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</row>
    <row r="37" spans="1:38" ht="13.5" customHeight="1">
      <c r="A37" s="272">
        <v>2</v>
      </c>
      <c r="B37" s="253">
        <v>45135</v>
      </c>
      <c r="C37" s="273"/>
      <c r="D37" s="274" t="s">
        <v>915</v>
      </c>
      <c r="E37" s="275" t="s">
        <v>606</v>
      </c>
      <c r="F37" s="252" t="s">
        <v>916</v>
      </c>
      <c r="G37" s="254">
        <v>9390</v>
      </c>
      <c r="H37" s="252"/>
      <c r="I37" s="252" t="s">
        <v>917</v>
      </c>
      <c r="J37" s="254" t="s">
        <v>594</v>
      </c>
      <c r="K37" s="254"/>
      <c r="L37" s="268"/>
      <c r="M37" s="276"/>
      <c r="N37" s="254"/>
      <c r="O37" s="277"/>
      <c r="P37" s="41"/>
      <c r="Q37" s="265"/>
      <c r="R37" s="41" t="s">
        <v>595</v>
      </c>
      <c r="S37" s="41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</row>
    <row r="38" spans="1:38" ht="13.5" customHeight="1">
      <c r="A38" s="285">
        <v>3</v>
      </c>
      <c r="B38" s="260">
        <v>45135</v>
      </c>
      <c r="C38" s="286"/>
      <c r="D38" s="287" t="s">
        <v>919</v>
      </c>
      <c r="E38" s="288" t="s">
        <v>606</v>
      </c>
      <c r="F38" s="259">
        <v>1807.5</v>
      </c>
      <c r="G38" s="246">
        <v>1750</v>
      </c>
      <c r="H38" s="259">
        <v>1882.5</v>
      </c>
      <c r="I38" s="259" t="s">
        <v>920</v>
      </c>
      <c r="J38" s="115" t="s">
        <v>905</v>
      </c>
      <c r="K38" s="115">
        <f t="shared" ref="K38" si="6">H38-F38</f>
        <v>75</v>
      </c>
      <c r="L38" s="116">
        <f t="shared" ref="L38" si="7">(F38*-0.7)/100</f>
        <v>-12.6525</v>
      </c>
      <c r="M38" s="117">
        <f t="shared" ref="M38" si="8">(K38+L38)/F38</f>
        <v>3.4493775933609958E-2</v>
      </c>
      <c r="N38" s="269" t="s">
        <v>596</v>
      </c>
      <c r="O38" s="271">
        <v>45139</v>
      </c>
      <c r="P38" s="41"/>
      <c r="Q38" s="265"/>
      <c r="R38" s="41" t="s">
        <v>595</v>
      </c>
      <c r="S38" s="41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</row>
    <row r="39" spans="1:38" ht="13.5" customHeight="1">
      <c r="A39" s="285">
        <v>4</v>
      </c>
      <c r="B39" s="260">
        <v>45139</v>
      </c>
      <c r="C39" s="286"/>
      <c r="D39" s="287" t="s">
        <v>54</v>
      </c>
      <c r="E39" s="288" t="s">
        <v>606</v>
      </c>
      <c r="F39" s="259">
        <v>453</v>
      </c>
      <c r="G39" s="246">
        <v>440</v>
      </c>
      <c r="H39" s="259">
        <v>462.5</v>
      </c>
      <c r="I39" s="259" t="s">
        <v>936</v>
      </c>
      <c r="J39" s="115" t="s">
        <v>894</v>
      </c>
      <c r="K39" s="115">
        <f t="shared" ref="K39" si="9">H39-F39</f>
        <v>9.5</v>
      </c>
      <c r="L39" s="116">
        <f>(F39*-0.07)/100</f>
        <v>-0.31710000000000005</v>
      </c>
      <c r="M39" s="117">
        <f t="shared" ref="M39" si="10">(K39+L39)/F39</f>
        <v>2.0271302428256071E-2</v>
      </c>
      <c r="N39" s="269" t="s">
        <v>596</v>
      </c>
      <c r="O39" s="271">
        <v>45139</v>
      </c>
      <c r="P39" s="41"/>
      <c r="Q39" s="265"/>
      <c r="R39" s="41"/>
      <c r="S39" s="41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</row>
    <row r="40" spans="1:38" ht="13.5" customHeight="1">
      <c r="A40" s="317">
        <v>5</v>
      </c>
      <c r="B40" s="300">
        <v>45139</v>
      </c>
      <c r="C40" s="318"/>
      <c r="D40" s="319" t="s">
        <v>237</v>
      </c>
      <c r="E40" s="320" t="s">
        <v>1110</v>
      </c>
      <c r="F40" s="299">
        <v>615</v>
      </c>
      <c r="G40" s="301">
        <v>594</v>
      </c>
      <c r="H40" s="299">
        <v>601</v>
      </c>
      <c r="I40" s="299" t="s">
        <v>1109</v>
      </c>
      <c r="J40" s="321" t="s">
        <v>1111</v>
      </c>
      <c r="K40" s="321">
        <f t="shared" ref="K40" si="11">H40-F40</f>
        <v>-14</v>
      </c>
      <c r="L40" s="322">
        <f>(F40*-0.07)/100</f>
        <v>-0.43050000000000005</v>
      </c>
      <c r="M40" s="323">
        <f t="shared" ref="M40" si="12">(K40+L40)/F40</f>
        <v>-2.3464227642276424E-2</v>
      </c>
      <c r="N40" s="324" t="s">
        <v>607</v>
      </c>
      <c r="O40" s="325">
        <v>45141</v>
      </c>
      <c r="P40" s="41"/>
      <c r="Q40" s="265"/>
      <c r="R40" s="41"/>
      <c r="S40" s="41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  <c r="AG40" s="278"/>
      <c r="AH40" s="278"/>
      <c r="AI40" s="278"/>
      <c r="AJ40" s="278"/>
      <c r="AK40" s="278"/>
      <c r="AL40" s="278"/>
    </row>
    <row r="41" spans="1:38" ht="13.5" customHeight="1">
      <c r="A41" s="272"/>
      <c r="B41" s="253"/>
      <c r="C41" s="273"/>
      <c r="D41" s="274"/>
      <c r="E41" s="275"/>
      <c r="F41" s="252"/>
      <c r="G41" s="254"/>
      <c r="H41" s="252"/>
      <c r="I41" s="252"/>
      <c r="J41" s="254"/>
      <c r="K41" s="254"/>
      <c r="L41" s="268"/>
      <c r="M41" s="276"/>
      <c r="N41" s="254"/>
      <c r="O41" s="277"/>
      <c r="P41" s="41"/>
      <c r="Q41" s="265"/>
      <c r="R41" s="41"/>
      <c r="S41" s="41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</row>
    <row r="42" spans="1:38" ht="13.5" customHeight="1">
      <c r="A42" s="272"/>
      <c r="B42" s="253"/>
      <c r="C42" s="273"/>
      <c r="D42" s="274"/>
      <c r="E42" s="275"/>
      <c r="F42" s="252"/>
      <c r="G42" s="254"/>
      <c r="H42" s="252"/>
      <c r="I42" s="252"/>
      <c r="J42" s="254"/>
      <c r="K42" s="254"/>
      <c r="L42" s="268"/>
      <c r="M42" s="276"/>
      <c r="N42" s="254"/>
      <c r="O42" s="277"/>
      <c r="P42" s="41"/>
      <c r="Q42" s="265"/>
      <c r="R42" s="41"/>
      <c r="S42" s="41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  <c r="AG42" s="278"/>
      <c r="AH42" s="278"/>
      <c r="AI42" s="278"/>
      <c r="AJ42" s="278"/>
      <c r="AK42" s="278"/>
      <c r="AL42" s="278"/>
    </row>
    <row r="44" spans="1:38" ht="44.25" customHeight="1">
      <c r="A44" s="131" t="s">
        <v>597</v>
      </c>
      <c r="B44" s="152"/>
      <c r="C44" s="152"/>
      <c r="D44" s="1"/>
      <c r="E44" s="6"/>
      <c r="F44" s="6"/>
      <c r="G44" s="6"/>
      <c r="H44" s="6" t="s">
        <v>609</v>
      </c>
      <c r="I44" s="6"/>
      <c r="J44" s="6"/>
      <c r="K44" s="127"/>
      <c r="L44" s="153"/>
      <c r="M44" s="127"/>
      <c r="N44" s="128"/>
      <c r="O44" s="127"/>
      <c r="P44" s="4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37" t="s">
        <v>598</v>
      </c>
      <c r="B45" s="131"/>
      <c r="C45" s="131"/>
      <c r="D45" s="131"/>
      <c r="E45" s="41"/>
      <c r="F45" s="138" t="s">
        <v>599</v>
      </c>
      <c r="G45" s="62"/>
      <c r="H45" s="41"/>
      <c r="I45" s="62"/>
      <c r="J45" s="6"/>
      <c r="K45" s="154"/>
      <c r="L45" s="155"/>
      <c r="M45" s="6"/>
      <c r="N45" s="121"/>
      <c r="O45" s="15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37"/>
      <c r="B46" s="131"/>
      <c r="C46" s="131"/>
      <c r="D46" s="131"/>
      <c r="E46" s="6"/>
      <c r="F46" s="138" t="s">
        <v>602</v>
      </c>
      <c r="G46" s="62"/>
      <c r="H46" s="41"/>
      <c r="I46" s="62"/>
      <c r="J46" s="6"/>
      <c r="K46" s="154"/>
      <c r="L46" s="155"/>
      <c r="M46" s="6"/>
      <c r="N46" s="121"/>
      <c r="O46" s="15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31"/>
      <c r="B47" s="131"/>
      <c r="C47" s="131"/>
      <c r="D47" s="131"/>
      <c r="E47" s="6"/>
      <c r="F47" s="6"/>
      <c r="G47" s="6"/>
      <c r="H47" s="6"/>
      <c r="I47" s="6"/>
      <c r="J47" s="143"/>
      <c r="K47" s="140"/>
      <c r="L47" s="141"/>
      <c r="M47" s="6"/>
      <c r="N47" s="144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57" t="s">
        <v>610</v>
      </c>
      <c r="B48" s="157"/>
      <c r="C48" s="157"/>
      <c r="D48" s="157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104" t="s">
        <v>16</v>
      </c>
      <c r="B49" s="104" t="s">
        <v>568</v>
      </c>
      <c r="C49" s="104"/>
      <c r="D49" s="105" t="s">
        <v>580</v>
      </c>
      <c r="E49" s="104" t="s">
        <v>581</v>
      </c>
      <c r="F49" s="104" t="s">
        <v>582</v>
      </c>
      <c r="G49" s="104" t="s">
        <v>604</v>
      </c>
      <c r="H49" s="104" t="s">
        <v>584</v>
      </c>
      <c r="I49" s="295" t="s">
        <v>585</v>
      </c>
      <c r="J49" s="298" t="s">
        <v>586</v>
      </c>
      <c r="K49" s="296" t="s">
        <v>611</v>
      </c>
      <c r="L49" s="106" t="s">
        <v>588</v>
      </c>
      <c r="M49" s="158" t="s">
        <v>612</v>
      </c>
      <c r="N49" s="104" t="s">
        <v>613</v>
      </c>
      <c r="O49" s="103" t="s">
        <v>590</v>
      </c>
      <c r="P49" s="105" t="s">
        <v>591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305">
        <v>1</v>
      </c>
      <c r="B50" s="310">
        <v>45138</v>
      </c>
      <c r="C50" s="311"/>
      <c r="D50" s="311" t="s">
        <v>922</v>
      </c>
      <c r="E50" s="305" t="s">
        <v>606</v>
      </c>
      <c r="F50" s="305">
        <v>2015.5</v>
      </c>
      <c r="G50" s="305">
        <v>1990</v>
      </c>
      <c r="H50" s="312">
        <v>1990</v>
      </c>
      <c r="I50" s="313" t="s">
        <v>923</v>
      </c>
      <c r="J50" s="314" t="s">
        <v>954</v>
      </c>
      <c r="K50" s="305">
        <f t="shared" ref="K50" si="13">H50-F50</f>
        <v>-25.5</v>
      </c>
      <c r="L50" s="315">
        <f t="shared" ref="L50" si="14">(H50*N50)*0.07%</f>
        <v>696.50000000000011</v>
      </c>
      <c r="M50" s="307">
        <f t="shared" ref="M50" si="15">(K50*N50)-L50</f>
        <v>-13446.5</v>
      </c>
      <c r="N50" s="305">
        <v>500</v>
      </c>
      <c r="O50" s="312" t="s">
        <v>607</v>
      </c>
      <c r="P50" s="316">
        <v>45140</v>
      </c>
      <c r="Q50" s="160"/>
      <c r="R50" s="62" t="s">
        <v>608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61"/>
      <c r="AG50" s="162"/>
      <c r="AH50" s="160"/>
      <c r="AI50" s="160"/>
      <c r="AJ50" s="161"/>
      <c r="AK50" s="161"/>
      <c r="AL50" s="161"/>
    </row>
    <row r="51" spans="1:38" ht="12.75" customHeight="1">
      <c r="A51" s="247">
        <v>2</v>
      </c>
      <c r="B51" s="248">
        <v>45138</v>
      </c>
      <c r="C51" s="249"/>
      <c r="D51" s="249" t="s">
        <v>924</v>
      </c>
      <c r="E51" s="247" t="s">
        <v>606</v>
      </c>
      <c r="F51" s="247">
        <v>174.5</v>
      </c>
      <c r="G51" s="247">
        <v>171</v>
      </c>
      <c r="H51" s="250">
        <v>175.25</v>
      </c>
      <c r="I51" s="250" t="s">
        <v>925</v>
      </c>
      <c r="J51" s="297" t="s">
        <v>937</v>
      </c>
      <c r="K51" s="113">
        <f t="shared" ref="K51:K52" si="16">H51-F51</f>
        <v>0.75</v>
      </c>
      <c r="L51" s="116">
        <f t="shared" ref="L51:L52" si="17">(H51*N51)*0.07%</f>
        <v>417.09500000000008</v>
      </c>
      <c r="M51" s="159">
        <f t="shared" ref="M51:M52" si="18">(K51*N51)-L51</f>
        <v>2132.9049999999997</v>
      </c>
      <c r="N51" s="113">
        <v>3400</v>
      </c>
      <c r="O51" s="115" t="s">
        <v>596</v>
      </c>
      <c r="P51" s="114">
        <v>45139</v>
      </c>
      <c r="Q51" s="160"/>
      <c r="R51" s="62" t="s">
        <v>595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61"/>
      <c r="AG51" s="162"/>
      <c r="AH51" s="160"/>
      <c r="AI51" s="160"/>
      <c r="AJ51" s="161"/>
      <c r="AK51" s="161"/>
      <c r="AL51" s="161"/>
    </row>
    <row r="52" spans="1:38" ht="12.75" customHeight="1">
      <c r="A52" s="305">
        <v>3</v>
      </c>
      <c r="B52" s="310">
        <v>45138</v>
      </c>
      <c r="C52" s="311"/>
      <c r="D52" s="311" t="s">
        <v>926</v>
      </c>
      <c r="E52" s="305" t="s">
        <v>606</v>
      </c>
      <c r="F52" s="305">
        <v>2545</v>
      </c>
      <c r="G52" s="305">
        <v>2495</v>
      </c>
      <c r="H52" s="312">
        <v>2495</v>
      </c>
      <c r="I52" s="313" t="s">
        <v>927</v>
      </c>
      <c r="J52" s="314" t="s">
        <v>955</v>
      </c>
      <c r="K52" s="305">
        <f t="shared" si="16"/>
        <v>-50</v>
      </c>
      <c r="L52" s="315">
        <f t="shared" si="17"/>
        <v>436.62500000000006</v>
      </c>
      <c r="M52" s="307">
        <f t="shared" si="18"/>
        <v>-12936.625</v>
      </c>
      <c r="N52" s="305">
        <v>250</v>
      </c>
      <c r="O52" s="312" t="s">
        <v>607</v>
      </c>
      <c r="P52" s="316">
        <v>45140</v>
      </c>
      <c r="Q52" s="160"/>
      <c r="R52" s="62" t="s">
        <v>608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61"/>
      <c r="AG52" s="162"/>
      <c r="AH52" s="160"/>
      <c r="AI52" s="160"/>
      <c r="AJ52" s="161"/>
      <c r="AK52" s="161"/>
      <c r="AL52" s="161"/>
    </row>
    <row r="53" spans="1:38" ht="12.75" customHeight="1">
      <c r="A53" s="247">
        <v>4</v>
      </c>
      <c r="B53" s="248">
        <v>45141</v>
      </c>
      <c r="C53" s="249"/>
      <c r="D53" s="249" t="s">
        <v>999</v>
      </c>
      <c r="E53" s="247" t="s">
        <v>606</v>
      </c>
      <c r="F53" s="247">
        <v>319</v>
      </c>
      <c r="G53" s="247">
        <v>313</v>
      </c>
      <c r="H53" s="250">
        <v>320.5</v>
      </c>
      <c r="I53" s="250" t="s">
        <v>1002</v>
      </c>
      <c r="J53" s="297" t="s">
        <v>1009</v>
      </c>
      <c r="K53" s="113">
        <f t="shared" ref="K53" si="19">H53-F53</f>
        <v>1.5</v>
      </c>
      <c r="L53" s="116">
        <f t="shared" ref="L53" si="20">(H53*N53)*0.07%</f>
        <v>448.70000000000005</v>
      </c>
      <c r="M53" s="159">
        <f t="shared" ref="M53" si="21">(K53*N53)-L53</f>
        <v>2551.3000000000002</v>
      </c>
      <c r="N53" s="113">
        <v>2000</v>
      </c>
      <c r="O53" s="115" t="s">
        <v>596</v>
      </c>
      <c r="P53" s="114">
        <v>45141</v>
      </c>
      <c r="Q53" s="160"/>
      <c r="R53" s="62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107"/>
      <c r="B54" s="163"/>
      <c r="C54" s="164"/>
      <c r="D54" s="164"/>
      <c r="E54" s="107"/>
      <c r="F54" s="107"/>
      <c r="G54" s="107"/>
      <c r="H54" s="110"/>
      <c r="I54" s="110"/>
      <c r="J54" s="251"/>
      <c r="K54" s="107"/>
      <c r="L54" s="111"/>
      <c r="M54" s="166"/>
      <c r="N54" s="107"/>
      <c r="O54" s="110"/>
      <c r="P54" s="108"/>
      <c r="Q54" s="160"/>
      <c r="R54" s="6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107"/>
      <c r="B55" s="163"/>
      <c r="C55" s="164"/>
      <c r="D55" s="164"/>
      <c r="E55" s="107"/>
      <c r="F55" s="107"/>
      <c r="G55" s="107"/>
      <c r="H55" s="110"/>
      <c r="I55" s="110"/>
      <c r="J55" s="251"/>
      <c r="K55" s="107"/>
      <c r="L55" s="111"/>
      <c r="M55" s="166"/>
      <c r="N55" s="107"/>
      <c r="O55" s="110"/>
      <c r="P55" s="108"/>
      <c r="Q55" s="160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 ht="12.75" customHeight="1">
      <c r="A56" s="161"/>
      <c r="B56" s="167"/>
      <c r="C56" s="160"/>
      <c r="D56" s="160"/>
      <c r="E56" s="161"/>
      <c r="F56" s="161"/>
      <c r="G56" s="161"/>
      <c r="H56" s="168"/>
      <c r="I56" s="168"/>
      <c r="J56" s="168"/>
      <c r="K56" s="160"/>
      <c r="L56" s="161"/>
      <c r="M56" s="161"/>
      <c r="N56" s="161"/>
      <c r="O56" s="168"/>
      <c r="P56" s="168"/>
      <c r="Q56" s="160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61"/>
      <c r="AG56" s="162"/>
      <c r="AH56" s="160"/>
      <c r="AI56" s="160"/>
      <c r="AJ56" s="161"/>
      <c r="AK56" s="161"/>
      <c r="AL56" s="161"/>
    </row>
    <row r="57" spans="1:38">
      <c r="A57" s="169" t="s">
        <v>614</v>
      </c>
      <c r="B57" s="169"/>
      <c r="C57" s="169"/>
      <c r="D57" s="169"/>
      <c r="E57" s="170"/>
      <c r="F57" s="124"/>
      <c r="G57" s="124"/>
      <c r="H57" s="124"/>
      <c r="I57" s="124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104" t="s">
        <v>16</v>
      </c>
      <c r="B58" s="104" t="s">
        <v>568</v>
      </c>
      <c r="C58" s="104"/>
      <c r="D58" s="105" t="s">
        <v>580</v>
      </c>
      <c r="E58" s="104" t="s">
        <v>581</v>
      </c>
      <c r="F58" s="104" t="s">
        <v>582</v>
      </c>
      <c r="G58" s="104" t="s">
        <v>604</v>
      </c>
      <c r="H58" s="104" t="s">
        <v>584</v>
      </c>
      <c r="I58" s="104" t="s">
        <v>585</v>
      </c>
      <c r="J58" s="103" t="s">
        <v>586</v>
      </c>
      <c r="K58" s="103" t="s">
        <v>615</v>
      </c>
      <c r="L58" s="106" t="s">
        <v>588</v>
      </c>
      <c r="M58" s="158" t="s">
        <v>612</v>
      </c>
      <c r="N58" s="104" t="s">
        <v>613</v>
      </c>
      <c r="O58" s="104" t="s">
        <v>590</v>
      </c>
      <c r="P58" s="105" t="s">
        <v>591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5" customHeight="1">
      <c r="A59" s="299">
        <v>1</v>
      </c>
      <c r="B59" s="300">
        <v>45139</v>
      </c>
      <c r="C59" s="301"/>
      <c r="D59" s="302" t="s">
        <v>931</v>
      </c>
      <c r="E59" s="301" t="s">
        <v>606</v>
      </c>
      <c r="F59" s="303" t="s">
        <v>1007</v>
      </c>
      <c r="G59" s="301">
        <v>8</v>
      </c>
      <c r="H59" s="301">
        <v>10</v>
      </c>
      <c r="I59" s="301" t="s">
        <v>883</v>
      </c>
      <c r="J59" s="304" t="s">
        <v>1008</v>
      </c>
      <c r="K59" s="305">
        <f t="shared" ref="K59" si="22">H59-F59</f>
        <v>-7</v>
      </c>
      <c r="L59" s="306">
        <v>100</v>
      </c>
      <c r="M59" s="307">
        <f t="shared" ref="M59" si="23">(K59*N59)-100</f>
        <v>-3950</v>
      </c>
      <c r="N59" s="305">
        <v>550</v>
      </c>
      <c r="O59" s="308" t="s">
        <v>607</v>
      </c>
      <c r="P59" s="309">
        <v>45141</v>
      </c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</row>
    <row r="60" spans="1:38" ht="15" customHeight="1">
      <c r="A60" s="299">
        <v>2</v>
      </c>
      <c r="B60" s="300">
        <v>45139</v>
      </c>
      <c r="C60" s="301"/>
      <c r="D60" s="302" t="s">
        <v>932</v>
      </c>
      <c r="E60" s="301" t="s">
        <v>606</v>
      </c>
      <c r="F60" s="303" t="s">
        <v>897</v>
      </c>
      <c r="G60" s="301">
        <v>0</v>
      </c>
      <c r="H60" s="301">
        <v>6</v>
      </c>
      <c r="I60" s="301" t="s">
        <v>933</v>
      </c>
      <c r="J60" s="304" t="s">
        <v>942</v>
      </c>
      <c r="K60" s="305">
        <f t="shared" ref="K60" si="24">H60-F60</f>
        <v>-23</v>
      </c>
      <c r="L60" s="306">
        <v>100</v>
      </c>
      <c r="M60" s="307">
        <f t="shared" ref="M60" si="25">(K60*N60)-100</f>
        <v>-1020</v>
      </c>
      <c r="N60" s="305">
        <v>40</v>
      </c>
      <c r="O60" s="308" t="s">
        <v>607</v>
      </c>
      <c r="P60" s="309">
        <v>45139</v>
      </c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</row>
    <row r="61" spans="1:38" ht="15" customHeight="1">
      <c r="A61" s="299">
        <v>3</v>
      </c>
      <c r="B61" s="300">
        <v>45139</v>
      </c>
      <c r="C61" s="301"/>
      <c r="D61" s="302" t="s">
        <v>938</v>
      </c>
      <c r="E61" s="301" t="s">
        <v>606</v>
      </c>
      <c r="F61" s="303" t="s">
        <v>960</v>
      </c>
      <c r="G61" s="301">
        <v>2.8</v>
      </c>
      <c r="H61" s="301">
        <v>2.8</v>
      </c>
      <c r="I61" s="301" t="s">
        <v>940</v>
      </c>
      <c r="J61" s="304" t="s">
        <v>961</v>
      </c>
      <c r="K61" s="305">
        <f t="shared" ref="K61:K62" si="26">H61-F61</f>
        <v>-2.0499999999999998</v>
      </c>
      <c r="L61" s="306">
        <v>100</v>
      </c>
      <c r="M61" s="307">
        <f t="shared" ref="M61:M62" si="27">(K61*N61)-100</f>
        <v>-3174.9999999999995</v>
      </c>
      <c r="N61" s="305">
        <v>1500</v>
      </c>
      <c r="O61" s="308" t="s">
        <v>607</v>
      </c>
      <c r="P61" s="309">
        <v>45140</v>
      </c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</row>
    <row r="62" spans="1:38" ht="15" customHeight="1">
      <c r="A62" s="299">
        <v>4</v>
      </c>
      <c r="B62" s="300">
        <v>45139</v>
      </c>
      <c r="C62" s="301"/>
      <c r="D62" s="302" t="s">
        <v>939</v>
      </c>
      <c r="E62" s="301" t="s">
        <v>606</v>
      </c>
      <c r="F62" s="303" t="s">
        <v>1005</v>
      </c>
      <c r="G62" s="301">
        <v>27</v>
      </c>
      <c r="H62" s="301">
        <v>29</v>
      </c>
      <c r="I62" s="301" t="s">
        <v>881</v>
      </c>
      <c r="J62" s="304" t="s">
        <v>1006</v>
      </c>
      <c r="K62" s="305">
        <f t="shared" si="26"/>
        <v>-19</v>
      </c>
      <c r="L62" s="306">
        <v>100</v>
      </c>
      <c r="M62" s="307">
        <f t="shared" si="27"/>
        <v>-4850</v>
      </c>
      <c r="N62" s="305">
        <v>250</v>
      </c>
      <c r="O62" s="308" t="s">
        <v>607</v>
      </c>
      <c r="P62" s="309">
        <v>45141</v>
      </c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</row>
    <row r="63" spans="1:38" ht="15" customHeight="1">
      <c r="A63" s="335">
        <v>5</v>
      </c>
      <c r="B63" s="336">
        <v>45140</v>
      </c>
      <c r="C63" s="337"/>
      <c r="D63" s="338" t="s">
        <v>957</v>
      </c>
      <c r="E63" s="337" t="s">
        <v>606</v>
      </c>
      <c r="F63" s="339" t="s">
        <v>959</v>
      </c>
      <c r="G63" s="337">
        <v>18</v>
      </c>
      <c r="H63" s="337">
        <v>59</v>
      </c>
      <c r="I63" s="337" t="s">
        <v>958</v>
      </c>
      <c r="J63" s="340" t="s">
        <v>816</v>
      </c>
      <c r="K63" s="334">
        <f t="shared" ref="K63" si="28">H63-F63</f>
        <v>9</v>
      </c>
      <c r="L63" s="341">
        <v>100</v>
      </c>
      <c r="M63" s="342">
        <f t="shared" ref="M63" si="29">(K63*N63)-100</f>
        <v>350</v>
      </c>
      <c r="N63" s="334">
        <v>50</v>
      </c>
      <c r="O63" s="343" t="s">
        <v>616</v>
      </c>
      <c r="P63" s="344">
        <v>45140</v>
      </c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</row>
    <row r="64" spans="1:38" ht="15" customHeight="1">
      <c r="A64" s="259">
        <v>6</v>
      </c>
      <c r="B64" s="260">
        <v>45141</v>
      </c>
      <c r="C64" s="246"/>
      <c r="D64" s="327" t="s">
        <v>994</v>
      </c>
      <c r="E64" s="246" t="s">
        <v>606</v>
      </c>
      <c r="F64" s="328" t="s">
        <v>996</v>
      </c>
      <c r="G64" s="246">
        <v>70</v>
      </c>
      <c r="H64" s="246">
        <v>137.5</v>
      </c>
      <c r="I64" s="246" t="s">
        <v>995</v>
      </c>
      <c r="J64" s="329" t="s">
        <v>997</v>
      </c>
      <c r="K64" s="247">
        <f t="shared" ref="K64:K65" si="30">H64-F64</f>
        <v>20</v>
      </c>
      <c r="L64" s="330">
        <v>100</v>
      </c>
      <c r="M64" s="331">
        <f t="shared" ref="M64:M65" si="31">(K64*N64)-100</f>
        <v>700</v>
      </c>
      <c r="N64" s="247">
        <v>40</v>
      </c>
      <c r="O64" s="332" t="s">
        <v>596</v>
      </c>
      <c r="P64" s="333">
        <v>45141</v>
      </c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</row>
    <row r="65" spans="1:38" ht="15" customHeight="1">
      <c r="A65" s="299">
        <v>7</v>
      </c>
      <c r="B65" s="300">
        <v>45141</v>
      </c>
      <c r="C65" s="301"/>
      <c r="D65" s="302" t="s">
        <v>994</v>
      </c>
      <c r="E65" s="301" t="s">
        <v>606</v>
      </c>
      <c r="F65" s="303" t="s">
        <v>1003</v>
      </c>
      <c r="G65" s="301">
        <v>55</v>
      </c>
      <c r="H65" s="301">
        <v>55</v>
      </c>
      <c r="I65" s="301" t="s">
        <v>1000</v>
      </c>
      <c r="J65" s="304" t="s">
        <v>1004</v>
      </c>
      <c r="K65" s="305">
        <f t="shared" si="30"/>
        <v>-47.5</v>
      </c>
      <c r="L65" s="306">
        <v>100</v>
      </c>
      <c r="M65" s="307">
        <f t="shared" si="31"/>
        <v>-2000</v>
      </c>
      <c r="N65" s="305">
        <v>40</v>
      </c>
      <c r="O65" s="308" t="s">
        <v>607</v>
      </c>
      <c r="P65" s="309">
        <v>45141</v>
      </c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</row>
    <row r="66" spans="1:38" ht="15" customHeight="1">
      <c r="A66" s="299">
        <v>8</v>
      </c>
      <c r="B66" s="300">
        <v>45141</v>
      </c>
      <c r="C66" s="301"/>
      <c r="D66" s="302" t="s">
        <v>998</v>
      </c>
      <c r="E66" s="301" t="s">
        <v>606</v>
      </c>
      <c r="F66" s="303" t="s">
        <v>1010</v>
      </c>
      <c r="G66" s="301">
        <v>0</v>
      </c>
      <c r="H66" s="301">
        <v>0</v>
      </c>
      <c r="I66" s="301" t="s">
        <v>1001</v>
      </c>
      <c r="J66" s="304" t="s">
        <v>1011</v>
      </c>
      <c r="K66" s="305">
        <f t="shared" ref="K66" si="32">H66-F66</f>
        <v>-31</v>
      </c>
      <c r="L66" s="306">
        <v>100</v>
      </c>
      <c r="M66" s="307">
        <f t="shared" ref="M66" si="33">(K66*N66)-100</f>
        <v>-1650</v>
      </c>
      <c r="N66" s="305">
        <v>50</v>
      </c>
      <c r="O66" s="308" t="s">
        <v>607</v>
      </c>
      <c r="P66" s="309">
        <v>45141</v>
      </c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</row>
    <row r="67" spans="1:38" ht="15" customHeight="1">
      <c r="A67" s="252"/>
      <c r="B67" s="253"/>
      <c r="C67" s="254"/>
      <c r="D67" s="281"/>
      <c r="E67" s="254"/>
      <c r="F67" s="282"/>
      <c r="G67" s="254"/>
      <c r="H67" s="254"/>
      <c r="I67" s="254"/>
      <c r="J67" s="254"/>
      <c r="K67" s="252"/>
      <c r="L67" s="283"/>
      <c r="M67" s="284"/>
      <c r="N67" s="252"/>
      <c r="O67" s="254"/>
      <c r="P67" s="253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</row>
    <row r="68" spans="1:38" ht="15" customHeight="1">
      <c r="A68" s="252"/>
      <c r="B68" s="253"/>
      <c r="C68" s="254"/>
      <c r="D68" s="281"/>
      <c r="E68" s="254"/>
      <c r="F68" s="282"/>
      <c r="G68" s="254"/>
      <c r="H68" s="254"/>
      <c r="I68" s="254"/>
      <c r="J68" s="254"/>
      <c r="K68" s="252"/>
      <c r="L68" s="283"/>
      <c r="M68" s="284"/>
      <c r="N68" s="252"/>
      <c r="O68" s="254"/>
      <c r="P68" s="253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</row>
    <row r="69" spans="1:38" ht="38.25" customHeight="1">
      <c r="A69" s="102" t="s">
        <v>620</v>
      </c>
      <c r="B69" s="171"/>
      <c r="C69" s="171"/>
      <c r="D69" s="172"/>
      <c r="E69" s="146"/>
      <c r="F69" s="6"/>
      <c r="G69" s="6"/>
      <c r="H69" s="147"/>
      <c r="I69" s="173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"/>
      <c r="AI69" s="1"/>
      <c r="AJ69" s="6"/>
      <c r="AK69" s="1"/>
    </row>
    <row r="70" spans="1:38" ht="38.25">
      <c r="A70" s="103" t="s">
        <v>16</v>
      </c>
      <c r="B70" s="104" t="s">
        <v>568</v>
      </c>
      <c r="C70" s="104"/>
      <c r="D70" s="105" t="s">
        <v>580</v>
      </c>
      <c r="E70" s="104" t="s">
        <v>581</v>
      </c>
      <c r="F70" s="104" t="s">
        <v>582</v>
      </c>
      <c r="G70" s="104" t="s">
        <v>583</v>
      </c>
      <c r="H70" s="104" t="s">
        <v>584</v>
      </c>
      <c r="I70" s="104" t="s">
        <v>585</v>
      </c>
      <c r="J70" s="103" t="s">
        <v>586</v>
      </c>
      <c r="K70" s="150" t="s">
        <v>605</v>
      </c>
      <c r="L70" s="151" t="s">
        <v>588</v>
      </c>
      <c r="M70" s="106" t="s">
        <v>589</v>
      </c>
      <c r="N70" s="104" t="s">
        <v>590</v>
      </c>
      <c r="O70" s="105" t="s">
        <v>591</v>
      </c>
      <c r="P70" s="104" t="s">
        <v>592</v>
      </c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4.25" customHeight="1">
      <c r="A71" s="107">
        <v>1</v>
      </c>
      <c r="B71" s="108">
        <v>44840</v>
      </c>
      <c r="C71" s="164"/>
      <c r="D71" s="164" t="s">
        <v>621</v>
      </c>
      <c r="E71" s="107" t="s">
        <v>606</v>
      </c>
      <c r="F71" s="107" t="s">
        <v>622</v>
      </c>
      <c r="G71" s="107">
        <v>1220</v>
      </c>
      <c r="H71" s="107"/>
      <c r="I71" s="107" t="s">
        <v>623</v>
      </c>
      <c r="J71" s="110" t="s">
        <v>594</v>
      </c>
      <c r="K71" s="110"/>
      <c r="L71" s="111"/>
      <c r="M71" s="174"/>
      <c r="N71" s="110"/>
      <c r="O71" s="110"/>
      <c r="P71" s="111"/>
      <c r="Q71" s="41"/>
      <c r="R71" s="41" t="s">
        <v>595</v>
      </c>
      <c r="S71" s="41"/>
      <c r="T71" s="1"/>
      <c r="U71" s="1"/>
      <c r="V71" s="1"/>
      <c r="W71" s="1"/>
      <c r="X71" s="1"/>
      <c r="Y71" s="1"/>
      <c r="Z71" s="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4.25" customHeight="1">
      <c r="A72" s="107">
        <v>2</v>
      </c>
      <c r="B72" s="108">
        <v>45071</v>
      </c>
      <c r="C72" s="164"/>
      <c r="D72" s="164" t="s">
        <v>279</v>
      </c>
      <c r="E72" s="107" t="s">
        <v>606</v>
      </c>
      <c r="F72" s="107" t="s">
        <v>625</v>
      </c>
      <c r="G72" s="107">
        <v>267</v>
      </c>
      <c r="H72" s="107"/>
      <c r="I72" s="107" t="s">
        <v>626</v>
      </c>
      <c r="J72" s="110" t="s">
        <v>594</v>
      </c>
      <c r="K72" s="110"/>
      <c r="L72" s="111"/>
      <c r="M72" s="112"/>
      <c r="N72" s="165"/>
      <c r="O72" s="175"/>
      <c r="P72" s="108"/>
      <c r="Q72" s="41"/>
      <c r="R72" s="41" t="s">
        <v>595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4.25" customHeight="1">
      <c r="A73" s="107"/>
      <c r="B73" s="108"/>
      <c r="C73" s="164"/>
      <c r="D73" s="164"/>
      <c r="E73" s="107"/>
      <c r="F73" s="107"/>
      <c r="G73" s="107"/>
      <c r="H73" s="107"/>
      <c r="I73" s="107"/>
      <c r="J73" s="110"/>
      <c r="K73" s="110"/>
      <c r="L73" s="111"/>
      <c r="M73" s="112"/>
      <c r="N73" s="251"/>
      <c r="O73" s="258"/>
      <c r="P73" s="108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107"/>
      <c r="B74" s="108"/>
      <c r="C74" s="164"/>
      <c r="D74" s="164"/>
      <c r="E74" s="107"/>
      <c r="F74" s="107"/>
      <c r="G74" s="107"/>
      <c r="H74" s="107"/>
      <c r="I74" s="107"/>
      <c r="J74" s="110"/>
      <c r="K74" s="110"/>
      <c r="L74" s="111"/>
      <c r="M74" s="174"/>
      <c r="N74" s="110"/>
      <c r="O74" s="110"/>
      <c r="P74" s="108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31" t="s">
        <v>597</v>
      </c>
      <c r="B75" s="131"/>
      <c r="C75" s="131"/>
      <c r="D75" s="131"/>
      <c r="E75" s="41"/>
      <c r="F75" s="138" t="s">
        <v>599</v>
      </c>
      <c r="G75" s="62"/>
      <c r="H75" s="62"/>
      <c r="I75" s="62"/>
      <c r="J75" s="6"/>
      <c r="K75" s="154"/>
      <c r="L75" s="155"/>
      <c r="M75" s="6"/>
      <c r="N75" s="121"/>
      <c r="O75" s="176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7" t="s">
        <v>598</v>
      </c>
      <c r="B76" s="131"/>
      <c r="C76" s="131"/>
      <c r="D76" s="131"/>
      <c r="E76" s="6"/>
      <c r="F76" s="138" t="s">
        <v>602</v>
      </c>
      <c r="G76" s="6"/>
      <c r="H76" s="6" t="s">
        <v>627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7"/>
      <c r="B77" s="131"/>
      <c r="C77" s="131"/>
      <c r="D77" s="131"/>
      <c r="E77" s="6"/>
      <c r="F77" s="138"/>
      <c r="G77" s="6"/>
      <c r="H77" s="6"/>
      <c r="I77" s="6"/>
      <c r="J77" s="1"/>
      <c r="K77" s="6"/>
      <c r="L77" s="6"/>
      <c r="M77" s="6"/>
      <c r="N77" s="1"/>
      <c r="O77" s="1"/>
      <c r="Q77" s="1"/>
      <c r="R77" s="62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7"/>
      <c r="B78" s="131"/>
      <c r="C78" s="131"/>
      <c r="D78" s="131"/>
      <c r="E78" s="6"/>
      <c r="F78" s="138"/>
      <c r="G78" s="62"/>
      <c r="H78" s="41"/>
      <c r="I78" s="62"/>
      <c r="J78" s="6"/>
      <c r="K78" s="154"/>
      <c r="L78" s="155"/>
      <c r="M78" s="6"/>
      <c r="N78" s="121"/>
      <c r="O78" s="156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37"/>
      <c r="B79" s="131"/>
      <c r="C79" s="131"/>
      <c r="D79" s="131"/>
      <c r="E79" s="6"/>
      <c r="F79" s="138"/>
      <c r="G79" s="62"/>
      <c r="H79" s="41"/>
      <c r="I79" s="62"/>
      <c r="J79" s="6"/>
      <c r="K79" s="154"/>
      <c r="L79" s="155"/>
      <c r="M79" s="6"/>
      <c r="N79" s="121"/>
      <c r="O79" s="156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37"/>
      <c r="B80" s="131"/>
      <c r="C80" s="131"/>
      <c r="D80" s="131"/>
      <c r="E80" s="6"/>
      <c r="F80" s="138"/>
      <c r="G80" s="62"/>
      <c r="H80" s="41"/>
      <c r="I80" s="62"/>
      <c r="J80" s="6"/>
      <c r="K80" s="154"/>
      <c r="L80" s="155"/>
      <c r="M80" s="6"/>
      <c r="N80" s="121"/>
      <c r="O80" s="156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7"/>
      <c r="B81" s="131"/>
      <c r="C81" s="131"/>
      <c r="D81" s="131"/>
      <c r="E81" s="6"/>
      <c r="F81" s="138"/>
      <c r="G81" s="62"/>
      <c r="H81" s="41"/>
      <c r="I81" s="62"/>
      <c r="J81" s="6"/>
      <c r="K81" s="154"/>
      <c r="L81" s="155"/>
      <c r="M81" s="6"/>
      <c r="N81" s="121"/>
      <c r="O81" s="156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7"/>
      <c r="B82" s="131"/>
      <c r="C82" s="131"/>
      <c r="D82" s="131"/>
      <c r="E82" s="6"/>
      <c r="F82" s="138"/>
      <c r="G82" s="62"/>
      <c r="H82" s="41"/>
      <c r="I82" s="62"/>
      <c r="J82" s="6"/>
      <c r="K82" s="154"/>
      <c r="L82" s="155"/>
      <c r="M82" s="6"/>
      <c r="N82" s="121"/>
      <c r="O82" s="156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7"/>
      <c r="B83" s="131"/>
      <c r="C83" s="131"/>
      <c r="D83" s="131"/>
      <c r="E83" s="6"/>
      <c r="F83" s="138"/>
      <c r="G83" s="62"/>
      <c r="H83" s="41"/>
      <c r="I83" s="62"/>
      <c r="J83" s="6"/>
      <c r="K83" s="154"/>
      <c r="L83" s="155"/>
      <c r="M83" s="6"/>
      <c r="N83" s="121"/>
      <c r="O83" s="156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62"/>
      <c r="B84" s="120"/>
      <c r="C84" s="120"/>
      <c r="D84" s="41"/>
      <c r="E84" s="62"/>
      <c r="F84" s="62"/>
      <c r="G84" s="62"/>
      <c r="H84" s="41"/>
      <c r="I84" s="62"/>
      <c r="J84" s="6"/>
      <c r="K84" s="154"/>
      <c r="L84" s="155"/>
      <c r="M84" s="6"/>
      <c r="N84" s="121"/>
      <c r="O84" s="156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77" t="s">
        <v>628</v>
      </c>
      <c r="C85" s="177"/>
      <c r="D85" s="177"/>
      <c r="E85" s="177"/>
      <c r="F85" s="6"/>
      <c r="G85" s="6"/>
      <c r="H85" s="148"/>
      <c r="I85" s="6"/>
      <c r="J85" s="148"/>
      <c r="K85" s="149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03" t="s">
        <v>16</v>
      </c>
      <c r="B86" s="104" t="s">
        <v>568</v>
      </c>
      <c r="C86" s="104"/>
      <c r="D86" s="105" t="s">
        <v>580</v>
      </c>
      <c r="E86" s="104" t="s">
        <v>581</v>
      </c>
      <c r="F86" s="104" t="s">
        <v>582</v>
      </c>
      <c r="G86" s="104" t="s">
        <v>629</v>
      </c>
      <c r="H86" s="104" t="s">
        <v>630</v>
      </c>
      <c r="I86" s="104" t="s">
        <v>585</v>
      </c>
      <c r="J86" s="178" t="s">
        <v>586</v>
      </c>
      <c r="K86" s="104" t="s">
        <v>587</v>
      </c>
      <c r="L86" s="104" t="s">
        <v>631</v>
      </c>
      <c r="M86" s="104" t="s">
        <v>590</v>
      </c>
      <c r="N86" s="105" t="s">
        <v>591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79">
        <v>1</v>
      </c>
      <c r="B87" s="180">
        <v>41579</v>
      </c>
      <c r="C87" s="180"/>
      <c r="D87" s="181" t="s">
        <v>632</v>
      </c>
      <c r="E87" s="182" t="s">
        <v>593</v>
      </c>
      <c r="F87" s="183">
        <v>82</v>
      </c>
      <c r="G87" s="182" t="s">
        <v>633</v>
      </c>
      <c r="H87" s="182">
        <v>100</v>
      </c>
      <c r="I87" s="184">
        <v>100</v>
      </c>
      <c r="J87" s="185" t="s">
        <v>634</v>
      </c>
      <c r="K87" s="186">
        <f t="shared" ref="K87:K139" si="34">H87-F87</f>
        <v>18</v>
      </c>
      <c r="L87" s="187">
        <f t="shared" ref="L87:L139" si="35">K87/F87</f>
        <v>0.21951219512195122</v>
      </c>
      <c r="M87" s="182" t="s">
        <v>596</v>
      </c>
      <c r="N87" s="188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79">
        <v>2</v>
      </c>
      <c r="B88" s="180">
        <v>41794</v>
      </c>
      <c r="C88" s="180"/>
      <c r="D88" s="181" t="s">
        <v>635</v>
      </c>
      <c r="E88" s="182" t="s">
        <v>606</v>
      </c>
      <c r="F88" s="183">
        <v>257</v>
      </c>
      <c r="G88" s="182" t="s">
        <v>633</v>
      </c>
      <c r="H88" s="182">
        <v>300</v>
      </c>
      <c r="I88" s="184">
        <v>300</v>
      </c>
      <c r="J88" s="185" t="s">
        <v>634</v>
      </c>
      <c r="K88" s="186">
        <f t="shared" si="34"/>
        <v>43</v>
      </c>
      <c r="L88" s="187">
        <f t="shared" si="35"/>
        <v>0.16731517509727625</v>
      </c>
      <c r="M88" s="182" t="s">
        <v>596</v>
      </c>
      <c r="N88" s="188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79">
        <v>3</v>
      </c>
      <c r="B89" s="180">
        <v>41828</v>
      </c>
      <c r="C89" s="180"/>
      <c r="D89" s="181" t="s">
        <v>636</v>
      </c>
      <c r="E89" s="182" t="s">
        <v>606</v>
      </c>
      <c r="F89" s="183">
        <v>393</v>
      </c>
      <c r="G89" s="182" t="s">
        <v>633</v>
      </c>
      <c r="H89" s="182">
        <v>468</v>
      </c>
      <c r="I89" s="184">
        <v>468</v>
      </c>
      <c r="J89" s="185" t="s">
        <v>634</v>
      </c>
      <c r="K89" s="186">
        <f t="shared" si="34"/>
        <v>75</v>
      </c>
      <c r="L89" s="187">
        <f t="shared" si="35"/>
        <v>0.19083969465648856</v>
      </c>
      <c r="M89" s="182" t="s">
        <v>596</v>
      </c>
      <c r="N89" s="188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79">
        <v>4</v>
      </c>
      <c r="B90" s="180">
        <v>41857</v>
      </c>
      <c r="C90" s="180"/>
      <c r="D90" s="181" t="s">
        <v>637</v>
      </c>
      <c r="E90" s="182" t="s">
        <v>606</v>
      </c>
      <c r="F90" s="183">
        <v>205</v>
      </c>
      <c r="G90" s="182" t="s">
        <v>633</v>
      </c>
      <c r="H90" s="182">
        <v>275</v>
      </c>
      <c r="I90" s="184">
        <v>250</v>
      </c>
      <c r="J90" s="185" t="s">
        <v>634</v>
      </c>
      <c r="K90" s="186">
        <f t="shared" si="34"/>
        <v>70</v>
      </c>
      <c r="L90" s="187">
        <f t="shared" si="35"/>
        <v>0.34146341463414637</v>
      </c>
      <c r="M90" s="182" t="s">
        <v>596</v>
      </c>
      <c r="N90" s="188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79">
        <v>5</v>
      </c>
      <c r="B91" s="180">
        <v>41886</v>
      </c>
      <c r="C91" s="180"/>
      <c r="D91" s="181" t="s">
        <v>638</v>
      </c>
      <c r="E91" s="182" t="s">
        <v>606</v>
      </c>
      <c r="F91" s="183">
        <v>162</v>
      </c>
      <c r="G91" s="182" t="s">
        <v>633</v>
      </c>
      <c r="H91" s="182">
        <v>190</v>
      </c>
      <c r="I91" s="184">
        <v>190</v>
      </c>
      <c r="J91" s="185" t="s">
        <v>634</v>
      </c>
      <c r="K91" s="186">
        <f t="shared" si="34"/>
        <v>28</v>
      </c>
      <c r="L91" s="187">
        <f t="shared" si="35"/>
        <v>0.1728395061728395</v>
      </c>
      <c r="M91" s="182" t="s">
        <v>596</v>
      </c>
      <c r="N91" s="188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79">
        <v>6</v>
      </c>
      <c r="B92" s="180">
        <v>41886</v>
      </c>
      <c r="C92" s="180"/>
      <c r="D92" s="181" t="s">
        <v>639</v>
      </c>
      <c r="E92" s="182" t="s">
        <v>606</v>
      </c>
      <c r="F92" s="183">
        <v>75</v>
      </c>
      <c r="G92" s="182" t="s">
        <v>633</v>
      </c>
      <c r="H92" s="182">
        <v>91.5</v>
      </c>
      <c r="I92" s="184" t="s">
        <v>624</v>
      </c>
      <c r="J92" s="185" t="s">
        <v>640</v>
      </c>
      <c r="K92" s="186">
        <f t="shared" si="34"/>
        <v>16.5</v>
      </c>
      <c r="L92" s="187">
        <f t="shared" si="35"/>
        <v>0.22</v>
      </c>
      <c r="M92" s="182" t="s">
        <v>596</v>
      </c>
      <c r="N92" s="188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79">
        <v>7</v>
      </c>
      <c r="B93" s="180">
        <v>41913</v>
      </c>
      <c r="C93" s="180"/>
      <c r="D93" s="181" t="s">
        <v>641</v>
      </c>
      <c r="E93" s="182" t="s">
        <v>606</v>
      </c>
      <c r="F93" s="183">
        <v>850</v>
      </c>
      <c r="G93" s="182" t="s">
        <v>633</v>
      </c>
      <c r="H93" s="182">
        <v>982.5</v>
      </c>
      <c r="I93" s="184">
        <v>1050</v>
      </c>
      <c r="J93" s="185" t="s">
        <v>642</v>
      </c>
      <c r="K93" s="186">
        <f t="shared" si="34"/>
        <v>132.5</v>
      </c>
      <c r="L93" s="187">
        <f t="shared" si="35"/>
        <v>0.15588235294117647</v>
      </c>
      <c r="M93" s="182" t="s">
        <v>596</v>
      </c>
      <c r="N93" s="188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9">
        <v>8</v>
      </c>
      <c r="B94" s="180">
        <v>41913</v>
      </c>
      <c r="C94" s="180"/>
      <c r="D94" s="181" t="s">
        <v>643</v>
      </c>
      <c r="E94" s="182" t="s">
        <v>606</v>
      </c>
      <c r="F94" s="183">
        <v>475</v>
      </c>
      <c r="G94" s="182" t="s">
        <v>633</v>
      </c>
      <c r="H94" s="182">
        <v>515</v>
      </c>
      <c r="I94" s="184">
        <v>600</v>
      </c>
      <c r="J94" s="185" t="s">
        <v>644</v>
      </c>
      <c r="K94" s="186">
        <f t="shared" si="34"/>
        <v>40</v>
      </c>
      <c r="L94" s="187">
        <f t="shared" si="35"/>
        <v>8.4210526315789472E-2</v>
      </c>
      <c r="M94" s="182" t="s">
        <v>596</v>
      </c>
      <c r="N94" s="188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9">
        <v>9</v>
      </c>
      <c r="B95" s="180">
        <v>41913</v>
      </c>
      <c r="C95" s="180"/>
      <c r="D95" s="181" t="s">
        <v>645</v>
      </c>
      <c r="E95" s="182" t="s">
        <v>606</v>
      </c>
      <c r="F95" s="183">
        <v>86</v>
      </c>
      <c r="G95" s="182" t="s">
        <v>633</v>
      </c>
      <c r="H95" s="182">
        <v>99</v>
      </c>
      <c r="I95" s="184">
        <v>140</v>
      </c>
      <c r="J95" s="185" t="s">
        <v>646</v>
      </c>
      <c r="K95" s="186">
        <f t="shared" si="34"/>
        <v>13</v>
      </c>
      <c r="L95" s="187">
        <f t="shared" si="35"/>
        <v>0.15116279069767441</v>
      </c>
      <c r="M95" s="182" t="s">
        <v>596</v>
      </c>
      <c r="N95" s="188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9">
        <v>10</v>
      </c>
      <c r="B96" s="180">
        <v>41926</v>
      </c>
      <c r="C96" s="180"/>
      <c r="D96" s="181" t="s">
        <v>647</v>
      </c>
      <c r="E96" s="182" t="s">
        <v>606</v>
      </c>
      <c r="F96" s="183">
        <v>496.6</v>
      </c>
      <c r="G96" s="182" t="s">
        <v>633</v>
      </c>
      <c r="H96" s="182">
        <v>621</v>
      </c>
      <c r="I96" s="184">
        <v>580</v>
      </c>
      <c r="J96" s="185" t="s">
        <v>634</v>
      </c>
      <c r="K96" s="186">
        <f t="shared" si="34"/>
        <v>124.39999999999998</v>
      </c>
      <c r="L96" s="187">
        <f t="shared" si="35"/>
        <v>0.25050342327829234</v>
      </c>
      <c r="M96" s="182" t="s">
        <v>596</v>
      </c>
      <c r="N96" s="188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9">
        <v>11</v>
      </c>
      <c r="B97" s="180">
        <v>41926</v>
      </c>
      <c r="C97" s="180"/>
      <c r="D97" s="181" t="s">
        <v>648</v>
      </c>
      <c r="E97" s="182" t="s">
        <v>606</v>
      </c>
      <c r="F97" s="183">
        <v>2481.9</v>
      </c>
      <c r="G97" s="182" t="s">
        <v>633</v>
      </c>
      <c r="H97" s="182">
        <v>2840</v>
      </c>
      <c r="I97" s="184">
        <v>2870</v>
      </c>
      <c r="J97" s="185" t="s">
        <v>649</v>
      </c>
      <c r="K97" s="186">
        <f t="shared" si="34"/>
        <v>358.09999999999991</v>
      </c>
      <c r="L97" s="187">
        <f t="shared" si="35"/>
        <v>0.14428462065353154</v>
      </c>
      <c r="M97" s="182" t="s">
        <v>596</v>
      </c>
      <c r="N97" s="188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9">
        <v>12</v>
      </c>
      <c r="B98" s="180">
        <v>41928</v>
      </c>
      <c r="C98" s="180"/>
      <c r="D98" s="181" t="s">
        <v>650</v>
      </c>
      <c r="E98" s="182" t="s">
        <v>606</v>
      </c>
      <c r="F98" s="183">
        <v>84.5</v>
      </c>
      <c r="G98" s="182" t="s">
        <v>633</v>
      </c>
      <c r="H98" s="182">
        <v>93</v>
      </c>
      <c r="I98" s="184">
        <v>110</v>
      </c>
      <c r="J98" s="185" t="s">
        <v>651</v>
      </c>
      <c r="K98" s="186">
        <f t="shared" si="34"/>
        <v>8.5</v>
      </c>
      <c r="L98" s="187">
        <f t="shared" si="35"/>
        <v>0.10059171597633136</v>
      </c>
      <c r="M98" s="182" t="s">
        <v>596</v>
      </c>
      <c r="N98" s="188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9">
        <v>13</v>
      </c>
      <c r="B99" s="180">
        <v>41928</v>
      </c>
      <c r="C99" s="180"/>
      <c r="D99" s="181" t="s">
        <v>652</v>
      </c>
      <c r="E99" s="182" t="s">
        <v>606</v>
      </c>
      <c r="F99" s="183">
        <v>401</v>
      </c>
      <c r="G99" s="182" t="s">
        <v>633</v>
      </c>
      <c r="H99" s="182">
        <v>428</v>
      </c>
      <c r="I99" s="184">
        <v>450</v>
      </c>
      <c r="J99" s="185" t="s">
        <v>653</v>
      </c>
      <c r="K99" s="186">
        <f t="shared" si="34"/>
        <v>27</v>
      </c>
      <c r="L99" s="187">
        <f t="shared" si="35"/>
        <v>6.7331670822942641E-2</v>
      </c>
      <c r="M99" s="182" t="s">
        <v>596</v>
      </c>
      <c r="N99" s="188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9">
        <v>14</v>
      </c>
      <c r="B100" s="180">
        <v>41928</v>
      </c>
      <c r="C100" s="180"/>
      <c r="D100" s="181" t="s">
        <v>654</v>
      </c>
      <c r="E100" s="182" t="s">
        <v>606</v>
      </c>
      <c r="F100" s="183">
        <v>101</v>
      </c>
      <c r="G100" s="182" t="s">
        <v>633</v>
      </c>
      <c r="H100" s="182">
        <v>112</v>
      </c>
      <c r="I100" s="184">
        <v>120</v>
      </c>
      <c r="J100" s="185" t="s">
        <v>655</v>
      </c>
      <c r="K100" s="186">
        <f t="shared" si="34"/>
        <v>11</v>
      </c>
      <c r="L100" s="187">
        <f t="shared" si="35"/>
        <v>0.10891089108910891</v>
      </c>
      <c r="M100" s="182" t="s">
        <v>596</v>
      </c>
      <c r="N100" s="188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9">
        <v>15</v>
      </c>
      <c r="B101" s="180">
        <v>41954</v>
      </c>
      <c r="C101" s="180"/>
      <c r="D101" s="181" t="s">
        <v>656</v>
      </c>
      <c r="E101" s="182" t="s">
        <v>606</v>
      </c>
      <c r="F101" s="183">
        <v>59</v>
      </c>
      <c r="G101" s="182" t="s">
        <v>633</v>
      </c>
      <c r="H101" s="182">
        <v>76</v>
      </c>
      <c r="I101" s="184">
        <v>76</v>
      </c>
      <c r="J101" s="185" t="s">
        <v>634</v>
      </c>
      <c r="K101" s="186">
        <f t="shared" si="34"/>
        <v>17</v>
      </c>
      <c r="L101" s="187">
        <f t="shared" si="35"/>
        <v>0.28813559322033899</v>
      </c>
      <c r="M101" s="182" t="s">
        <v>596</v>
      </c>
      <c r="N101" s="188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9">
        <v>16</v>
      </c>
      <c r="B102" s="180">
        <v>41954</v>
      </c>
      <c r="C102" s="180"/>
      <c r="D102" s="181" t="s">
        <v>645</v>
      </c>
      <c r="E102" s="182" t="s">
        <v>606</v>
      </c>
      <c r="F102" s="183">
        <v>99</v>
      </c>
      <c r="G102" s="182" t="s">
        <v>633</v>
      </c>
      <c r="H102" s="182">
        <v>120</v>
      </c>
      <c r="I102" s="184">
        <v>120</v>
      </c>
      <c r="J102" s="185" t="s">
        <v>617</v>
      </c>
      <c r="K102" s="186">
        <f t="shared" si="34"/>
        <v>21</v>
      </c>
      <c r="L102" s="187">
        <f t="shared" si="35"/>
        <v>0.21212121212121213</v>
      </c>
      <c r="M102" s="182" t="s">
        <v>596</v>
      </c>
      <c r="N102" s="188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9">
        <v>17</v>
      </c>
      <c r="B103" s="180">
        <v>41956</v>
      </c>
      <c r="C103" s="180"/>
      <c r="D103" s="181" t="s">
        <v>657</v>
      </c>
      <c r="E103" s="182" t="s">
        <v>606</v>
      </c>
      <c r="F103" s="183">
        <v>22</v>
      </c>
      <c r="G103" s="182" t="s">
        <v>633</v>
      </c>
      <c r="H103" s="182">
        <v>33.549999999999997</v>
      </c>
      <c r="I103" s="184">
        <v>32</v>
      </c>
      <c r="J103" s="185" t="s">
        <v>658</v>
      </c>
      <c r="K103" s="186">
        <f t="shared" si="34"/>
        <v>11.549999999999997</v>
      </c>
      <c r="L103" s="187">
        <f t="shared" si="35"/>
        <v>0.52499999999999991</v>
      </c>
      <c r="M103" s="182" t="s">
        <v>596</v>
      </c>
      <c r="N103" s="188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9">
        <v>18</v>
      </c>
      <c r="B104" s="180">
        <v>41976</v>
      </c>
      <c r="C104" s="180"/>
      <c r="D104" s="181" t="s">
        <v>659</v>
      </c>
      <c r="E104" s="182" t="s">
        <v>606</v>
      </c>
      <c r="F104" s="183">
        <v>440</v>
      </c>
      <c r="G104" s="182" t="s">
        <v>633</v>
      </c>
      <c r="H104" s="182">
        <v>520</v>
      </c>
      <c r="I104" s="184">
        <v>520</v>
      </c>
      <c r="J104" s="185" t="s">
        <v>660</v>
      </c>
      <c r="K104" s="186">
        <f t="shared" si="34"/>
        <v>80</v>
      </c>
      <c r="L104" s="187">
        <f t="shared" si="35"/>
        <v>0.18181818181818182</v>
      </c>
      <c r="M104" s="182" t="s">
        <v>596</v>
      </c>
      <c r="N104" s="188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9">
        <v>19</v>
      </c>
      <c r="B105" s="180">
        <v>41976</v>
      </c>
      <c r="C105" s="180"/>
      <c r="D105" s="181" t="s">
        <v>661</v>
      </c>
      <c r="E105" s="182" t="s">
        <v>606</v>
      </c>
      <c r="F105" s="183">
        <v>360</v>
      </c>
      <c r="G105" s="182" t="s">
        <v>633</v>
      </c>
      <c r="H105" s="182">
        <v>427</v>
      </c>
      <c r="I105" s="184">
        <v>425</v>
      </c>
      <c r="J105" s="185" t="s">
        <v>662</v>
      </c>
      <c r="K105" s="186">
        <f t="shared" si="34"/>
        <v>67</v>
      </c>
      <c r="L105" s="187">
        <f t="shared" si="35"/>
        <v>0.18611111111111112</v>
      </c>
      <c r="M105" s="182" t="s">
        <v>596</v>
      </c>
      <c r="N105" s="188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9">
        <v>20</v>
      </c>
      <c r="B106" s="180">
        <v>42012</v>
      </c>
      <c r="C106" s="180"/>
      <c r="D106" s="181" t="s">
        <v>663</v>
      </c>
      <c r="E106" s="182" t="s">
        <v>606</v>
      </c>
      <c r="F106" s="183">
        <v>360</v>
      </c>
      <c r="G106" s="182" t="s">
        <v>633</v>
      </c>
      <c r="H106" s="182">
        <v>455</v>
      </c>
      <c r="I106" s="184">
        <v>420</v>
      </c>
      <c r="J106" s="185" t="s">
        <v>664</v>
      </c>
      <c r="K106" s="186">
        <f t="shared" si="34"/>
        <v>95</v>
      </c>
      <c r="L106" s="187">
        <f t="shared" si="35"/>
        <v>0.2638888888888889</v>
      </c>
      <c r="M106" s="182" t="s">
        <v>596</v>
      </c>
      <c r="N106" s="188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9">
        <v>21</v>
      </c>
      <c r="B107" s="180">
        <v>42012</v>
      </c>
      <c r="C107" s="180"/>
      <c r="D107" s="181" t="s">
        <v>665</v>
      </c>
      <c r="E107" s="182" t="s">
        <v>606</v>
      </c>
      <c r="F107" s="183">
        <v>130</v>
      </c>
      <c r="G107" s="182"/>
      <c r="H107" s="182">
        <v>175.5</v>
      </c>
      <c r="I107" s="184">
        <v>165</v>
      </c>
      <c r="J107" s="185" t="s">
        <v>666</v>
      </c>
      <c r="K107" s="186">
        <f t="shared" si="34"/>
        <v>45.5</v>
      </c>
      <c r="L107" s="187">
        <f t="shared" si="35"/>
        <v>0.35</v>
      </c>
      <c r="M107" s="182" t="s">
        <v>596</v>
      </c>
      <c r="N107" s="188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9">
        <v>22</v>
      </c>
      <c r="B108" s="180">
        <v>42040</v>
      </c>
      <c r="C108" s="180"/>
      <c r="D108" s="181" t="s">
        <v>405</v>
      </c>
      <c r="E108" s="182" t="s">
        <v>593</v>
      </c>
      <c r="F108" s="183">
        <v>98</v>
      </c>
      <c r="G108" s="182"/>
      <c r="H108" s="182">
        <v>120</v>
      </c>
      <c r="I108" s="184">
        <v>120</v>
      </c>
      <c r="J108" s="185" t="s">
        <v>634</v>
      </c>
      <c r="K108" s="186">
        <f t="shared" si="34"/>
        <v>22</v>
      </c>
      <c r="L108" s="187">
        <f t="shared" si="35"/>
        <v>0.22448979591836735</v>
      </c>
      <c r="M108" s="182" t="s">
        <v>596</v>
      </c>
      <c r="N108" s="188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9">
        <v>23</v>
      </c>
      <c r="B109" s="180">
        <v>42040</v>
      </c>
      <c r="C109" s="180"/>
      <c r="D109" s="181" t="s">
        <v>667</v>
      </c>
      <c r="E109" s="182" t="s">
        <v>593</v>
      </c>
      <c r="F109" s="183">
        <v>196</v>
      </c>
      <c r="G109" s="182"/>
      <c r="H109" s="182">
        <v>262</v>
      </c>
      <c r="I109" s="184">
        <v>255</v>
      </c>
      <c r="J109" s="185" t="s">
        <v>634</v>
      </c>
      <c r="K109" s="186">
        <f t="shared" si="34"/>
        <v>66</v>
      </c>
      <c r="L109" s="187">
        <f t="shared" si="35"/>
        <v>0.33673469387755101</v>
      </c>
      <c r="M109" s="182" t="s">
        <v>596</v>
      </c>
      <c r="N109" s="188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9">
        <v>24</v>
      </c>
      <c r="B110" s="190">
        <v>42067</v>
      </c>
      <c r="C110" s="190"/>
      <c r="D110" s="191" t="s">
        <v>404</v>
      </c>
      <c r="E110" s="192" t="s">
        <v>593</v>
      </c>
      <c r="F110" s="193">
        <v>235</v>
      </c>
      <c r="G110" s="193"/>
      <c r="H110" s="194">
        <v>77</v>
      </c>
      <c r="I110" s="194" t="s">
        <v>668</v>
      </c>
      <c r="J110" s="195" t="s">
        <v>669</v>
      </c>
      <c r="K110" s="196">
        <f t="shared" si="34"/>
        <v>-158</v>
      </c>
      <c r="L110" s="197">
        <f t="shared" si="35"/>
        <v>-0.67234042553191486</v>
      </c>
      <c r="M110" s="193" t="s">
        <v>607</v>
      </c>
      <c r="N110" s="190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9">
        <v>25</v>
      </c>
      <c r="B111" s="180">
        <v>42067</v>
      </c>
      <c r="C111" s="180"/>
      <c r="D111" s="181" t="s">
        <v>670</v>
      </c>
      <c r="E111" s="182" t="s">
        <v>593</v>
      </c>
      <c r="F111" s="183">
        <v>185</v>
      </c>
      <c r="G111" s="182"/>
      <c r="H111" s="182">
        <v>224</v>
      </c>
      <c r="I111" s="184" t="s">
        <v>671</v>
      </c>
      <c r="J111" s="185" t="s">
        <v>634</v>
      </c>
      <c r="K111" s="186">
        <f t="shared" si="34"/>
        <v>39</v>
      </c>
      <c r="L111" s="187">
        <f t="shared" si="35"/>
        <v>0.21081081081081082</v>
      </c>
      <c r="M111" s="182" t="s">
        <v>596</v>
      </c>
      <c r="N111" s="188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9">
        <v>26</v>
      </c>
      <c r="B112" s="190">
        <v>42090</v>
      </c>
      <c r="C112" s="190"/>
      <c r="D112" s="198" t="s">
        <v>672</v>
      </c>
      <c r="E112" s="193" t="s">
        <v>593</v>
      </c>
      <c r="F112" s="193">
        <v>49.5</v>
      </c>
      <c r="G112" s="194"/>
      <c r="H112" s="194">
        <v>15.85</v>
      </c>
      <c r="I112" s="194">
        <v>67</v>
      </c>
      <c r="J112" s="195" t="s">
        <v>673</v>
      </c>
      <c r="K112" s="194">
        <f t="shared" si="34"/>
        <v>-33.65</v>
      </c>
      <c r="L112" s="199">
        <f t="shared" si="35"/>
        <v>-0.67979797979797973</v>
      </c>
      <c r="M112" s="193" t="s">
        <v>607</v>
      </c>
      <c r="N112" s="200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9">
        <v>27</v>
      </c>
      <c r="B113" s="180">
        <v>42093</v>
      </c>
      <c r="C113" s="180"/>
      <c r="D113" s="181" t="s">
        <v>674</v>
      </c>
      <c r="E113" s="182" t="s">
        <v>593</v>
      </c>
      <c r="F113" s="183">
        <v>183.5</v>
      </c>
      <c r="G113" s="182"/>
      <c r="H113" s="182">
        <v>219</v>
      </c>
      <c r="I113" s="184">
        <v>218</v>
      </c>
      <c r="J113" s="185" t="s">
        <v>675</v>
      </c>
      <c r="K113" s="186">
        <f t="shared" si="34"/>
        <v>35.5</v>
      </c>
      <c r="L113" s="187">
        <f t="shared" si="35"/>
        <v>0.19346049046321526</v>
      </c>
      <c r="M113" s="182" t="s">
        <v>596</v>
      </c>
      <c r="N113" s="188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9">
        <v>28</v>
      </c>
      <c r="B114" s="180">
        <v>42114</v>
      </c>
      <c r="C114" s="180"/>
      <c r="D114" s="181" t="s">
        <v>676</v>
      </c>
      <c r="E114" s="182" t="s">
        <v>593</v>
      </c>
      <c r="F114" s="183">
        <f>(227+237)/2</f>
        <v>232</v>
      </c>
      <c r="G114" s="182"/>
      <c r="H114" s="182">
        <v>298</v>
      </c>
      <c r="I114" s="184">
        <v>298</v>
      </c>
      <c r="J114" s="185" t="s">
        <v>634</v>
      </c>
      <c r="K114" s="186">
        <f t="shared" si="34"/>
        <v>66</v>
      </c>
      <c r="L114" s="187">
        <f t="shared" si="35"/>
        <v>0.28448275862068967</v>
      </c>
      <c r="M114" s="182" t="s">
        <v>596</v>
      </c>
      <c r="N114" s="188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9">
        <v>29</v>
      </c>
      <c r="B115" s="180">
        <v>42128</v>
      </c>
      <c r="C115" s="180"/>
      <c r="D115" s="181" t="s">
        <v>677</v>
      </c>
      <c r="E115" s="182" t="s">
        <v>606</v>
      </c>
      <c r="F115" s="183">
        <v>385</v>
      </c>
      <c r="G115" s="182"/>
      <c r="H115" s="182">
        <f>212.5+331</f>
        <v>543.5</v>
      </c>
      <c r="I115" s="184">
        <v>510</v>
      </c>
      <c r="J115" s="185" t="s">
        <v>678</v>
      </c>
      <c r="K115" s="186">
        <f t="shared" si="34"/>
        <v>158.5</v>
      </c>
      <c r="L115" s="187">
        <f t="shared" si="35"/>
        <v>0.41168831168831171</v>
      </c>
      <c r="M115" s="182" t="s">
        <v>596</v>
      </c>
      <c r="N115" s="188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9">
        <v>30</v>
      </c>
      <c r="B116" s="180">
        <v>42128</v>
      </c>
      <c r="C116" s="180"/>
      <c r="D116" s="181" t="s">
        <v>679</v>
      </c>
      <c r="E116" s="182" t="s">
        <v>606</v>
      </c>
      <c r="F116" s="183">
        <v>115.5</v>
      </c>
      <c r="G116" s="182"/>
      <c r="H116" s="182">
        <v>146</v>
      </c>
      <c r="I116" s="184">
        <v>142</v>
      </c>
      <c r="J116" s="185" t="s">
        <v>680</v>
      </c>
      <c r="K116" s="186">
        <f t="shared" si="34"/>
        <v>30.5</v>
      </c>
      <c r="L116" s="187">
        <f t="shared" si="35"/>
        <v>0.26406926406926406</v>
      </c>
      <c r="M116" s="182" t="s">
        <v>596</v>
      </c>
      <c r="N116" s="188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9">
        <v>31</v>
      </c>
      <c r="B117" s="180">
        <v>42151</v>
      </c>
      <c r="C117" s="180"/>
      <c r="D117" s="181" t="s">
        <v>542</v>
      </c>
      <c r="E117" s="182" t="s">
        <v>606</v>
      </c>
      <c r="F117" s="183">
        <v>237.5</v>
      </c>
      <c r="G117" s="182"/>
      <c r="H117" s="182">
        <v>279.5</v>
      </c>
      <c r="I117" s="184">
        <v>278</v>
      </c>
      <c r="J117" s="185" t="s">
        <v>634</v>
      </c>
      <c r="K117" s="186">
        <f t="shared" si="34"/>
        <v>42</v>
      </c>
      <c r="L117" s="187">
        <f t="shared" si="35"/>
        <v>0.17684210526315788</v>
      </c>
      <c r="M117" s="182" t="s">
        <v>596</v>
      </c>
      <c r="N117" s="188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9">
        <v>32</v>
      </c>
      <c r="B118" s="180">
        <v>42174</v>
      </c>
      <c r="C118" s="180"/>
      <c r="D118" s="181" t="s">
        <v>652</v>
      </c>
      <c r="E118" s="182" t="s">
        <v>593</v>
      </c>
      <c r="F118" s="183">
        <v>340</v>
      </c>
      <c r="G118" s="182"/>
      <c r="H118" s="182">
        <v>448</v>
      </c>
      <c r="I118" s="184">
        <v>448</v>
      </c>
      <c r="J118" s="185" t="s">
        <v>634</v>
      </c>
      <c r="K118" s="186">
        <f t="shared" si="34"/>
        <v>108</v>
      </c>
      <c r="L118" s="187">
        <f t="shared" si="35"/>
        <v>0.31764705882352939</v>
      </c>
      <c r="M118" s="182" t="s">
        <v>596</v>
      </c>
      <c r="N118" s="188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9">
        <v>33</v>
      </c>
      <c r="B119" s="180">
        <v>42191</v>
      </c>
      <c r="C119" s="180"/>
      <c r="D119" s="181" t="s">
        <v>681</v>
      </c>
      <c r="E119" s="182" t="s">
        <v>593</v>
      </c>
      <c r="F119" s="183">
        <v>390</v>
      </c>
      <c r="G119" s="182"/>
      <c r="H119" s="182">
        <v>460</v>
      </c>
      <c r="I119" s="184">
        <v>460</v>
      </c>
      <c r="J119" s="185" t="s">
        <v>634</v>
      </c>
      <c r="K119" s="186">
        <f t="shared" si="34"/>
        <v>70</v>
      </c>
      <c r="L119" s="187">
        <f t="shared" si="35"/>
        <v>0.17948717948717949</v>
      </c>
      <c r="M119" s="182" t="s">
        <v>596</v>
      </c>
      <c r="N119" s="188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34</v>
      </c>
      <c r="B120" s="190">
        <v>42195</v>
      </c>
      <c r="C120" s="190"/>
      <c r="D120" s="191" t="s">
        <v>682</v>
      </c>
      <c r="E120" s="192" t="s">
        <v>593</v>
      </c>
      <c r="F120" s="193">
        <v>122.5</v>
      </c>
      <c r="G120" s="193"/>
      <c r="H120" s="194">
        <v>61</v>
      </c>
      <c r="I120" s="194">
        <v>172</v>
      </c>
      <c r="J120" s="195" t="s">
        <v>683</v>
      </c>
      <c r="K120" s="196">
        <f t="shared" si="34"/>
        <v>-61.5</v>
      </c>
      <c r="L120" s="197">
        <f t="shared" si="35"/>
        <v>-0.50204081632653064</v>
      </c>
      <c r="M120" s="193" t="s">
        <v>607</v>
      </c>
      <c r="N120" s="190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9">
        <v>35</v>
      </c>
      <c r="B121" s="180">
        <v>42219</v>
      </c>
      <c r="C121" s="180"/>
      <c r="D121" s="181" t="s">
        <v>684</v>
      </c>
      <c r="E121" s="182" t="s">
        <v>593</v>
      </c>
      <c r="F121" s="183">
        <v>297.5</v>
      </c>
      <c r="G121" s="182"/>
      <c r="H121" s="182">
        <v>350</v>
      </c>
      <c r="I121" s="184">
        <v>360</v>
      </c>
      <c r="J121" s="185" t="s">
        <v>685</v>
      </c>
      <c r="K121" s="186">
        <f t="shared" si="34"/>
        <v>52.5</v>
      </c>
      <c r="L121" s="187">
        <f t="shared" si="35"/>
        <v>0.17647058823529413</v>
      </c>
      <c r="M121" s="182" t="s">
        <v>596</v>
      </c>
      <c r="N121" s="188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9">
        <v>36</v>
      </c>
      <c r="B122" s="180">
        <v>42219</v>
      </c>
      <c r="C122" s="180"/>
      <c r="D122" s="181" t="s">
        <v>686</v>
      </c>
      <c r="E122" s="182" t="s">
        <v>593</v>
      </c>
      <c r="F122" s="183">
        <v>115.5</v>
      </c>
      <c r="G122" s="182"/>
      <c r="H122" s="182">
        <v>149</v>
      </c>
      <c r="I122" s="184">
        <v>140</v>
      </c>
      <c r="J122" s="185" t="s">
        <v>687</v>
      </c>
      <c r="K122" s="186">
        <f t="shared" si="34"/>
        <v>33.5</v>
      </c>
      <c r="L122" s="187">
        <f t="shared" si="35"/>
        <v>0.29004329004329005</v>
      </c>
      <c r="M122" s="182" t="s">
        <v>596</v>
      </c>
      <c r="N122" s="188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9">
        <v>37</v>
      </c>
      <c r="B123" s="180">
        <v>42251</v>
      </c>
      <c r="C123" s="180"/>
      <c r="D123" s="181" t="s">
        <v>542</v>
      </c>
      <c r="E123" s="182" t="s">
        <v>593</v>
      </c>
      <c r="F123" s="183">
        <v>226</v>
      </c>
      <c r="G123" s="182"/>
      <c r="H123" s="182">
        <v>292</v>
      </c>
      <c r="I123" s="184">
        <v>292</v>
      </c>
      <c r="J123" s="185" t="s">
        <v>688</v>
      </c>
      <c r="K123" s="186">
        <f t="shared" si="34"/>
        <v>66</v>
      </c>
      <c r="L123" s="187">
        <f t="shared" si="35"/>
        <v>0.29203539823008851</v>
      </c>
      <c r="M123" s="182" t="s">
        <v>596</v>
      </c>
      <c r="N123" s="188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9">
        <v>38</v>
      </c>
      <c r="B124" s="180">
        <v>42254</v>
      </c>
      <c r="C124" s="180"/>
      <c r="D124" s="181" t="s">
        <v>676</v>
      </c>
      <c r="E124" s="182" t="s">
        <v>593</v>
      </c>
      <c r="F124" s="183">
        <v>232.5</v>
      </c>
      <c r="G124" s="182"/>
      <c r="H124" s="182">
        <v>312.5</v>
      </c>
      <c r="I124" s="184">
        <v>310</v>
      </c>
      <c r="J124" s="185" t="s">
        <v>634</v>
      </c>
      <c r="K124" s="186">
        <f t="shared" si="34"/>
        <v>80</v>
      </c>
      <c r="L124" s="187">
        <f t="shared" si="35"/>
        <v>0.34408602150537637</v>
      </c>
      <c r="M124" s="182" t="s">
        <v>596</v>
      </c>
      <c r="N124" s="188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9">
        <v>39</v>
      </c>
      <c r="B125" s="180">
        <v>42268</v>
      </c>
      <c r="C125" s="180"/>
      <c r="D125" s="181" t="s">
        <v>689</v>
      </c>
      <c r="E125" s="182" t="s">
        <v>593</v>
      </c>
      <c r="F125" s="183">
        <v>196.5</v>
      </c>
      <c r="G125" s="182"/>
      <c r="H125" s="182">
        <v>238</v>
      </c>
      <c r="I125" s="184">
        <v>238</v>
      </c>
      <c r="J125" s="185" t="s">
        <v>688</v>
      </c>
      <c r="K125" s="186">
        <f t="shared" si="34"/>
        <v>41.5</v>
      </c>
      <c r="L125" s="187">
        <f t="shared" si="35"/>
        <v>0.21119592875318066</v>
      </c>
      <c r="M125" s="182" t="s">
        <v>596</v>
      </c>
      <c r="N125" s="188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9">
        <v>40</v>
      </c>
      <c r="B126" s="180">
        <v>42271</v>
      </c>
      <c r="C126" s="180"/>
      <c r="D126" s="181" t="s">
        <v>632</v>
      </c>
      <c r="E126" s="182" t="s">
        <v>593</v>
      </c>
      <c r="F126" s="183">
        <v>65</v>
      </c>
      <c r="G126" s="182"/>
      <c r="H126" s="182">
        <v>82</v>
      </c>
      <c r="I126" s="184">
        <v>82</v>
      </c>
      <c r="J126" s="185" t="s">
        <v>688</v>
      </c>
      <c r="K126" s="186">
        <f t="shared" si="34"/>
        <v>17</v>
      </c>
      <c r="L126" s="187">
        <f t="shared" si="35"/>
        <v>0.26153846153846155</v>
      </c>
      <c r="M126" s="182" t="s">
        <v>596</v>
      </c>
      <c r="N126" s="188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9">
        <v>41</v>
      </c>
      <c r="B127" s="180">
        <v>42291</v>
      </c>
      <c r="C127" s="180"/>
      <c r="D127" s="181" t="s">
        <v>690</v>
      </c>
      <c r="E127" s="182" t="s">
        <v>593</v>
      </c>
      <c r="F127" s="183">
        <v>144</v>
      </c>
      <c r="G127" s="182"/>
      <c r="H127" s="182">
        <v>182.5</v>
      </c>
      <c r="I127" s="184">
        <v>181</v>
      </c>
      <c r="J127" s="185" t="s">
        <v>688</v>
      </c>
      <c r="K127" s="186">
        <f t="shared" si="34"/>
        <v>38.5</v>
      </c>
      <c r="L127" s="187">
        <f t="shared" si="35"/>
        <v>0.2673611111111111</v>
      </c>
      <c r="M127" s="182" t="s">
        <v>596</v>
      </c>
      <c r="N127" s="188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9">
        <v>42</v>
      </c>
      <c r="B128" s="180">
        <v>42291</v>
      </c>
      <c r="C128" s="180"/>
      <c r="D128" s="181" t="s">
        <v>691</v>
      </c>
      <c r="E128" s="182" t="s">
        <v>593</v>
      </c>
      <c r="F128" s="183">
        <v>264</v>
      </c>
      <c r="G128" s="182"/>
      <c r="H128" s="182">
        <v>311</v>
      </c>
      <c r="I128" s="184">
        <v>311</v>
      </c>
      <c r="J128" s="185" t="s">
        <v>688</v>
      </c>
      <c r="K128" s="186">
        <f t="shared" si="34"/>
        <v>47</v>
      </c>
      <c r="L128" s="187">
        <f t="shared" si="35"/>
        <v>0.17803030303030304</v>
      </c>
      <c r="M128" s="182" t="s">
        <v>596</v>
      </c>
      <c r="N128" s="188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9">
        <v>43</v>
      </c>
      <c r="B129" s="180">
        <v>42318</v>
      </c>
      <c r="C129" s="180"/>
      <c r="D129" s="181" t="s">
        <v>692</v>
      </c>
      <c r="E129" s="182" t="s">
        <v>606</v>
      </c>
      <c r="F129" s="183">
        <v>549.5</v>
      </c>
      <c r="G129" s="182"/>
      <c r="H129" s="182">
        <v>630</v>
      </c>
      <c r="I129" s="184">
        <v>630</v>
      </c>
      <c r="J129" s="185" t="s">
        <v>688</v>
      </c>
      <c r="K129" s="186">
        <f t="shared" si="34"/>
        <v>80.5</v>
      </c>
      <c r="L129" s="187">
        <f t="shared" si="35"/>
        <v>0.1464968152866242</v>
      </c>
      <c r="M129" s="182" t="s">
        <v>596</v>
      </c>
      <c r="N129" s="188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9">
        <v>44</v>
      </c>
      <c r="B130" s="180">
        <v>42342</v>
      </c>
      <c r="C130" s="180"/>
      <c r="D130" s="181" t="s">
        <v>693</v>
      </c>
      <c r="E130" s="182" t="s">
        <v>593</v>
      </c>
      <c r="F130" s="183">
        <v>1027.5</v>
      </c>
      <c r="G130" s="182"/>
      <c r="H130" s="182">
        <v>1315</v>
      </c>
      <c r="I130" s="184">
        <v>1250</v>
      </c>
      <c r="J130" s="185" t="s">
        <v>688</v>
      </c>
      <c r="K130" s="186">
        <f t="shared" si="34"/>
        <v>287.5</v>
      </c>
      <c r="L130" s="187">
        <f t="shared" si="35"/>
        <v>0.27980535279805352</v>
      </c>
      <c r="M130" s="182" t="s">
        <v>596</v>
      </c>
      <c r="N130" s="188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9">
        <v>45</v>
      </c>
      <c r="B131" s="180">
        <v>42367</v>
      </c>
      <c r="C131" s="180"/>
      <c r="D131" s="181" t="s">
        <v>694</v>
      </c>
      <c r="E131" s="182" t="s">
        <v>593</v>
      </c>
      <c r="F131" s="183">
        <v>465</v>
      </c>
      <c r="G131" s="182"/>
      <c r="H131" s="182">
        <v>540</v>
      </c>
      <c r="I131" s="184">
        <v>540</v>
      </c>
      <c r="J131" s="185" t="s">
        <v>688</v>
      </c>
      <c r="K131" s="186">
        <f t="shared" si="34"/>
        <v>75</v>
      </c>
      <c r="L131" s="187">
        <f t="shared" si="35"/>
        <v>0.16129032258064516</v>
      </c>
      <c r="M131" s="182" t="s">
        <v>596</v>
      </c>
      <c r="N131" s="188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9">
        <v>46</v>
      </c>
      <c r="B132" s="180">
        <v>42380</v>
      </c>
      <c r="C132" s="180"/>
      <c r="D132" s="181" t="s">
        <v>405</v>
      </c>
      <c r="E132" s="182" t="s">
        <v>606</v>
      </c>
      <c r="F132" s="183">
        <v>81</v>
      </c>
      <c r="G132" s="182"/>
      <c r="H132" s="182">
        <v>110</v>
      </c>
      <c r="I132" s="184">
        <v>110</v>
      </c>
      <c r="J132" s="185" t="s">
        <v>688</v>
      </c>
      <c r="K132" s="186">
        <f t="shared" si="34"/>
        <v>29</v>
      </c>
      <c r="L132" s="187">
        <f t="shared" si="35"/>
        <v>0.35802469135802467</v>
      </c>
      <c r="M132" s="182" t="s">
        <v>596</v>
      </c>
      <c r="N132" s="188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9">
        <v>47</v>
      </c>
      <c r="B133" s="180">
        <v>42382</v>
      </c>
      <c r="C133" s="180"/>
      <c r="D133" s="181" t="s">
        <v>695</v>
      </c>
      <c r="E133" s="182" t="s">
        <v>606</v>
      </c>
      <c r="F133" s="183">
        <v>417.5</v>
      </c>
      <c r="G133" s="182"/>
      <c r="H133" s="182">
        <v>547</v>
      </c>
      <c r="I133" s="184">
        <v>535</v>
      </c>
      <c r="J133" s="185" t="s">
        <v>688</v>
      </c>
      <c r="K133" s="186">
        <f t="shared" si="34"/>
        <v>129.5</v>
      </c>
      <c r="L133" s="187">
        <f t="shared" si="35"/>
        <v>0.31017964071856285</v>
      </c>
      <c r="M133" s="182" t="s">
        <v>596</v>
      </c>
      <c r="N133" s="188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9">
        <v>48</v>
      </c>
      <c r="B134" s="180">
        <v>42408</v>
      </c>
      <c r="C134" s="180"/>
      <c r="D134" s="181" t="s">
        <v>696</v>
      </c>
      <c r="E134" s="182" t="s">
        <v>593</v>
      </c>
      <c r="F134" s="183">
        <v>650</v>
      </c>
      <c r="G134" s="182"/>
      <c r="H134" s="182">
        <v>800</v>
      </c>
      <c r="I134" s="184">
        <v>800</v>
      </c>
      <c r="J134" s="185" t="s">
        <v>688</v>
      </c>
      <c r="K134" s="186">
        <f t="shared" si="34"/>
        <v>150</v>
      </c>
      <c r="L134" s="187">
        <f t="shared" si="35"/>
        <v>0.23076923076923078</v>
      </c>
      <c r="M134" s="182" t="s">
        <v>596</v>
      </c>
      <c r="N134" s="188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9">
        <v>49</v>
      </c>
      <c r="B135" s="180">
        <v>42433</v>
      </c>
      <c r="C135" s="180"/>
      <c r="D135" s="181" t="s">
        <v>237</v>
      </c>
      <c r="E135" s="182" t="s">
        <v>593</v>
      </c>
      <c r="F135" s="183">
        <v>437.5</v>
      </c>
      <c r="G135" s="182"/>
      <c r="H135" s="182">
        <v>504.5</v>
      </c>
      <c r="I135" s="184">
        <v>522</v>
      </c>
      <c r="J135" s="185" t="s">
        <v>697</v>
      </c>
      <c r="K135" s="186">
        <f t="shared" si="34"/>
        <v>67</v>
      </c>
      <c r="L135" s="187">
        <f t="shared" si="35"/>
        <v>0.15314285714285714</v>
      </c>
      <c r="M135" s="182" t="s">
        <v>596</v>
      </c>
      <c r="N135" s="188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9">
        <v>50</v>
      </c>
      <c r="B136" s="180">
        <v>42438</v>
      </c>
      <c r="C136" s="180"/>
      <c r="D136" s="181" t="s">
        <v>698</v>
      </c>
      <c r="E136" s="182" t="s">
        <v>593</v>
      </c>
      <c r="F136" s="183">
        <v>189.5</v>
      </c>
      <c r="G136" s="182"/>
      <c r="H136" s="182">
        <v>218</v>
      </c>
      <c r="I136" s="184">
        <v>218</v>
      </c>
      <c r="J136" s="185" t="s">
        <v>688</v>
      </c>
      <c r="K136" s="186">
        <f t="shared" si="34"/>
        <v>28.5</v>
      </c>
      <c r="L136" s="187">
        <f t="shared" si="35"/>
        <v>0.15039577836411611</v>
      </c>
      <c r="M136" s="182" t="s">
        <v>596</v>
      </c>
      <c r="N136" s="188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51</v>
      </c>
      <c r="B137" s="190">
        <v>42471</v>
      </c>
      <c r="C137" s="190"/>
      <c r="D137" s="198" t="s">
        <v>699</v>
      </c>
      <c r="E137" s="193" t="s">
        <v>593</v>
      </c>
      <c r="F137" s="193">
        <v>36.5</v>
      </c>
      <c r="G137" s="194"/>
      <c r="H137" s="194">
        <v>15.85</v>
      </c>
      <c r="I137" s="194">
        <v>60</v>
      </c>
      <c r="J137" s="195" t="s">
        <v>700</v>
      </c>
      <c r="K137" s="196">
        <f t="shared" si="34"/>
        <v>-20.65</v>
      </c>
      <c r="L137" s="197">
        <f t="shared" si="35"/>
        <v>-0.5657534246575342</v>
      </c>
      <c r="M137" s="193" t="s">
        <v>607</v>
      </c>
      <c r="N137" s="201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9">
        <v>52</v>
      </c>
      <c r="B138" s="180">
        <v>42472</v>
      </c>
      <c r="C138" s="180"/>
      <c r="D138" s="181" t="s">
        <v>701</v>
      </c>
      <c r="E138" s="182" t="s">
        <v>593</v>
      </c>
      <c r="F138" s="183">
        <v>93</v>
      </c>
      <c r="G138" s="182"/>
      <c r="H138" s="182">
        <v>149</v>
      </c>
      <c r="I138" s="184">
        <v>140</v>
      </c>
      <c r="J138" s="185" t="s">
        <v>702</v>
      </c>
      <c r="K138" s="186">
        <f t="shared" si="34"/>
        <v>56</v>
      </c>
      <c r="L138" s="187">
        <f t="shared" si="35"/>
        <v>0.60215053763440862</v>
      </c>
      <c r="M138" s="182" t="s">
        <v>596</v>
      </c>
      <c r="N138" s="188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9">
        <v>53</v>
      </c>
      <c r="B139" s="180">
        <v>42472</v>
      </c>
      <c r="C139" s="180"/>
      <c r="D139" s="181" t="s">
        <v>703</v>
      </c>
      <c r="E139" s="182" t="s">
        <v>593</v>
      </c>
      <c r="F139" s="183">
        <v>130</v>
      </c>
      <c r="G139" s="182"/>
      <c r="H139" s="182">
        <v>150</v>
      </c>
      <c r="I139" s="184" t="s">
        <v>704</v>
      </c>
      <c r="J139" s="185" t="s">
        <v>688</v>
      </c>
      <c r="K139" s="186">
        <f t="shared" si="34"/>
        <v>20</v>
      </c>
      <c r="L139" s="187">
        <f t="shared" si="35"/>
        <v>0.15384615384615385</v>
      </c>
      <c r="M139" s="182" t="s">
        <v>596</v>
      </c>
      <c r="N139" s="188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9">
        <v>54</v>
      </c>
      <c r="B140" s="180">
        <v>42473</v>
      </c>
      <c r="C140" s="180"/>
      <c r="D140" s="181" t="s">
        <v>705</v>
      </c>
      <c r="E140" s="182" t="s">
        <v>593</v>
      </c>
      <c r="F140" s="183">
        <v>196</v>
      </c>
      <c r="G140" s="182"/>
      <c r="H140" s="182">
        <v>299</v>
      </c>
      <c r="I140" s="184">
        <v>299</v>
      </c>
      <c r="J140" s="185" t="s">
        <v>688</v>
      </c>
      <c r="K140" s="186">
        <v>103</v>
      </c>
      <c r="L140" s="187">
        <v>0.52551020408163296</v>
      </c>
      <c r="M140" s="182" t="s">
        <v>596</v>
      </c>
      <c r="N140" s="188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9">
        <v>55</v>
      </c>
      <c r="B141" s="180">
        <v>42473</v>
      </c>
      <c r="C141" s="180"/>
      <c r="D141" s="181" t="s">
        <v>706</v>
      </c>
      <c r="E141" s="182" t="s">
        <v>593</v>
      </c>
      <c r="F141" s="183">
        <v>88</v>
      </c>
      <c r="G141" s="182"/>
      <c r="H141" s="182">
        <v>103</v>
      </c>
      <c r="I141" s="184">
        <v>103</v>
      </c>
      <c r="J141" s="185" t="s">
        <v>688</v>
      </c>
      <c r="K141" s="186">
        <v>15</v>
      </c>
      <c r="L141" s="187">
        <v>0.170454545454545</v>
      </c>
      <c r="M141" s="182" t="s">
        <v>596</v>
      </c>
      <c r="N141" s="188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9">
        <v>56</v>
      </c>
      <c r="B142" s="180">
        <v>42492</v>
      </c>
      <c r="C142" s="180"/>
      <c r="D142" s="181" t="s">
        <v>707</v>
      </c>
      <c r="E142" s="182" t="s">
        <v>593</v>
      </c>
      <c r="F142" s="183">
        <v>127.5</v>
      </c>
      <c r="G142" s="182"/>
      <c r="H142" s="182">
        <v>148</v>
      </c>
      <c r="I142" s="184" t="s">
        <v>708</v>
      </c>
      <c r="J142" s="185" t="s">
        <v>688</v>
      </c>
      <c r="K142" s="186">
        <f t="shared" ref="K142:K146" si="36">H142-F142</f>
        <v>20.5</v>
      </c>
      <c r="L142" s="187">
        <f t="shared" ref="L142:L146" si="37">K142/F142</f>
        <v>0.16078431372549021</v>
      </c>
      <c r="M142" s="182" t="s">
        <v>596</v>
      </c>
      <c r="N142" s="188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9">
        <v>57</v>
      </c>
      <c r="B143" s="180">
        <v>42493</v>
      </c>
      <c r="C143" s="180"/>
      <c r="D143" s="181" t="s">
        <v>709</v>
      </c>
      <c r="E143" s="182" t="s">
        <v>593</v>
      </c>
      <c r="F143" s="183">
        <v>675</v>
      </c>
      <c r="G143" s="182"/>
      <c r="H143" s="182">
        <v>815</v>
      </c>
      <c r="I143" s="184" t="s">
        <v>710</v>
      </c>
      <c r="J143" s="185" t="s">
        <v>688</v>
      </c>
      <c r="K143" s="186">
        <f t="shared" si="36"/>
        <v>140</v>
      </c>
      <c r="L143" s="187">
        <f t="shared" si="37"/>
        <v>0.2074074074074074</v>
      </c>
      <c r="M143" s="182" t="s">
        <v>596</v>
      </c>
      <c r="N143" s="188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58</v>
      </c>
      <c r="B144" s="190">
        <v>42522</v>
      </c>
      <c r="C144" s="190"/>
      <c r="D144" s="191" t="s">
        <v>711</v>
      </c>
      <c r="E144" s="192" t="s">
        <v>593</v>
      </c>
      <c r="F144" s="193">
        <v>500</v>
      </c>
      <c r="G144" s="193"/>
      <c r="H144" s="194">
        <v>232.5</v>
      </c>
      <c r="I144" s="194" t="s">
        <v>712</v>
      </c>
      <c r="J144" s="195" t="s">
        <v>713</v>
      </c>
      <c r="K144" s="196">
        <f t="shared" si="36"/>
        <v>-267.5</v>
      </c>
      <c r="L144" s="197">
        <f t="shared" si="37"/>
        <v>-0.53500000000000003</v>
      </c>
      <c r="M144" s="193" t="s">
        <v>607</v>
      </c>
      <c r="N144" s="190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9">
        <v>59</v>
      </c>
      <c r="B145" s="180">
        <v>42527</v>
      </c>
      <c r="C145" s="180"/>
      <c r="D145" s="181" t="s">
        <v>544</v>
      </c>
      <c r="E145" s="182" t="s">
        <v>593</v>
      </c>
      <c r="F145" s="183">
        <v>110</v>
      </c>
      <c r="G145" s="182"/>
      <c r="H145" s="182">
        <v>126.5</v>
      </c>
      <c r="I145" s="184">
        <v>125</v>
      </c>
      <c r="J145" s="185" t="s">
        <v>640</v>
      </c>
      <c r="K145" s="186">
        <f t="shared" si="36"/>
        <v>16.5</v>
      </c>
      <c r="L145" s="187">
        <f t="shared" si="37"/>
        <v>0.15</v>
      </c>
      <c r="M145" s="182" t="s">
        <v>596</v>
      </c>
      <c r="N145" s="188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9">
        <v>60</v>
      </c>
      <c r="B146" s="180">
        <v>42538</v>
      </c>
      <c r="C146" s="180"/>
      <c r="D146" s="181" t="s">
        <v>714</v>
      </c>
      <c r="E146" s="182" t="s">
        <v>593</v>
      </c>
      <c r="F146" s="183">
        <v>44</v>
      </c>
      <c r="G146" s="182"/>
      <c r="H146" s="182">
        <v>69.5</v>
      </c>
      <c r="I146" s="184">
        <v>69.5</v>
      </c>
      <c r="J146" s="185" t="s">
        <v>715</v>
      </c>
      <c r="K146" s="186">
        <f t="shared" si="36"/>
        <v>25.5</v>
      </c>
      <c r="L146" s="187">
        <f t="shared" si="37"/>
        <v>0.57954545454545459</v>
      </c>
      <c r="M146" s="182" t="s">
        <v>596</v>
      </c>
      <c r="N146" s="188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9">
        <v>61</v>
      </c>
      <c r="B147" s="180">
        <v>42549</v>
      </c>
      <c r="C147" s="180"/>
      <c r="D147" s="181" t="s">
        <v>716</v>
      </c>
      <c r="E147" s="182" t="s">
        <v>593</v>
      </c>
      <c r="F147" s="183">
        <v>262.5</v>
      </c>
      <c r="G147" s="182"/>
      <c r="H147" s="182">
        <v>340</v>
      </c>
      <c r="I147" s="184">
        <v>333</v>
      </c>
      <c r="J147" s="185" t="s">
        <v>717</v>
      </c>
      <c r="K147" s="186">
        <v>77.5</v>
      </c>
      <c r="L147" s="187">
        <v>0.29523809523809502</v>
      </c>
      <c r="M147" s="182" t="s">
        <v>596</v>
      </c>
      <c r="N147" s="188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9">
        <v>62</v>
      </c>
      <c r="B148" s="180">
        <v>42549</v>
      </c>
      <c r="C148" s="180"/>
      <c r="D148" s="181" t="s">
        <v>718</v>
      </c>
      <c r="E148" s="182" t="s">
        <v>593</v>
      </c>
      <c r="F148" s="183">
        <v>840</v>
      </c>
      <c r="G148" s="182"/>
      <c r="H148" s="182">
        <v>1230</v>
      </c>
      <c r="I148" s="184">
        <v>1230</v>
      </c>
      <c r="J148" s="185" t="s">
        <v>688</v>
      </c>
      <c r="K148" s="186">
        <v>390</v>
      </c>
      <c r="L148" s="187">
        <v>0.46428571428571402</v>
      </c>
      <c r="M148" s="182" t="s">
        <v>596</v>
      </c>
      <c r="N148" s="188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2">
        <v>63</v>
      </c>
      <c r="B149" s="203">
        <v>42556</v>
      </c>
      <c r="C149" s="203"/>
      <c r="D149" s="204" t="s">
        <v>719</v>
      </c>
      <c r="E149" s="205" t="s">
        <v>593</v>
      </c>
      <c r="F149" s="205">
        <v>395</v>
      </c>
      <c r="G149" s="206"/>
      <c r="H149" s="206">
        <f>(468.5+342.5)/2</f>
        <v>405.5</v>
      </c>
      <c r="I149" s="206">
        <v>510</v>
      </c>
      <c r="J149" s="207" t="s">
        <v>720</v>
      </c>
      <c r="K149" s="208">
        <f t="shared" ref="K149:K155" si="38">H149-F149</f>
        <v>10.5</v>
      </c>
      <c r="L149" s="209">
        <f t="shared" ref="L149:L155" si="39">K149/F149</f>
        <v>2.6582278481012658E-2</v>
      </c>
      <c r="M149" s="205" t="s">
        <v>616</v>
      </c>
      <c r="N149" s="203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64</v>
      </c>
      <c r="B150" s="190">
        <v>42584</v>
      </c>
      <c r="C150" s="190"/>
      <c r="D150" s="191" t="s">
        <v>721</v>
      </c>
      <c r="E150" s="192" t="s">
        <v>606</v>
      </c>
      <c r="F150" s="193">
        <f>169.5-12.8</f>
        <v>156.69999999999999</v>
      </c>
      <c r="G150" s="193"/>
      <c r="H150" s="194">
        <v>77</v>
      </c>
      <c r="I150" s="194" t="s">
        <v>722</v>
      </c>
      <c r="J150" s="195" t="s">
        <v>723</v>
      </c>
      <c r="K150" s="196">
        <f t="shared" si="38"/>
        <v>-79.699999999999989</v>
      </c>
      <c r="L150" s="197">
        <f t="shared" si="39"/>
        <v>-0.50861518825781749</v>
      </c>
      <c r="M150" s="193" t="s">
        <v>607</v>
      </c>
      <c r="N150" s="190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65</v>
      </c>
      <c r="B151" s="190">
        <v>42586</v>
      </c>
      <c r="C151" s="190"/>
      <c r="D151" s="191" t="s">
        <v>724</v>
      </c>
      <c r="E151" s="192" t="s">
        <v>593</v>
      </c>
      <c r="F151" s="193">
        <v>400</v>
      </c>
      <c r="G151" s="193"/>
      <c r="H151" s="194">
        <v>305</v>
      </c>
      <c r="I151" s="194">
        <v>475</v>
      </c>
      <c r="J151" s="195" t="s">
        <v>725</v>
      </c>
      <c r="K151" s="196">
        <f t="shared" si="38"/>
        <v>-95</v>
      </c>
      <c r="L151" s="197">
        <f t="shared" si="39"/>
        <v>-0.23749999999999999</v>
      </c>
      <c r="M151" s="193" t="s">
        <v>607</v>
      </c>
      <c r="N151" s="190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9">
        <v>66</v>
      </c>
      <c r="B152" s="180">
        <v>42593</v>
      </c>
      <c r="C152" s="180"/>
      <c r="D152" s="181" t="s">
        <v>726</v>
      </c>
      <c r="E152" s="182" t="s">
        <v>593</v>
      </c>
      <c r="F152" s="183">
        <v>86.5</v>
      </c>
      <c r="G152" s="182"/>
      <c r="H152" s="182">
        <v>130</v>
      </c>
      <c r="I152" s="184">
        <v>130</v>
      </c>
      <c r="J152" s="185" t="s">
        <v>727</v>
      </c>
      <c r="K152" s="186">
        <f t="shared" si="38"/>
        <v>43.5</v>
      </c>
      <c r="L152" s="187">
        <f t="shared" si="39"/>
        <v>0.50289017341040465</v>
      </c>
      <c r="M152" s="182" t="s">
        <v>596</v>
      </c>
      <c r="N152" s="188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67</v>
      </c>
      <c r="B153" s="190">
        <v>42600</v>
      </c>
      <c r="C153" s="190"/>
      <c r="D153" s="191" t="s">
        <v>122</v>
      </c>
      <c r="E153" s="192" t="s">
        <v>593</v>
      </c>
      <c r="F153" s="193">
        <v>133.5</v>
      </c>
      <c r="G153" s="193"/>
      <c r="H153" s="194">
        <v>126.5</v>
      </c>
      <c r="I153" s="194">
        <v>178</v>
      </c>
      <c r="J153" s="195" t="s">
        <v>728</v>
      </c>
      <c r="K153" s="196">
        <f t="shared" si="38"/>
        <v>-7</v>
      </c>
      <c r="L153" s="197">
        <f t="shared" si="39"/>
        <v>-5.2434456928838954E-2</v>
      </c>
      <c r="M153" s="193" t="s">
        <v>607</v>
      </c>
      <c r="N153" s="190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9">
        <v>68</v>
      </c>
      <c r="B154" s="180">
        <v>42613</v>
      </c>
      <c r="C154" s="180"/>
      <c r="D154" s="181" t="s">
        <v>729</v>
      </c>
      <c r="E154" s="182" t="s">
        <v>593</v>
      </c>
      <c r="F154" s="183">
        <v>560</v>
      </c>
      <c r="G154" s="182"/>
      <c r="H154" s="182">
        <v>725</v>
      </c>
      <c r="I154" s="184">
        <v>725</v>
      </c>
      <c r="J154" s="185" t="s">
        <v>634</v>
      </c>
      <c r="K154" s="186">
        <f t="shared" si="38"/>
        <v>165</v>
      </c>
      <c r="L154" s="187">
        <f t="shared" si="39"/>
        <v>0.29464285714285715</v>
      </c>
      <c r="M154" s="182" t="s">
        <v>596</v>
      </c>
      <c r="N154" s="188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9">
        <v>69</v>
      </c>
      <c r="B155" s="180">
        <v>42614</v>
      </c>
      <c r="C155" s="180"/>
      <c r="D155" s="181" t="s">
        <v>730</v>
      </c>
      <c r="E155" s="182" t="s">
        <v>593</v>
      </c>
      <c r="F155" s="183">
        <v>160.5</v>
      </c>
      <c r="G155" s="182"/>
      <c r="H155" s="182">
        <v>210</v>
      </c>
      <c r="I155" s="184">
        <v>210</v>
      </c>
      <c r="J155" s="185" t="s">
        <v>634</v>
      </c>
      <c r="K155" s="186">
        <f t="shared" si="38"/>
        <v>49.5</v>
      </c>
      <c r="L155" s="187">
        <f t="shared" si="39"/>
        <v>0.30841121495327101</v>
      </c>
      <c r="M155" s="182" t="s">
        <v>596</v>
      </c>
      <c r="N155" s="188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9">
        <v>70</v>
      </c>
      <c r="B156" s="180">
        <v>42646</v>
      </c>
      <c r="C156" s="180"/>
      <c r="D156" s="181" t="s">
        <v>417</v>
      </c>
      <c r="E156" s="182" t="s">
        <v>593</v>
      </c>
      <c r="F156" s="183">
        <v>430</v>
      </c>
      <c r="G156" s="182"/>
      <c r="H156" s="182">
        <v>596</v>
      </c>
      <c r="I156" s="184">
        <v>575</v>
      </c>
      <c r="J156" s="185" t="s">
        <v>731</v>
      </c>
      <c r="K156" s="186">
        <v>166</v>
      </c>
      <c r="L156" s="187">
        <v>0.38604651162790699</v>
      </c>
      <c r="M156" s="182" t="s">
        <v>596</v>
      </c>
      <c r="N156" s="188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9">
        <v>71</v>
      </c>
      <c r="B157" s="180">
        <v>42657</v>
      </c>
      <c r="C157" s="180"/>
      <c r="D157" s="181" t="s">
        <v>732</v>
      </c>
      <c r="E157" s="182" t="s">
        <v>593</v>
      </c>
      <c r="F157" s="183">
        <v>280</v>
      </c>
      <c r="G157" s="182"/>
      <c r="H157" s="182">
        <v>345</v>
      </c>
      <c r="I157" s="184">
        <v>345</v>
      </c>
      <c r="J157" s="185" t="s">
        <v>634</v>
      </c>
      <c r="K157" s="186">
        <f t="shared" ref="K157:K162" si="40">H157-F157</f>
        <v>65</v>
      </c>
      <c r="L157" s="187">
        <f t="shared" ref="L157:L158" si="41">K157/F157</f>
        <v>0.23214285714285715</v>
      </c>
      <c r="M157" s="182" t="s">
        <v>596</v>
      </c>
      <c r="N157" s="188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9">
        <v>72</v>
      </c>
      <c r="B158" s="180">
        <v>42657</v>
      </c>
      <c r="C158" s="180"/>
      <c r="D158" s="181" t="s">
        <v>733</v>
      </c>
      <c r="E158" s="182" t="s">
        <v>593</v>
      </c>
      <c r="F158" s="183">
        <v>245</v>
      </c>
      <c r="G158" s="182"/>
      <c r="H158" s="182">
        <v>325.5</v>
      </c>
      <c r="I158" s="184">
        <v>330</v>
      </c>
      <c r="J158" s="185" t="s">
        <v>734</v>
      </c>
      <c r="K158" s="186">
        <f t="shared" si="40"/>
        <v>80.5</v>
      </c>
      <c r="L158" s="187">
        <f t="shared" si="41"/>
        <v>0.32857142857142857</v>
      </c>
      <c r="M158" s="182" t="s">
        <v>596</v>
      </c>
      <c r="N158" s="188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9">
        <v>73</v>
      </c>
      <c r="B159" s="180">
        <v>42660</v>
      </c>
      <c r="C159" s="180"/>
      <c r="D159" s="181" t="s">
        <v>735</v>
      </c>
      <c r="E159" s="182" t="s">
        <v>593</v>
      </c>
      <c r="F159" s="183">
        <v>125</v>
      </c>
      <c r="G159" s="182"/>
      <c r="H159" s="182">
        <v>160</v>
      </c>
      <c r="I159" s="184">
        <v>160</v>
      </c>
      <c r="J159" s="185" t="s">
        <v>688</v>
      </c>
      <c r="K159" s="186">
        <f t="shared" si="40"/>
        <v>35</v>
      </c>
      <c r="L159" s="187">
        <v>0.28000000000000003</v>
      </c>
      <c r="M159" s="182" t="s">
        <v>596</v>
      </c>
      <c r="N159" s="188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9">
        <v>74</v>
      </c>
      <c r="B160" s="180">
        <v>42660</v>
      </c>
      <c r="C160" s="180"/>
      <c r="D160" s="181" t="s">
        <v>736</v>
      </c>
      <c r="E160" s="182" t="s">
        <v>593</v>
      </c>
      <c r="F160" s="183">
        <v>114</v>
      </c>
      <c r="G160" s="182"/>
      <c r="H160" s="182">
        <v>145</v>
      </c>
      <c r="I160" s="184">
        <v>145</v>
      </c>
      <c r="J160" s="185" t="s">
        <v>688</v>
      </c>
      <c r="K160" s="186">
        <f t="shared" si="40"/>
        <v>31</v>
      </c>
      <c r="L160" s="187">
        <f t="shared" ref="L160:L162" si="42">K160/F160</f>
        <v>0.27192982456140352</v>
      </c>
      <c r="M160" s="182" t="s">
        <v>596</v>
      </c>
      <c r="N160" s="188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9">
        <v>75</v>
      </c>
      <c r="B161" s="180">
        <v>42660</v>
      </c>
      <c r="C161" s="180"/>
      <c r="D161" s="181" t="s">
        <v>737</v>
      </c>
      <c r="E161" s="182" t="s">
        <v>593</v>
      </c>
      <c r="F161" s="183">
        <v>212</v>
      </c>
      <c r="G161" s="182"/>
      <c r="H161" s="182">
        <v>280</v>
      </c>
      <c r="I161" s="184">
        <v>276</v>
      </c>
      <c r="J161" s="185" t="s">
        <v>738</v>
      </c>
      <c r="K161" s="186">
        <f t="shared" si="40"/>
        <v>68</v>
      </c>
      <c r="L161" s="187">
        <f t="shared" si="42"/>
        <v>0.32075471698113206</v>
      </c>
      <c r="M161" s="182" t="s">
        <v>596</v>
      </c>
      <c r="N161" s="188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9">
        <v>76</v>
      </c>
      <c r="B162" s="180">
        <v>42678</v>
      </c>
      <c r="C162" s="180"/>
      <c r="D162" s="181" t="s">
        <v>466</v>
      </c>
      <c r="E162" s="182" t="s">
        <v>593</v>
      </c>
      <c r="F162" s="183">
        <v>155</v>
      </c>
      <c r="G162" s="182"/>
      <c r="H162" s="182">
        <v>210</v>
      </c>
      <c r="I162" s="184">
        <v>210</v>
      </c>
      <c r="J162" s="185" t="s">
        <v>739</v>
      </c>
      <c r="K162" s="186">
        <f t="shared" si="40"/>
        <v>55</v>
      </c>
      <c r="L162" s="187">
        <f t="shared" si="42"/>
        <v>0.35483870967741937</v>
      </c>
      <c r="M162" s="182" t="s">
        <v>596</v>
      </c>
      <c r="N162" s="188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77</v>
      </c>
      <c r="B163" s="190">
        <v>42710</v>
      </c>
      <c r="C163" s="190"/>
      <c r="D163" s="191" t="s">
        <v>740</v>
      </c>
      <c r="E163" s="192" t="s">
        <v>593</v>
      </c>
      <c r="F163" s="193">
        <v>150.5</v>
      </c>
      <c r="G163" s="193"/>
      <c r="H163" s="194">
        <v>72.5</v>
      </c>
      <c r="I163" s="194">
        <v>174</v>
      </c>
      <c r="J163" s="195" t="s">
        <v>741</v>
      </c>
      <c r="K163" s="196">
        <v>-78</v>
      </c>
      <c r="L163" s="197">
        <v>-0.51827242524916906</v>
      </c>
      <c r="M163" s="193" t="s">
        <v>607</v>
      </c>
      <c r="N163" s="190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9">
        <v>78</v>
      </c>
      <c r="B164" s="180">
        <v>42712</v>
      </c>
      <c r="C164" s="180"/>
      <c r="D164" s="181" t="s">
        <v>742</v>
      </c>
      <c r="E164" s="182" t="s">
        <v>593</v>
      </c>
      <c r="F164" s="183">
        <v>380</v>
      </c>
      <c r="G164" s="182"/>
      <c r="H164" s="182">
        <v>478</v>
      </c>
      <c r="I164" s="184">
        <v>468</v>
      </c>
      <c r="J164" s="185" t="s">
        <v>688</v>
      </c>
      <c r="K164" s="186">
        <f t="shared" ref="K164:K166" si="43">H164-F164</f>
        <v>98</v>
      </c>
      <c r="L164" s="187">
        <f t="shared" ref="L164:L166" si="44">K164/F164</f>
        <v>0.25789473684210529</v>
      </c>
      <c r="M164" s="182" t="s">
        <v>596</v>
      </c>
      <c r="N164" s="188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9">
        <v>79</v>
      </c>
      <c r="B165" s="180">
        <v>42734</v>
      </c>
      <c r="C165" s="180"/>
      <c r="D165" s="181" t="s">
        <v>121</v>
      </c>
      <c r="E165" s="182" t="s">
        <v>593</v>
      </c>
      <c r="F165" s="183">
        <v>305</v>
      </c>
      <c r="G165" s="182"/>
      <c r="H165" s="182">
        <v>375</v>
      </c>
      <c r="I165" s="184">
        <v>375</v>
      </c>
      <c r="J165" s="185" t="s">
        <v>688</v>
      </c>
      <c r="K165" s="186">
        <f t="shared" si="43"/>
        <v>70</v>
      </c>
      <c r="L165" s="187">
        <f t="shared" si="44"/>
        <v>0.22950819672131148</v>
      </c>
      <c r="M165" s="182" t="s">
        <v>596</v>
      </c>
      <c r="N165" s="188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9">
        <v>80</v>
      </c>
      <c r="B166" s="180">
        <v>42739</v>
      </c>
      <c r="C166" s="180"/>
      <c r="D166" s="181" t="s">
        <v>104</v>
      </c>
      <c r="E166" s="182" t="s">
        <v>593</v>
      </c>
      <c r="F166" s="183">
        <v>99.5</v>
      </c>
      <c r="G166" s="182"/>
      <c r="H166" s="182">
        <v>158</v>
      </c>
      <c r="I166" s="184">
        <v>158</v>
      </c>
      <c r="J166" s="185" t="s">
        <v>688</v>
      </c>
      <c r="K166" s="186">
        <f t="shared" si="43"/>
        <v>58.5</v>
      </c>
      <c r="L166" s="187">
        <f t="shared" si="44"/>
        <v>0.5879396984924623</v>
      </c>
      <c r="M166" s="182" t="s">
        <v>596</v>
      </c>
      <c r="N166" s="188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9">
        <v>81</v>
      </c>
      <c r="B167" s="180">
        <v>42739</v>
      </c>
      <c r="C167" s="180"/>
      <c r="D167" s="181" t="s">
        <v>104</v>
      </c>
      <c r="E167" s="182" t="s">
        <v>593</v>
      </c>
      <c r="F167" s="183">
        <v>99.5</v>
      </c>
      <c r="G167" s="182"/>
      <c r="H167" s="182">
        <v>158</v>
      </c>
      <c r="I167" s="184">
        <v>158</v>
      </c>
      <c r="J167" s="185" t="s">
        <v>688</v>
      </c>
      <c r="K167" s="186">
        <v>58.5</v>
      </c>
      <c r="L167" s="187">
        <v>0.58793969849246197</v>
      </c>
      <c r="M167" s="182" t="s">
        <v>596</v>
      </c>
      <c r="N167" s="188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9">
        <v>82</v>
      </c>
      <c r="B168" s="180">
        <v>42786</v>
      </c>
      <c r="C168" s="180"/>
      <c r="D168" s="181" t="s">
        <v>210</v>
      </c>
      <c r="E168" s="182" t="s">
        <v>593</v>
      </c>
      <c r="F168" s="183">
        <v>140.5</v>
      </c>
      <c r="G168" s="182"/>
      <c r="H168" s="182">
        <v>220</v>
      </c>
      <c r="I168" s="184">
        <v>220</v>
      </c>
      <c r="J168" s="185" t="s">
        <v>688</v>
      </c>
      <c r="K168" s="186">
        <f>H168-F168</f>
        <v>79.5</v>
      </c>
      <c r="L168" s="187">
        <f>K168/F168</f>
        <v>0.5658362989323843</v>
      </c>
      <c r="M168" s="182" t="s">
        <v>596</v>
      </c>
      <c r="N168" s="188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9">
        <v>83</v>
      </c>
      <c r="B169" s="180">
        <v>42786</v>
      </c>
      <c r="C169" s="180"/>
      <c r="D169" s="181" t="s">
        <v>743</v>
      </c>
      <c r="E169" s="182" t="s">
        <v>593</v>
      </c>
      <c r="F169" s="183">
        <v>202.5</v>
      </c>
      <c r="G169" s="182"/>
      <c r="H169" s="182">
        <v>234</v>
      </c>
      <c r="I169" s="184">
        <v>234</v>
      </c>
      <c r="J169" s="185" t="s">
        <v>688</v>
      </c>
      <c r="K169" s="186">
        <v>31.5</v>
      </c>
      <c r="L169" s="187">
        <v>0.155555555555556</v>
      </c>
      <c r="M169" s="182" t="s">
        <v>596</v>
      </c>
      <c r="N169" s="188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9">
        <v>84</v>
      </c>
      <c r="B170" s="180">
        <v>42818</v>
      </c>
      <c r="C170" s="180"/>
      <c r="D170" s="181" t="s">
        <v>744</v>
      </c>
      <c r="E170" s="182" t="s">
        <v>593</v>
      </c>
      <c r="F170" s="183">
        <v>300.5</v>
      </c>
      <c r="G170" s="182"/>
      <c r="H170" s="182">
        <v>417.5</v>
      </c>
      <c r="I170" s="184">
        <v>420</v>
      </c>
      <c r="J170" s="185" t="s">
        <v>745</v>
      </c>
      <c r="K170" s="186">
        <f>H170-F170</f>
        <v>117</v>
      </c>
      <c r="L170" s="187">
        <f>K170/F170</f>
        <v>0.38935108153078202</v>
      </c>
      <c r="M170" s="182" t="s">
        <v>596</v>
      </c>
      <c r="N170" s="188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9">
        <v>85</v>
      </c>
      <c r="B171" s="180">
        <v>42818</v>
      </c>
      <c r="C171" s="180"/>
      <c r="D171" s="181" t="s">
        <v>718</v>
      </c>
      <c r="E171" s="182" t="s">
        <v>593</v>
      </c>
      <c r="F171" s="183">
        <v>850</v>
      </c>
      <c r="G171" s="182"/>
      <c r="H171" s="182">
        <v>1042.5</v>
      </c>
      <c r="I171" s="184">
        <v>1023</v>
      </c>
      <c r="J171" s="185" t="s">
        <v>746</v>
      </c>
      <c r="K171" s="186">
        <v>192.5</v>
      </c>
      <c r="L171" s="187">
        <v>0.22647058823529401</v>
      </c>
      <c r="M171" s="182" t="s">
        <v>596</v>
      </c>
      <c r="N171" s="188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9">
        <v>86</v>
      </c>
      <c r="B172" s="180">
        <v>42830</v>
      </c>
      <c r="C172" s="180"/>
      <c r="D172" s="181" t="s">
        <v>497</v>
      </c>
      <c r="E172" s="182" t="s">
        <v>593</v>
      </c>
      <c r="F172" s="183">
        <v>785</v>
      </c>
      <c r="G172" s="182"/>
      <c r="H172" s="182">
        <v>930</v>
      </c>
      <c r="I172" s="184">
        <v>920</v>
      </c>
      <c r="J172" s="185" t="s">
        <v>747</v>
      </c>
      <c r="K172" s="186">
        <f>H172-F172</f>
        <v>145</v>
      </c>
      <c r="L172" s="187">
        <f>K172/F172</f>
        <v>0.18471337579617833</v>
      </c>
      <c r="M172" s="182" t="s">
        <v>596</v>
      </c>
      <c r="N172" s="188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87</v>
      </c>
      <c r="B173" s="190">
        <v>42831</v>
      </c>
      <c r="C173" s="190"/>
      <c r="D173" s="191" t="s">
        <v>748</v>
      </c>
      <c r="E173" s="192" t="s">
        <v>593</v>
      </c>
      <c r="F173" s="193">
        <v>40</v>
      </c>
      <c r="G173" s="193"/>
      <c r="H173" s="194">
        <v>13.1</v>
      </c>
      <c r="I173" s="194">
        <v>60</v>
      </c>
      <c r="J173" s="195" t="s">
        <v>749</v>
      </c>
      <c r="K173" s="196">
        <v>-26.9</v>
      </c>
      <c r="L173" s="197">
        <v>-0.67249999999999999</v>
      </c>
      <c r="M173" s="193" t="s">
        <v>607</v>
      </c>
      <c r="N173" s="190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9">
        <v>88</v>
      </c>
      <c r="B174" s="180">
        <v>42837</v>
      </c>
      <c r="C174" s="180"/>
      <c r="D174" s="181" t="s">
        <v>102</v>
      </c>
      <c r="E174" s="182" t="s">
        <v>593</v>
      </c>
      <c r="F174" s="183">
        <v>289.5</v>
      </c>
      <c r="G174" s="182"/>
      <c r="H174" s="182">
        <v>354</v>
      </c>
      <c r="I174" s="184">
        <v>360</v>
      </c>
      <c r="J174" s="185" t="s">
        <v>750</v>
      </c>
      <c r="K174" s="186">
        <f t="shared" ref="K174:K182" si="45">H174-F174</f>
        <v>64.5</v>
      </c>
      <c r="L174" s="187">
        <f t="shared" ref="L174:L182" si="46">K174/F174</f>
        <v>0.22279792746113988</v>
      </c>
      <c r="M174" s="182" t="s">
        <v>596</v>
      </c>
      <c r="N174" s="188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9">
        <v>89</v>
      </c>
      <c r="B175" s="180">
        <v>42845</v>
      </c>
      <c r="C175" s="180"/>
      <c r="D175" s="181" t="s">
        <v>437</v>
      </c>
      <c r="E175" s="182" t="s">
        <v>593</v>
      </c>
      <c r="F175" s="183">
        <v>700</v>
      </c>
      <c r="G175" s="182"/>
      <c r="H175" s="182">
        <v>840</v>
      </c>
      <c r="I175" s="184">
        <v>840</v>
      </c>
      <c r="J175" s="185" t="s">
        <v>751</v>
      </c>
      <c r="K175" s="186">
        <f t="shared" si="45"/>
        <v>140</v>
      </c>
      <c r="L175" s="187">
        <f t="shared" si="46"/>
        <v>0.2</v>
      </c>
      <c r="M175" s="182" t="s">
        <v>596</v>
      </c>
      <c r="N175" s="188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9">
        <v>90</v>
      </c>
      <c r="B176" s="180">
        <v>42887</v>
      </c>
      <c r="C176" s="180"/>
      <c r="D176" s="181" t="s">
        <v>752</v>
      </c>
      <c r="E176" s="182" t="s">
        <v>593</v>
      </c>
      <c r="F176" s="183">
        <v>130</v>
      </c>
      <c r="G176" s="182"/>
      <c r="H176" s="182">
        <v>144.25</v>
      </c>
      <c r="I176" s="184">
        <v>170</v>
      </c>
      <c r="J176" s="185" t="s">
        <v>753</v>
      </c>
      <c r="K176" s="186">
        <f t="shared" si="45"/>
        <v>14.25</v>
      </c>
      <c r="L176" s="187">
        <f t="shared" si="46"/>
        <v>0.10961538461538461</v>
      </c>
      <c r="M176" s="182" t="s">
        <v>596</v>
      </c>
      <c r="N176" s="188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9">
        <v>91</v>
      </c>
      <c r="B177" s="180">
        <v>42901</v>
      </c>
      <c r="C177" s="180"/>
      <c r="D177" s="181" t="s">
        <v>754</v>
      </c>
      <c r="E177" s="182" t="s">
        <v>593</v>
      </c>
      <c r="F177" s="183">
        <v>214.5</v>
      </c>
      <c r="G177" s="182"/>
      <c r="H177" s="182">
        <v>262</v>
      </c>
      <c r="I177" s="184">
        <v>262</v>
      </c>
      <c r="J177" s="185" t="s">
        <v>618</v>
      </c>
      <c r="K177" s="186">
        <f t="shared" si="45"/>
        <v>47.5</v>
      </c>
      <c r="L177" s="187">
        <f t="shared" si="46"/>
        <v>0.22144522144522144</v>
      </c>
      <c r="M177" s="182" t="s">
        <v>596</v>
      </c>
      <c r="N177" s="188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0">
        <v>92</v>
      </c>
      <c r="B178" s="211">
        <v>42933</v>
      </c>
      <c r="C178" s="211"/>
      <c r="D178" s="212" t="s">
        <v>755</v>
      </c>
      <c r="E178" s="213" t="s">
        <v>593</v>
      </c>
      <c r="F178" s="214">
        <v>370</v>
      </c>
      <c r="G178" s="213"/>
      <c r="H178" s="213">
        <v>447.5</v>
      </c>
      <c r="I178" s="215">
        <v>450</v>
      </c>
      <c r="J178" s="216" t="s">
        <v>688</v>
      </c>
      <c r="K178" s="186">
        <f t="shared" si="45"/>
        <v>77.5</v>
      </c>
      <c r="L178" s="217">
        <f t="shared" si="46"/>
        <v>0.20945945945945946</v>
      </c>
      <c r="M178" s="213" t="s">
        <v>596</v>
      </c>
      <c r="N178" s="218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0">
        <v>93</v>
      </c>
      <c r="B179" s="211">
        <v>42943</v>
      </c>
      <c r="C179" s="211"/>
      <c r="D179" s="212" t="s">
        <v>208</v>
      </c>
      <c r="E179" s="213" t="s">
        <v>593</v>
      </c>
      <c r="F179" s="214">
        <v>657.5</v>
      </c>
      <c r="G179" s="213"/>
      <c r="H179" s="213">
        <v>825</v>
      </c>
      <c r="I179" s="215">
        <v>820</v>
      </c>
      <c r="J179" s="216" t="s">
        <v>688</v>
      </c>
      <c r="K179" s="186">
        <f t="shared" si="45"/>
        <v>167.5</v>
      </c>
      <c r="L179" s="217">
        <f t="shared" si="46"/>
        <v>0.25475285171102663</v>
      </c>
      <c r="M179" s="213" t="s">
        <v>596</v>
      </c>
      <c r="N179" s="218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9">
        <v>94</v>
      </c>
      <c r="B180" s="180">
        <v>42964</v>
      </c>
      <c r="C180" s="180"/>
      <c r="D180" s="181" t="s">
        <v>385</v>
      </c>
      <c r="E180" s="182" t="s">
        <v>593</v>
      </c>
      <c r="F180" s="183">
        <v>605</v>
      </c>
      <c r="G180" s="182"/>
      <c r="H180" s="182">
        <v>750</v>
      </c>
      <c r="I180" s="184">
        <v>750</v>
      </c>
      <c r="J180" s="185" t="s">
        <v>747</v>
      </c>
      <c r="K180" s="186">
        <f t="shared" si="45"/>
        <v>145</v>
      </c>
      <c r="L180" s="187">
        <f t="shared" si="46"/>
        <v>0.23966942148760331</v>
      </c>
      <c r="M180" s="182" t="s">
        <v>596</v>
      </c>
      <c r="N180" s="188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95</v>
      </c>
      <c r="B181" s="190">
        <v>42979</v>
      </c>
      <c r="C181" s="190"/>
      <c r="D181" s="198" t="s">
        <v>756</v>
      </c>
      <c r="E181" s="193" t="s">
        <v>593</v>
      </c>
      <c r="F181" s="193">
        <v>255</v>
      </c>
      <c r="G181" s="194"/>
      <c r="H181" s="194">
        <v>217.25</v>
      </c>
      <c r="I181" s="194">
        <v>320</v>
      </c>
      <c r="J181" s="195" t="s">
        <v>757</v>
      </c>
      <c r="K181" s="196">
        <f t="shared" si="45"/>
        <v>-37.75</v>
      </c>
      <c r="L181" s="199">
        <f t="shared" si="46"/>
        <v>-0.14803921568627451</v>
      </c>
      <c r="M181" s="193" t="s">
        <v>607</v>
      </c>
      <c r="N181" s="190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9">
        <v>96</v>
      </c>
      <c r="B182" s="180">
        <v>42997</v>
      </c>
      <c r="C182" s="180"/>
      <c r="D182" s="181" t="s">
        <v>758</v>
      </c>
      <c r="E182" s="182" t="s">
        <v>593</v>
      </c>
      <c r="F182" s="183">
        <v>215</v>
      </c>
      <c r="G182" s="182"/>
      <c r="H182" s="182">
        <v>258</v>
      </c>
      <c r="I182" s="184">
        <v>258</v>
      </c>
      <c r="J182" s="185" t="s">
        <v>688</v>
      </c>
      <c r="K182" s="186">
        <f t="shared" si="45"/>
        <v>43</v>
      </c>
      <c r="L182" s="187">
        <f t="shared" si="46"/>
        <v>0.2</v>
      </c>
      <c r="M182" s="182" t="s">
        <v>596</v>
      </c>
      <c r="N182" s="188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9">
        <v>97</v>
      </c>
      <c r="B183" s="180">
        <v>42997</v>
      </c>
      <c r="C183" s="180"/>
      <c r="D183" s="181" t="s">
        <v>758</v>
      </c>
      <c r="E183" s="182" t="s">
        <v>593</v>
      </c>
      <c r="F183" s="183">
        <v>215</v>
      </c>
      <c r="G183" s="182"/>
      <c r="H183" s="182">
        <v>258</v>
      </c>
      <c r="I183" s="184">
        <v>258</v>
      </c>
      <c r="J183" s="216" t="s">
        <v>688</v>
      </c>
      <c r="K183" s="186">
        <v>43</v>
      </c>
      <c r="L183" s="187">
        <v>0.2</v>
      </c>
      <c r="M183" s="182" t="s">
        <v>596</v>
      </c>
      <c r="N183" s="188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0">
        <v>98</v>
      </c>
      <c r="B184" s="211">
        <v>42998</v>
      </c>
      <c r="C184" s="211"/>
      <c r="D184" s="212" t="s">
        <v>759</v>
      </c>
      <c r="E184" s="213" t="s">
        <v>593</v>
      </c>
      <c r="F184" s="183">
        <v>75</v>
      </c>
      <c r="G184" s="213"/>
      <c r="H184" s="213">
        <v>90</v>
      </c>
      <c r="I184" s="215">
        <v>90</v>
      </c>
      <c r="J184" s="185" t="s">
        <v>760</v>
      </c>
      <c r="K184" s="186">
        <f t="shared" ref="K184:K189" si="47">H184-F184</f>
        <v>15</v>
      </c>
      <c r="L184" s="187">
        <f t="shared" ref="L184:L189" si="48">K184/F184</f>
        <v>0.2</v>
      </c>
      <c r="M184" s="182" t="s">
        <v>596</v>
      </c>
      <c r="N184" s="188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0">
        <v>99</v>
      </c>
      <c r="B185" s="211">
        <v>43011</v>
      </c>
      <c r="C185" s="211"/>
      <c r="D185" s="212" t="s">
        <v>761</v>
      </c>
      <c r="E185" s="213" t="s">
        <v>593</v>
      </c>
      <c r="F185" s="214">
        <v>315</v>
      </c>
      <c r="G185" s="213"/>
      <c r="H185" s="213">
        <v>392</v>
      </c>
      <c r="I185" s="215">
        <v>384</v>
      </c>
      <c r="J185" s="216" t="s">
        <v>762</v>
      </c>
      <c r="K185" s="186">
        <f t="shared" si="47"/>
        <v>77</v>
      </c>
      <c r="L185" s="217">
        <f t="shared" si="48"/>
        <v>0.24444444444444444</v>
      </c>
      <c r="M185" s="213" t="s">
        <v>596</v>
      </c>
      <c r="N185" s="218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0">
        <v>100</v>
      </c>
      <c r="B186" s="211">
        <v>43013</v>
      </c>
      <c r="C186" s="211"/>
      <c r="D186" s="212" t="s">
        <v>470</v>
      </c>
      <c r="E186" s="213" t="s">
        <v>593</v>
      </c>
      <c r="F186" s="214">
        <v>145</v>
      </c>
      <c r="G186" s="213"/>
      <c r="H186" s="213">
        <v>179</v>
      </c>
      <c r="I186" s="215">
        <v>180</v>
      </c>
      <c r="J186" s="216" t="s">
        <v>763</v>
      </c>
      <c r="K186" s="186">
        <f t="shared" si="47"/>
        <v>34</v>
      </c>
      <c r="L186" s="217">
        <f t="shared" si="48"/>
        <v>0.23448275862068965</v>
      </c>
      <c r="M186" s="213" t="s">
        <v>596</v>
      </c>
      <c r="N186" s="218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0">
        <v>101</v>
      </c>
      <c r="B187" s="211">
        <v>43014</v>
      </c>
      <c r="C187" s="211"/>
      <c r="D187" s="212" t="s">
        <v>360</v>
      </c>
      <c r="E187" s="213" t="s">
        <v>593</v>
      </c>
      <c r="F187" s="214">
        <v>256</v>
      </c>
      <c r="G187" s="213"/>
      <c r="H187" s="213">
        <v>323</v>
      </c>
      <c r="I187" s="215">
        <v>320</v>
      </c>
      <c r="J187" s="216" t="s">
        <v>688</v>
      </c>
      <c r="K187" s="186">
        <f t="shared" si="47"/>
        <v>67</v>
      </c>
      <c r="L187" s="217">
        <f t="shared" si="48"/>
        <v>0.26171875</v>
      </c>
      <c r="M187" s="213" t="s">
        <v>596</v>
      </c>
      <c r="N187" s="218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0">
        <v>102</v>
      </c>
      <c r="B188" s="211">
        <v>43017</v>
      </c>
      <c r="C188" s="211"/>
      <c r="D188" s="212" t="s">
        <v>374</v>
      </c>
      <c r="E188" s="213" t="s">
        <v>593</v>
      </c>
      <c r="F188" s="214">
        <v>137.5</v>
      </c>
      <c r="G188" s="213"/>
      <c r="H188" s="213">
        <v>184</v>
      </c>
      <c r="I188" s="215">
        <v>183</v>
      </c>
      <c r="J188" s="216" t="s">
        <v>764</v>
      </c>
      <c r="K188" s="186">
        <f t="shared" si="47"/>
        <v>46.5</v>
      </c>
      <c r="L188" s="217">
        <f t="shared" si="48"/>
        <v>0.33818181818181819</v>
      </c>
      <c r="M188" s="213" t="s">
        <v>596</v>
      </c>
      <c r="N188" s="218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0">
        <v>103</v>
      </c>
      <c r="B189" s="211">
        <v>43018</v>
      </c>
      <c r="C189" s="211"/>
      <c r="D189" s="212" t="s">
        <v>765</v>
      </c>
      <c r="E189" s="213" t="s">
        <v>593</v>
      </c>
      <c r="F189" s="214">
        <v>125.5</v>
      </c>
      <c r="G189" s="213"/>
      <c r="H189" s="213">
        <v>158</v>
      </c>
      <c r="I189" s="215">
        <v>155</v>
      </c>
      <c r="J189" s="216" t="s">
        <v>766</v>
      </c>
      <c r="K189" s="186">
        <f t="shared" si="47"/>
        <v>32.5</v>
      </c>
      <c r="L189" s="217">
        <f t="shared" si="48"/>
        <v>0.25896414342629481</v>
      </c>
      <c r="M189" s="213" t="s">
        <v>596</v>
      </c>
      <c r="N189" s="218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0">
        <v>104</v>
      </c>
      <c r="B190" s="211">
        <v>43018</v>
      </c>
      <c r="C190" s="211"/>
      <c r="D190" s="212" t="s">
        <v>767</v>
      </c>
      <c r="E190" s="213" t="s">
        <v>593</v>
      </c>
      <c r="F190" s="214">
        <v>895</v>
      </c>
      <c r="G190" s="213"/>
      <c r="H190" s="213">
        <v>1122.5</v>
      </c>
      <c r="I190" s="215">
        <v>1078</v>
      </c>
      <c r="J190" s="216" t="s">
        <v>768</v>
      </c>
      <c r="K190" s="186">
        <v>227.5</v>
      </c>
      <c r="L190" s="217">
        <v>0.25418994413407803</v>
      </c>
      <c r="M190" s="213" t="s">
        <v>596</v>
      </c>
      <c r="N190" s="218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0">
        <v>105</v>
      </c>
      <c r="B191" s="211">
        <v>43020</v>
      </c>
      <c r="C191" s="211"/>
      <c r="D191" s="212" t="s">
        <v>369</v>
      </c>
      <c r="E191" s="213" t="s">
        <v>593</v>
      </c>
      <c r="F191" s="214">
        <v>525</v>
      </c>
      <c r="G191" s="213"/>
      <c r="H191" s="213">
        <v>629</v>
      </c>
      <c r="I191" s="215">
        <v>629</v>
      </c>
      <c r="J191" s="216" t="s">
        <v>688</v>
      </c>
      <c r="K191" s="186">
        <v>104</v>
      </c>
      <c r="L191" s="217">
        <v>0.19809523809523799</v>
      </c>
      <c r="M191" s="213" t="s">
        <v>596</v>
      </c>
      <c r="N191" s="218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0">
        <v>106</v>
      </c>
      <c r="B192" s="211">
        <v>43046</v>
      </c>
      <c r="C192" s="211"/>
      <c r="D192" s="212" t="s">
        <v>410</v>
      </c>
      <c r="E192" s="213" t="s">
        <v>593</v>
      </c>
      <c r="F192" s="214">
        <v>740</v>
      </c>
      <c r="G192" s="213"/>
      <c r="H192" s="213">
        <v>892.5</v>
      </c>
      <c r="I192" s="215">
        <v>900</v>
      </c>
      <c r="J192" s="216" t="s">
        <v>769</v>
      </c>
      <c r="K192" s="186">
        <f t="shared" ref="K192:K194" si="49">H192-F192</f>
        <v>152.5</v>
      </c>
      <c r="L192" s="217">
        <f t="shared" ref="L192:L194" si="50">K192/F192</f>
        <v>0.20608108108108109</v>
      </c>
      <c r="M192" s="213" t="s">
        <v>596</v>
      </c>
      <c r="N192" s="218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9">
        <v>107</v>
      </c>
      <c r="B193" s="180">
        <v>43073</v>
      </c>
      <c r="C193" s="180"/>
      <c r="D193" s="181" t="s">
        <v>770</v>
      </c>
      <c r="E193" s="182" t="s">
        <v>593</v>
      </c>
      <c r="F193" s="183">
        <v>118.5</v>
      </c>
      <c r="G193" s="182"/>
      <c r="H193" s="182">
        <v>143.5</v>
      </c>
      <c r="I193" s="184">
        <v>145</v>
      </c>
      <c r="J193" s="185" t="s">
        <v>771</v>
      </c>
      <c r="K193" s="186">
        <f t="shared" si="49"/>
        <v>25</v>
      </c>
      <c r="L193" s="187">
        <f t="shared" si="50"/>
        <v>0.2109704641350211</v>
      </c>
      <c r="M193" s="182" t="s">
        <v>596</v>
      </c>
      <c r="N193" s="188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108</v>
      </c>
      <c r="B194" s="190">
        <v>43090</v>
      </c>
      <c r="C194" s="190"/>
      <c r="D194" s="191" t="s">
        <v>442</v>
      </c>
      <c r="E194" s="192" t="s">
        <v>593</v>
      </c>
      <c r="F194" s="193">
        <v>715</v>
      </c>
      <c r="G194" s="193"/>
      <c r="H194" s="194">
        <v>500</v>
      </c>
      <c r="I194" s="194">
        <v>872</v>
      </c>
      <c r="J194" s="195" t="s">
        <v>772</v>
      </c>
      <c r="K194" s="196">
        <f t="shared" si="49"/>
        <v>-215</v>
      </c>
      <c r="L194" s="197">
        <f t="shared" si="50"/>
        <v>-0.30069930069930068</v>
      </c>
      <c r="M194" s="193" t="s">
        <v>607</v>
      </c>
      <c r="N194" s="190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9">
        <v>109</v>
      </c>
      <c r="B195" s="180">
        <v>43098</v>
      </c>
      <c r="C195" s="180"/>
      <c r="D195" s="181" t="s">
        <v>761</v>
      </c>
      <c r="E195" s="182" t="s">
        <v>593</v>
      </c>
      <c r="F195" s="183">
        <v>435</v>
      </c>
      <c r="G195" s="182"/>
      <c r="H195" s="182">
        <v>542.5</v>
      </c>
      <c r="I195" s="184">
        <v>539</v>
      </c>
      <c r="J195" s="185" t="s">
        <v>688</v>
      </c>
      <c r="K195" s="186">
        <v>107.5</v>
      </c>
      <c r="L195" s="187">
        <v>0.247126436781609</v>
      </c>
      <c r="M195" s="182" t="s">
        <v>596</v>
      </c>
      <c r="N195" s="188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9">
        <v>110</v>
      </c>
      <c r="B196" s="180">
        <v>43098</v>
      </c>
      <c r="C196" s="180"/>
      <c r="D196" s="181" t="s">
        <v>562</v>
      </c>
      <c r="E196" s="182" t="s">
        <v>593</v>
      </c>
      <c r="F196" s="183">
        <v>885</v>
      </c>
      <c r="G196" s="182"/>
      <c r="H196" s="182">
        <v>1090</v>
      </c>
      <c r="I196" s="184">
        <v>1084</v>
      </c>
      <c r="J196" s="185" t="s">
        <v>688</v>
      </c>
      <c r="K196" s="186">
        <v>205</v>
      </c>
      <c r="L196" s="187">
        <v>0.23163841807909599</v>
      </c>
      <c r="M196" s="182" t="s">
        <v>596</v>
      </c>
      <c r="N196" s="188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9">
        <v>111</v>
      </c>
      <c r="B197" s="220">
        <v>43192</v>
      </c>
      <c r="C197" s="220"/>
      <c r="D197" s="198" t="s">
        <v>773</v>
      </c>
      <c r="E197" s="193" t="s">
        <v>593</v>
      </c>
      <c r="F197" s="221">
        <v>478.5</v>
      </c>
      <c r="G197" s="193"/>
      <c r="H197" s="193">
        <v>442</v>
      </c>
      <c r="I197" s="194">
        <v>613</v>
      </c>
      <c r="J197" s="195" t="s">
        <v>774</v>
      </c>
      <c r="K197" s="196">
        <f t="shared" ref="K197:K200" si="51">H197-F197</f>
        <v>-36.5</v>
      </c>
      <c r="L197" s="197">
        <f t="shared" ref="L197:L200" si="52">K197/F197</f>
        <v>-7.6280041797283177E-2</v>
      </c>
      <c r="M197" s="193" t="s">
        <v>607</v>
      </c>
      <c r="N197" s="190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112</v>
      </c>
      <c r="B198" s="190">
        <v>43194</v>
      </c>
      <c r="C198" s="190"/>
      <c r="D198" s="191" t="s">
        <v>775</v>
      </c>
      <c r="E198" s="192" t="s">
        <v>593</v>
      </c>
      <c r="F198" s="193">
        <f>141.5-7.3</f>
        <v>134.19999999999999</v>
      </c>
      <c r="G198" s="193"/>
      <c r="H198" s="194">
        <v>77</v>
      </c>
      <c r="I198" s="194">
        <v>180</v>
      </c>
      <c r="J198" s="195" t="s">
        <v>776</v>
      </c>
      <c r="K198" s="196">
        <f t="shared" si="51"/>
        <v>-57.199999999999989</v>
      </c>
      <c r="L198" s="197">
        <f t="shared" si="52"/>
        <v>-0.42622950819672129</v>
      </c>
      <c r="M198" s="193" t="s">
        <v>607</v>
      </c>
      <c r="N198" s="190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113</v>
      </c>
      <c r="B199" s="190">
        <v>43209</v>
      </c>
      <c r="C199" s="190"/>
      <c r="D199" s="191" t="s">
        <v>777</v>
      </c>
      <c r="E199" s="192" t="s">
        <v>593</v>
      </c>
      <c r="F199" s="193">
        <v>430</v>
      </c>
      <c r="G199" s="193"/>
      <c r="H199" s="194">
        <v>220</v>
      </c>
      <c r="I199" s="194">
        <v>537</v>
      </c>
      <c r="J199" s="195" t="s">
        <v>778</v>
      </c>
      <c r="K199" s="196">
        <f t="shared" si="51"/>
        <v>-210</v>
      </c>
      <c r="L199" s="197">
        <f t="shared" si="52"/>
        <v>-0.48837209302325579</v>
      </c>
      <c r="M199" s="193" t="s">
        <v>607</v>
      </c>
      <c r="N199" s="190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0">
        <v>114</v>
      </c>
      <c r="B200" s="211">
        <v>43220</v>
      </c>
      <c r="C200" s="211"/>
      <c r="D200" s="212" t="s">
        <v>779</v>
      </c>
      <c r="E200" s="213" t="s">
        <v>593</v>
      </c>
      <c r="F200" s="213">
        <v>153.5</v>
      </c>
      <c r="G200" s="213"/>
      <c r="H200" s="213">
        <v>196</v>
      </c>
      <c r="I200" s="215">
        <v>196</v>
      </c>
      <c r="J200" s="185" t="s">
        <v>780</v>
      </c>
      <c r="K200" s="186">
        <f t="shared" si="51"/>
        <v>42.5</v>
      </c>
      <c r="L200" s="187">
        <f t="shared" si="52"/>
        <v>0.27687296416938112</v>
      </c>
      <c r="M200" s="182" t="s">
        <v>596</v>
      </c>
      <c r="N200" s="188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115</v>
      </c>
      <c r="B201" s="190">
        <v>43306</v>
      </c>
      <c r="C201" s="190"/>
      <c r="D201" s="191" t="s">
        <v>748</v>
      </c>
      <c r="E201" s="192" t="s">
        <v>593</v>
      </c>
      <c r="F201" s="193">
        <v>27.5</v>
      </c>
      <c r="G201" s="193"/>
      <c r="H201" s="194">
        <v>13.1</v>
      </c>
      <c r="I201" s="194">
        <v>60</v>
      </c>
      <c r="J201" s="195" t="s">
        <v>781</v>
      </c>
      <c r="K201" s="196">
        <v>-14.4</v>
      </c>
      <c r="L201" s="197">
        <v>-0.52363636363636401</v>
      </c>
      <c r="M201" s="193" t="s">
        <v>607</v>
      </c>
      <c r="N201" s="190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9">
        <v>116</v>
      </c>
      <c r="B202" s="220">
        <v>43318</v>
      </c>
      <c r="C202" s="220"/>
      <c r="D202" s="198" t="s">
        <v>782</v>
      </c>
      <c r="E202" s="193" t="s">
        <v>593</v>
      </c>
      <c r="F202" s="193">
        <v>148.5</v>
      </c>
      <c r="G202" s="193"/>
      <c r="H202" s="193">
        <v>102</v>
      </c>
      <c r="I202" s="194">
        <v>182</v>
      </c>
      <c r="J202" s="195" t="s">
        <v>783</v>
      </c>
      <c r="K202" s="196">
        <f>H202-F202</f>
        <v>-46.5</v>
      </c>
      <c r="L202" s="197">
        <f>K202/F202</f>
        <v>-0.31313131313131315</v>
      </c>
      <c r="M202" s="193" t="s">
        <v>607</v>
      </c>
      <c r="N202" s="190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9">
        <v>117</v>
      </c>
      <c r="B203" s="180">
        <v>43335</v>
      </c>
      <c r="C203" s="180"/>
      <c r="D203" s="181" t="s">
        <v>784</v>
      </c>
      <c r="E203" s="182" t="s">
        <v>593</v>
      </c>
      <c r="F203" s="213">
        <v>285</v>
      </c>
      <c r="G203" s="182"/>
      <c r="H203" s="182">
        <v>355</v>
      </c>
      <c r="I203" s="184">
        <v>364</v>
      </c>
      <c r="J203" s="185" t="s">
        <v>785</v>
      </c>
      <c r="K203" s="186">
        <v>70</v>
      </c>
      <c r="L203" s="187">
        <v>0.24561403508771901</v>
      </c>
      <c r="M203" s="182" t="s">
        <v>596</v>
      </c>
      <c r="N203" s="188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9">
        <v>118</v>
      </c>
      <c r="B204" s="180">
        <v>43341</v>
      </c>
      <c r="C204" s="180"/>
      <c r="D204" s="181" t="s">
        <v>400</v>
      </c>
      <c r="E204" s="182" t="s">
        <v>593</v>
      </c>
      <c r="F204" s="213">
        <v>525</v>
      </c>
      <c r="G204" s="182"/>
      <c r="H204" s="182">
        <v>585</v>
      </c>
      <c r="I204" s="184">
        <v>635</v>
      </c>
      <c r="J204" s="185" t="s">
        <v>786</v>
      </c>
      <c r="K204" s="186">
        <f t="shared" ref="K204:K255" si="53">H204-F204</f>
        <v>60</v>
      </c>
      <c r="L204" s="187">
        <f t="shared" ref="L204:L255" si="54">K204/F204</f>
        <v>0.11428571428571428</v>
      </c>
      <c r="M204" s="182" t="s">
        <v>596</v>
      </c>
      <c r="N204" s="188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9">
        <v>119</v>
      </c>
      <c r="B205" s="180">
        <v>43395</v>
      </c>
      <c r="C205" s="180"/>
      <c r="D205" s="181" t="s">
        <v>385</v>
      </c>
      <c r="E205" s="182" t="s">
        <v>593</v>
      </c>
      <c r="F205" s="213">
        <v>475</v>
      </c>
      <c r="G205" s="182"/>
      <c r="H205" s="182">
        <v>574</v>
      </c>
      <c r="I205" s="184">
        <v>570</v>
      </c>
      <c r="J205" s="185" t="s">
        <v>688</v>
      </c>
      <c r="K205" s="186">
        <f t="shared" si="53"/>
        <v>99</v>
      </c>
      <c r="L205" s="187">
        <f t="shared" si="54"/>
        <v>0.20842105263157895</v>
      </c>
      <c r="M205" s="182" t="s">
        <v>596</v>
      </c>
      <c r="N205" s="188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0">
        <v>120</v>
      </c>
      <c r="B206" s="211">
        <v>43397</v>
      </c>
      <c r="C206" s="211"/>
      <c r="D206" s="212" t="s">
        <v>787</v>
      </c>
      <c r="E206" s="213" t="s">
        <v>593</v>
      </c>
      <c r="F206" s="213">
        <v>707.5</v>
      </c>
      <c r="G206" s="213"/>
      <c r="H206" s="213">
        <v>872</v>
      </c>
      <c r="I206" s="215">
        <v>872</v>
      </c>
      <c r="J206" s="216" t="s">
        <v>688</v>
      </c>
      <c r="K206" s="186">
        <f t="shared" si="53"/>
        <v>164.5</v>
      </c>
      <c r="L206" s="217">
        <f t="shared" si="54"/>
        <v>0.23250883392226149</v>
      </c>
      <c r="M206" s="213" t="s">
        <v>596</v>
      </c>
      <c r="N206" s="218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0">
        <v>121</v>
      </c>
      <c r="B207" s="211">
        <v>43398</v>
      </c>
      <c r="C207" s="211"/>
      <c r="D207" s="212" t="s">
        <v>788</v>
      </c>
      <c r="E207" s="213" t="s">
        <v>593</v>
      </c>
      <c r="F207" s="213">
        <v>162</v>
      </c>
      <c r="G207" s="213"/>
      <c r="H207" s="213">
        <v>204</v>
      </c>
      <c r="I207" s="215">
        <v>209</v>
      </c>
      <c r="J207" s="216" t="s">
        <v>789</v>
      </c>
      <c r="K207" s="186">
        <f t="shared" si="53"/>
        <v>42</v>
      </c>
      <c r="L207" s="217">
        <f t="shared" si="54"/>
        <v>0.25925925925925924</v>
      </c>
      <c r="M207" s="213" t="s">
        <v>596</v>
      </c>
      <c r="N207" s="218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0">
        <v>122</v>
      </c>
      <c r="B208" s="211">
        <v>43399</v>
      </c>
      <c r="C208" s="211"/>
      <c r="D208" s="212" t="s">
        <v>490</v>
      </c>
      <c r="E208" s="213" t="s">
        <v>593</v>
      </c>
      <c r="F208" s="213">
        <v>240</v>
      </c>
      <c r="G208" s="213"/>
      <c r="H208" s="213">
        <v>297</v>
      </c>
      <c r="I208" s="215">
        <v>297</v>
      </c>
      <c r="J208" s="216" t="s">
        <v>688</v>
      </c>
      <c r="K208" s="222">
        <f t="shared" si="53"/>
        <v>57</v>
      </c>
      <c r="L208" s="217">
        <f t="shared" si="54"/>
        <v>0.23749999999999999</v>
      </c>
      <c r="M208" s="213" t="s">
        <v>596</v>
      </c>
      <c r="N208" s="218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9">
        <v>123</v>
      </c>
      <c r="B209" s="180">
        <v>43439</v>
      </c>
      <c r="C209" s="180"/>
      <c r="D209" s="181" t="s">
        <v>790</v>
      </c>
      <c r="E209" s="182" t="s">
        <v>593</v>
      </c>
      <c r="F209" s="182">
        <v>202.5</v>
      </c>
      <c r="G209" s="182"/>
      <c r="H209" s="182">
        <v>255</v>
      </c>
      <c r="I209" s="184">
        <v>252</v>
      </c>
      <c r="J209" s="185" t="s">
        <v>688</v>
      </c>
      <c r="K209" s="186">
        <f t="shared" si="53"/>
        <v>52.5</v>
      </c>
      <c r="L209" s="187">
        <f t="shared" si="54"/>
        <v>0.25925925925925924</v>
      </c>
      <c r="M209" s="182" t="s">
        <v>596</v>
      </c>
      <c r="N209" s="188">
        <v>43542</v>
      </c>
      <c r="O209" s="1"/>
      <c r="P209" s="1"/>
      <c r="Q209" s="1"/>
      <c r="R209" s="6" t="s">
        <v>791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0">
        <v>124</v>
      </c>
      <c r="B210" s="211">
        <v>43465</v>
      </c>
      <c r="C210" s="180"/>
      <c r="D210" s="212" t="s">
        <v>159</v>
      </c>
      <c r="E210" s="213" t="s">
        <v>593</v>
      </c>
      <c r="F210" s="213">
        <v>710</v>
      </c>
      <c r="G210" s="213"/>
      <c r="H210" s="213">
        <v>866</v>
      </c>
      <c r="I210" s="215">
        <v>866</v>
      </c>
      <c r="J210" s="216" t="s">
        <v>688</v>
      </c>
      <c r="K210" s="186">
        <f t="shared" si="53"/>
        <v>156</v>
      </c>
      <c r="L210" s="187">
        <f t="shared" si="54"/>
        <v>0.21971830985915494</v>
      </c>
      <c r="M210" s="182" t="s">
        <v>596</v>
      </c>
      <c r="N210" s="188">
        <v>43553</v>
      </c>
      <c r="O210" s="1"/>
      <c r="P210" s="1"/>
      <c r="Q210" s="1"/>
      <c r="R210" s="6" t="s">
        <v>791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0">
        <v>125</v>
      </c>
      <c r="B211" s="211">
        <v>43522</v>
      </c>
      <c r="C211" s="211"/>
      <c r="D211" s="212" t="s">
        <v>174</v>
      </c>
      <c r="E211" s="213" t="s">
        <v>593</v>
      </c>
      <c r="F211" s="213">
        <v>337.25</v>
      </c>
      <c r="G211" s="213"/>
      <c r="H211" s="213">
        <v>398.5</v>
      </c>
      <c r="I211" s="215">
        <v>411</v>
      </c>
      <c r="J211" s="185" t="s">
        <v>792</v>
      </c>
      <c r="K211" s="186">
        <f t="shared" si="53"/>
        <v>61.25</v>
      </c>
      <c r="L211" s="187">
        <f t="shared" si="54"/>
        <v>0.1816160118606375</v>
      </c>
      <c r="M211" s="182" t="s">
        <v>596</v>
      </c>
      <c r="N211" s="188">
        <v>43760</v>
      </c>
      <c r="O211" s="1"/>
      <c r="P211" s="1"/>
      <c r="Q211" s="1"/>
      <c r="R211" s="6" t="s">
        <v>791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3">
        <v>126</v>
      </c>
      <c r="B212" s="224">
        <v>43559</v>
      </c>
      <c r="C212" s="224"/>
      <c r="D212" s="225" t="s">
        <v>793</v>
      </c>
      <c r="E212" s="226" t="s">
        <v>593</v>
      </c>
      <c r="F212" s="226">
        <v>130</v>
      </c>
      <c r="G212" s="226"/>
      <c r="H212" s="226">
        <v>65</v>
      </c>
      <c r="I212" s="227">
        <v>158</v>
      </c>
      <c r="J212" s="195" t="s">
        <v>794</v>
      </c>
      <c r="K212" s="196">
        <f t="shared" si="53"/>
        <v>-65</v>
      </c>
      <c r="L212" s="197">
        <f t="shared" si="54"/>
        <v>-0.5</v>
      </c>
      <c r="M212" s="193" t="s">
        <v>607</v>
      </c>
      <c r="N212" s="190">
        <v>43726</v>
      </c>
      <c r="O212" s="1"/>
      <c r="P212" s="1"/>
      <c r="Q212" s="1"/>
      <c r="R212" s="6" t="s">
        <v>795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0">
        <v>127</v>
      </c>
      <c r="B213" s="211">
        <v>43017</v>
      </c>
      <c r="C213" s="211"/>
      <c r="D213" s="212" t="s">
        <v>210</v>
      </c>
      <c r="E213" s="213" t="s">
        <v>593</v>
      </c>
      <c r="F213" s="213">
        <v>141.5</v>
      </c>
      <c r="G213" s="213"/>
      <c r="H213" s="213">
        <v>183.5</v>
      </c>
      <c r="I213" s="215">
        <v>210</v>
      </c>
      <c r="J213" s="185" t="s">
        <v>789</v>
      </c>
      <c r="K213" s="186">
        <f t="shared" si="53"/>
        <v>42</v>
      </c>
      <c r="L213" s="187">
        <f t="shared" si="54"/>
        <v>0.29681978798586572</v>
      </c>
      <c r="M213" s="182" t="s">
        <v>596</v>
      </c>
      <c r="N213" s="188">
        <v>43042</v>
      </c>
      <c r="O213" s="1"/>
      <c r="P213" s="1"/>
      <c r="Q213" s="1"/>
      <c r="R213" s="6" t="s">
        <v>795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128</v>
      </c>
      <c r="B214" s="224">
        <v>43074</v>
      </c>
      <c r="C214" s="224"/>
      <c r="D214" s="225" t="s">
        <v>796</v>
      </c>
      <c r="E214" s="226" t="s">
        <v>593</v>
      </c>
      <c r="F214" s="221">
        <v>172</v>
      </c>
      <c r="G214" s="226"/>
      <c r="H214" s="226">
        <v>155.25</v>
      </c>
      <c r="I214" s="227">
        <v>230</v>
      </c>
      <c r="J214" s="195" t="s">
        <v>797</v>
      </c>
      <c r="K214" s="196">
        <f t="shared" si="53"/>
        <v>-16.75</v>
      </c>
      <c r="L214" s="197">
        <f t="shared" si="54"/>
        <v>-9.7383720930232565E-2</v>
      </c>
      <c r="M214" s="193" t="s">
        <v>607</v>
      </c>
      <c r="N214" s="190">
        <v>43787</v>
      </c>
      <c r="O214" s="1"/>
      <c r="P214" s="1"/>
      <c r="Q214" s="1"/>
      <c r="R214" s="6" t="s">
        <v>795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0">
        <v>129</v>
      </c>
      <c r="B215" s="211">
        <v>43398</v>
      </c>
      <c r="C215" s="211"/>
      <c r="D215" s="212" t="s">
        <v>120</v>
      </c>
      <c r="E215" s="213" t="s">
        <v>593</v>
      </c>
      <c r="F215" s="213">
        <v>698.5</v>
      </c>
      <c r="G215" s="213"/>
      <c r="H215" s="213">
        <v>890</v>
      </c>
      <c r="I215" s="215">
        <v>890</v>
      </c>
      <c r="J215" s="185" t="s">
        <v>798</v>
      </c>
      <c r="K215" s="186">
        <f t="shared" si="53"/>
        <v>191.5</v>
      </c>
      <c r="L215" s="187">
        <f t="shared" si="54"/>
        <v>0.27415891195418757</v>
      </c>
      <c r="M215" s="182" t="s">
        <v>596</v>
      </c>
      <c r="N215" s="188">
        <v>44328</v>
      </c>
      <c r="O215" s="1"/>
      <c r="P215" s="1"/>
      <c r="Q215" s="1"/>
      <c r="R215" s="6" t="s">
        <v>791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0">
        <v>130</v>
      </c>
      <c r="B216" s="211">
        <v>42877</v>
      </c>
      <c r="C216" s="211"/>
      <c r="D216" s="212" t="s">
        <v>799</v>
      </c>
      <c r="E216" s="213" t="s">
        <v>593</v>
      </c>
      <c r="F216" s="213">
        <v>127.6</v>
      </c>
      <c r="G216" s="213"/>
      <c r="H216" s="213">
        <v>138</v>
      </c>
      <c r="I216" s="215">
        <v>190</v>
      </c>
      <c r="J216" s="185" t="s">
        <v>800</v>
      </c>
      <c r="K216" s="186">
        <f t="shared" si="53"/>
        <v>10.400000000000006</v>
      </c>
      <c r="L216" s="187">
        <f t="shared" si="54"/>
        <v>8.1504702194357417E-2</v>
      </c>
      <c r="M216" s="182" t="s">
        <v>596</v>
      </c>
      <c r="N216" s="188">
        <v>43774</v>
      </c>
      <c r="O216" s="1"/>
      <c r="P216" s="1"/>
      <c r="Q216" s="1"/>
      <c r="R216" s="6" t="s">
        <v>795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0">
        <v>131</v>
      </c>
      <c r="B217" s="211">
        <v>43158</v>
      </c>
      <c r="C217" s="211"/>
      <c r="D217" s="212" t="s">
        <v>801</v>
      </c>
      <c r="E217" s="213" t="s">
        <v>593</v>
      </c>
      <c r="F217" s="213">
        <v>317</v>
      </c>
      <c r="G217" s="213"/>
      <c r="H217" s="213">
        <v>382.5</v>
      </c>
      <c r="I217" s="215">
        <v>398</v>
      </c>
      <c r="J217" s="185" t="s">
        <v>802</v>
      </c>
      <c r="K217" s="186">
        <f t="shared" si="53"/>
        <v>65.5</v>
      </c>
      <c r="L217" s="187">
        <f t="shared" si="54"/>
        <v>0.20662460567823343</v>
      </c>
      <c r="M217" s="182" t="s">
        <v>596</v>
      </c>
      <c r="N217" s="188">
        <v>44238</v>
      </c>
      <c r="O217" s="1"/>
      <c r="P217" s="1"/>
      <c r="Q217" s="1"/>
      <c r="R217" s="6" t="s">
        <v>795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132</v>
      </c>
      <c r="B218" s="224">
        <v>43164</v>
      </c>
      <c r="C218" s="224"/>
      <c r="D218" s="225" t="s">
        <v>166</v>
      </c>
      <c r="E218" s="226" t="s">
        <v>593</v>
      </c>
      <c r="F218" s="221">
        <f>510-14.4</f>
        <v>495.6</v>
      </c>
      <c r="G218" s="226"/>
      <c r="H218" s="226">
        <v>350</v>
      </c>
      <c r="I218" s="227">
        <v>672</v>
      </c>
      <c r="J218" s="195" t="s">
        <v>803</v>
      </c>
      <c r="K218" s="196">
        <f t="shared" si="53"/>
        <v>-145.60000000000002</v>
      </c>
      <c r="L218" s="197">
        <f t="shared" si="54"/>
        <v>-0.29378531073446329</v>
      </c>
      <c r="M218" s="193" t="s">
        <v>607</v>
      </c>
      <c r="N218" s="190">
        <v>43887</v>
      </c>
      <c r="O218" s="1"/>
      <c r="P218" s="1"/>
      <c r="Q218" s="1"/>
      <c r="R218" s="6" t="s">
        <v>791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133</v>
      </c>
      <c r="B219" s="224">
        <v>43237</v>
      </c>
      <c r="C219" s="224"/>
      <c r="D219" s="225" t="s">
        <v>804</v>
      </c>
      <c r="E219" s="226" t="s">
        <v>593</v>
      </c>
      <c r="F219" s="221">
        <v>230.3</v>
      </c>
      <c r="G219" s="226"/>
      <c r="H219" s="226">
        <v>102.5</v>
      </c>
      <c r="I219" s="227">
        <v>348</v>
      </c>
      <c r="J219" s="195" t="s">
        <v>805</v>
      </c>
      <c r="K219" s="196">
        <f t="shared" si="53"/>
        <v>-127.80000000000001</v>
      </c>
      <c r="L219" s="197">
        <f t="shared" si="54"/>
        <v>-0.55492835432045162</v>
      </c>
      <c r="M219" s="193" t="s">
        <v>607</v>
      </c>
      <c r="N219" s="190">
        <v>43896</v>
      </c>
      <c r="O219" s="1"/>
      <c r="P219" s="1"/>
      <c r="Q219" s="1"/>
      <c r="R219" s="6" t="s">
        <v>791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134</v>
      </c>
      <c r="B220" s="211">
        <v>43258</v>
      </c>
      <c r="C220" s="211"/>
      <c r="D220" s="212" t="s">
        <v>446</v>
      </c>
      <c r="E220" s="213" t="s">
        <v>593</v>
      </c>
      <c r="F220" s="213">
        <f>342.5-5.1</f>
        <v>337.4</v>
      </c>
      <c r="G220" s="213"/>
      <c r="H220" s="213">
        <v>412.5</v>
      </c>
      <c r="I220" s="215">
        <v>439</v>
      </c>
      <c r="J220" s="185" t="s">
        <v>806</v>
      </c>
      <c r="K220" s="186">
        <f t="shared" si="53"/>
        <v>75.100000000000023</v>
      </c>
      <c r="L220" s="187">
        <f t="shared" si="54"/>
        <v>0.22258446947243635</v>
      </c>
      <c r="M220" s="182" t="s">
        <v>596</v>
      </c>
      <c r="N220" s="188">
        <v>44230</v>
      </c>
      <c r="O220" s="1"/>
      <c r="P220" s="1"/>
      <c r="Q220" s="1"/>
      <c r="R220" s="6" t="s">
        <v>795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135</v>
      </c>
      <c r="B221" s="203">
        <v>43285</v>
      </c>
      <c r="C221" s="203"/>
      <c r="D221" s="204" t="s">
        <v>58</v>
      </c>
      <c r="E221" s="205" t="s">
        <v>593</v>
      </c>
      <c r="F221" s="205">
        <f>127.5-5.53</f>
        <v>121.97</v>
      </c>
      <c r="G221" s="206"/>
      <c r="H221" s="206">
        <v>122.5</v>
      </c>
      <c r="I221" s="206">
        <v>170</v>
      </c>
      <c r="J221" s="207" t="s">
        <v>807</v>
      </c>
      <c r="K221" s="208">
        <f t="shared" si="53"/>
        <v>0.53000000000000114</v>
      </c>
      <c r="L221" s="209">
        <f t="shared" si="54"/>
        <v>4.3453308190538747E-3</v>
      </c>
      <c r="M221" s="205" t="s">
        <v>616</v>
      </c>
      <c r="N221" s="203">
        <v>44431</v>
      </c>
      <c r="O221" s="1"/>
      <c r="P221" s="1"/>
      <c r="Q221" s="1"/>
      <c r="R221" s="6" t="s">
        <v>791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3">
        <v>136</v>
      </c>
      <c r="B222" s="224">
        <v>43294</v>
      </c>
      <c r="C222" s="224"/>
      <c r="D222" s="225" t="s">
        <v>808</v>
      </c>
      <c r="E222" s="226" t="s">
        <v>593</v>
      </c>
      <c r="F222" s="221">
        <v>46.5</v>
      </c>
      <c r="G222" s="226"/>
      <c r="H222" s="226">
        <v>17</v>
      </c>
      <c r="I222" s="227">
        <v>59</v>
      </c>
      <c r="J222" s="195" t="s">
        <v>809</v>
      </c>
      <c r="K222" s="196">
        <f t="shared" si="53"/>
        <v>-29.5</v>
      </c>
      <c r="L222" s="197">
        <f t="shared" si="54"/>
        <v>-0.63440860215053763</v>
      </c>
      <c r="M222" s="193" t="s">
        <v>607</v>
      </c>
      <c r="N222" s="190">
        <v>43887</v>
      </c>
      <c r="O222" s="1"/>
      <c r="P222" s="1"/>
      <c r="Q222" s="1"/>
      <c r="R222" s="6" t="s">
        <v>791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137</v>
      </c>
      <c r="B223" s="211">
        <v>43396</v>
      </c>
      <c r="C223" s="211"/>
      <c r="D223" s="212" t="s">
        <v>429</v>
      </c>
      <c r="E223" s="213" t="s">
        <v>593</v>
      </c>
      <c r="F223" s="213">
        <v>156.5</v>
      </c>
      <c r="G223" s="213"/>
      <c r="H223" s="213">
        <v>207.5</v>
      </c>
      <c r="I223" s="215">
        <v>191</v>
      </c>
      <c r="J223" s="185" t="s">
        <v>688</v>
      </c>
      <c r="K223" s="186">
        <f t="shared" si="53"/>
        <v>51</v>
      </c>
      <c r="L223" s="187">
        <f t="shared" si="54"/>
        <v>0.32587859424920129</v>
      </c>
      <c r="M223" s="182" t="s">
        <v>596</v>
      </c>
      <c r="N223" s="188">
        <v>44369</v>
      </c>
      <c r="O223" s="1"/>
      <c r="P223" s="1"/>
      <c r="Q223" s="1"/>
      <c r="R223" s="6" t="s">
        <v>791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0">
        <v>138</v>
      </c>
      <c r="B224" s="211">
        <v>43439</v>
      </c>
      <c r="C224" s="211"/>
      <c r="D224" s="212" t="s">
        <v>348</v>
      </c>
      <c r="E224" s="213" t="s">
        <v>593</v>
      </c>
      <c r="F224" s="213">
        <v>259.5</v>
      </c>
      <c r="G224" s="213"/>
      <c r="H224" s="213">
        <v>320</v>
      </c>
      <c r="I224" s="215">
        <v>320</v>
      </c>
      <c r="J224" s="185" t="s">
        <v>688</v>
      </c>
      <c r="K224" s="186">
        <f t="shared" si="53"/>
        <v>60.5</v>
      </c>
      <c r="L224" s="187">
        <f t="shared" si="54"/>
        <v>0.23314065510597304</v>
      </c>
      <c r="M224" s="182" t="s">
        <v>596</v>
      </c>
      <c r="N224" s="188">
        <v>44323</v>
      </c>
      <c r="O224" s="1"/>
      <c r="P224" s="1"/>
      <c r="Q224" s="1"/>
      <c r="R224" s="6" t="s">
        <v>791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139</v>
      </c>
      <c r="B225" s="224">
        <v>43439</v>
      </c>
      <c r="C225" s="224"/>
      <c r="D225" s="225" t="s">
        <v>810</v>
      </c>
      <c r="E225" s="226" t="s">
        <v>593</v>
      </c>
      <c r="F225" s="226">
        <v>715</v>
      </c>
      <c r="G225" s="226"/>
      <c r="H225" s="226">
        <v>445</v>
      </c>
      <c r="I225" s="227">
        <v>840</v>
      </c>
      <c r="J225" s="195" t="s">
        <v>811</v>
      </c>
      <c r="K225" s="196">
        <f t="shared" si="53"/>
        <v>-270</v>
      </c>
      <c r="L225" s="197">
        <f t="shared" si="54"/>
        <v>-0.3776223776223776</v>
      </c>
      <c r="M225" s="193" t="s">
        <v>607</v>
      </c>
      <c r="N225" s="190">
        <v>43800</v>
      </c>
      <c r="O225" s="1"/>
      <c r="P225" s="1"/>
      <c r="Q225" s="1"/>
      <c r="R225" s="6" t="s">
        <v>791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0">
        <v>140</v>
      </c>
      <c r="B226" s="211">
        <v>43469</v>
      </c>
      <c r="C226" s="211"/>
      <c r="D226" s="212" t="s">
        <v>180</v>
      </c>
      <c r="E226" s="213" t="s">
        <v>593</v>
      </c>
      <c r="F226" s="213">
        <v>875</v>
      </c>
      <c r="G226" s="213"/>
      <c r="H226" s="213">
        <v>1165</v>
      </c>
      <c r="I226" s="215">
        <v>1185</v>
      </c>
      <c r="J226" s="185" t="s">
        <v>812</v>
      </c>
      <c r="K226" s="186">
        <f t="shared" si="53"/>
        <v>290</v>
      </c>
      <c r="L226" s="187">
        <f t="shared" si="54"/>
        <v>0.33142857142857141</v>
      </c>
      <c r="M226" s="182" t="s">
        <v>596</v>
      </c>
      <c r="N226" s="188">
        <v>43847</v>
      </c>
      <c r="O226" s="1"/>
      <c r="P226" s="1"/>
      <c r="Q226" s="1"/>
      <c r="R226" s="6" t="s">
        <v>791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0">
        <v>141</v>
      </c>
      <c r="B227" s="211">
        <v>43559</v>
      </c>
      <c r="C227" s="211"/>
      <c r="D227" s="212" t="s">
        <v>366</v>
      </c>
      <c r="E227" s="213" t="s">
        <v>593</v>
      </c>
      <c r="F227" s="213">
        <f>387-14.63</f>
        <v>372.37</v>
      </c>
      <c r="G227" s="213"/>
      <c r="H227" s="213">
        <v>490</v>
      </c>
      <c r="I227" s="215">
        <v>490</v>
      </c>
      <c r="J227" s="185" t="s">
        <v>688</v>
      </c>
      <c r="K227" s="186">
        <f t="shared" si="53"/>
        <v>117.63</v>
      </c>
      <c r="L227" s="187">
        <f t="shared" si="54"/>
        <v>0.31589548030185027</v>
      </c>
      <c r="M227" s="182" t="s">
        <v>596</v>
      </c>
      <c r="N227" s="188">
        <v>43850</v>
      </c>
      <c r="O227" s="1"/>
      <c r="P227" s="1"/>
      <c r="Q227" s="1"/>
      <c r="R227" s="6" t="s">
        <v>791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142</v>
      </c>
      <c r="B228" s="224">
        <v>43578</v>
      </c>
      <c r="C228" s="224"/>
      <c r="D228" s="225" t="s">
        <v>813</v>
      </c>
      <c r="E228" s="226" t="s">
        <v>606</v>
      </c>
      <c r="F228" s="226">
        <v>220</v>
      </c>
      <c r="G228" s="226"/>
      <c r="H228" s="226">
        <v>127.5</v>
      </c>
      <c r="I228" s="227">
        <v>284</v>
      </c>
      <c r="J228" s="195" t="s">
        <v>814</v>
      </c>
      <c r="K228" s="196">
        <f t="shared" si="53"/>
        <v>-92.5</v>
      </c>
      <c r="L228" s="197">
        <f t="shared" si="54"/>
        <v>-0.42045454545454547</v>
      </c>
      <c r="M228" s="193" t="s">
        <v>607</v>
      </c>
      <c r="N228" s="190">
        <v>43896</v>
      </c>
      <c r="O228" s="1"/>
      <c r="P228" s="1"/>
      <c r="Q228" s="1"/>
      <c r="R228" s="6" t="s">
        <v>791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0">
        <v>143</v>
      </c>
      <c r="B229" s="211">
        <v>43622</v>
      </c>
      <c r="C229" s="211"/>
      <c r="D229" s="212" t="s">
        <v>491</v>
      </c>
      <c r="E229" s="213" t="s">
        <v>606</v>
      </c>
      <c r="F229" s="213">
        <v>332.8</v>
      </c>
      <c r="G229" s="213"/>
      <c r="H229" s="213">
        <v>405</v>
      </c>
      <c r="I229" s="215">
        <v>419</v>
      </c>
      <c r="J229" s="185" t="s">
        <v>815</v>
      </c>
      <c r="K229" s="186">
        <f t="shared" si="53"/>
        <v>72.199999999999989</v>
      </c>
      <c r="L229" s="187">
        <f t="shared" si="54"/>
        <v>0.21694711538461534</v>
      </c>
      <c r="M229" s="182" t="s">
        <v>596</v>
      </c>
      <c r="N229" s="188">
        <v>43860</v>
      </c>
      <c r="O229" s="1"/>
      <c r="P229" s="1"/>
      <c r="Q229" s="1"/>
      <c r="R229" s="6" t="s">
        <v>795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144</v>
      </c>
      <c r="B230" s="203">
        <v>43641</v>
      </c>
      <c r="C230" s="203"/>
      <c r="D230" s="204" t="s">
        <v>172</v>
      </c>
      <c r="E230" s="205" t="s">
        <v>593</v>
      </c>
      <c r="F230" s="205">
        <v>386</v>
      </c>
      <c r="G230" s="206"/>
      <c r="H230" s="206">
        <v>395</v>
      </c>
      <c r="I230" s="206">
        <v>452</v>
      </c>
      <c r="J230" s="207" t="s">
        <v>816</v>
      </c>
      <c r="K230" s="208">
        <f t="shared" si="53"/>
        <v>9</v>
      </c>
      <c r="L230" s="209">
        <f t="shared" si="54"/>
        <v>2.3316062176165803E-2</v>
      </c>
      <c r="M230" s="205" t="s">
        <v>616</v>
      </c>
      <c r="N230" s="203">
        <v>43868</v>
      </c>
      <c r="O230" s="1"/>
      <c r="P230" s="1"/>
      <c r="Q230" s="1"/>
      <c r="R230" s="6" t="s">
        <v>795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4">
        <v>145</v>
      </c>
      <c r="B231" s="203">
        <v>43707</v>
      </c>
      <c r="C231" s="203"/>
      <c r="D231" s="204" t="s">
        <v>146</v>
      </c>
      <c r="E231" s="205" t="s">
        <v>593</v>
      </c>
      <c r="F231" s="205">
        <v>137.5</v>
      </c>
      <c r="G231" s="206"/>
      <c r="H231" s="206">
        <v>138.5</v>
      </c>
      <c r="I231" s="206">
        <v>190</v>
      </c>
      <c r="J231" s="207" t="s">
        <v>817</v>
      </c>
      <c r="K231" s="208">
        <f t="shared" si="53"/>
        <v>1</v>
      </c>
      <c r="L231" s="209">
        <f t="shared" si="54"/>
        <v>7.2727272727272727E-3</v>
      </c>
      <c r="M231" s="205" t="s">
        <v>616</v>
      </c>
      <c r="N231" s="203">
        <v>44432</v>
      </c>
      <c r="O231" s="1"/>
      <c r="P231" s="1"/>
      <c r="Q231" s="1"/>
      <c r="R231" s="6" t="s">
        <v>791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0">
        <v>146</v>
      </c>
      <c r="B232" s="211">
        <v>43731</v>
      </c>
      <c r="C232" s="211"/>
      <c r="D232" s="212" t="s">
        <v>439</v>
      </c>
      <c r="E232" s="213" t="s">
        <v>593</v>
      </c>
      <c r="F232" s="213">
        <v>235</v>
      </c>
      <c r="G232" s="213"/>
      <c r="H232" s="213">
        <v>295</v>
      </c>
      <c r="I232" s="215">
        <v>296</v>
      </c>
      <c r="J232" s="185" t="s">
        <v>818</v>
      </c>
      <c r="K232" s="186">
        <f t="shared" si="53"/>
        <v>60</v>
      </c>
      <c r="L232" s="187">
        <f t="shared" si="54"/>
        <v>0.25531914893617019</v>
      </c>
      <c r="M232" s="182" t="s">
        <v>596</v>
      </c>
      <c r="N232" s="188">
        <v>43844</v>
      </c>
      <c r="O232" s="1"/>
      <c r="P232" s="1"/>
      <c r="Q232" s="1"/>
      <c r="R232" s="6" t="s">
        <v>795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147</v>
      </c>
      <c r="B233" s="211">
        <v>43752</v>
      </c>
      <c r="C233" s="211"/>
      <c r="D233" s="212" t="s">
        <v>819</v>
      </c>
      <c r="E233" s="213" t="s">
        <v>593</v>
      </c>
      <c r="F233" s="213">
        <v>277.5</v>
      </c>
      <c r="G233" s="213"/>
      <c r="H233" s="213">
        <v>333</v>
      </c>
      <c r="I233" s="215">
        <v>333</v>
      </c>
      <c r="J233" s="185" t="s">
        <v>820</v>
      </c>
      <c r="K233" s="186">
        <f t="shared" si="53"/>
        <v>55.5</v>
      </c>
      <c r="L233" s="187">
        <f t="shared" si="54"/>
        <v>0.2</v>
      </c>
      <c r="M233" s="182" t="s">
        <v>596</v>
      </c>
      <c r="N233" s="188">
        <v>43846</v>
      </c>
      <c r="O233" s="1"/>
      <c r="P233" s="1"/>
      <c r="Q233" s="1"/>
      <c r="R233" s="6" t="s">
        <v>791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0">
        <v>148</v>
      </c>
      <c r="B234" s="211">
        <v>43752</v>
      </c>
      <c r="C234" s="211"/>
      <c r="D234" s="212" t="s">
        <v>821</v>
      </c>
      <c r="E234" s="213" t="s">
        <v>593</v>
      </c>
      <c r="F234" s="213">
        <v>930</v>
      </c>
      <c r="G234" s="213"/>
      <c r="H234" s="213">
        <v>1165</v>
      </c>
      <c r="I234" s="215">
        <v>1200</v>
      </c>
      <c r="J234" s="185" t="s">
        <v>822</v>
      </c>
      <c r="K234" s="186">
        <f t="shared" si="53"/>
        <v>235</v>
      </c>
      <c r="L234" s="187">
        <f t="shared" si="54"/>
        <v>0.25268817204301075</v>
      </c>
      <c r="M234" s="182" t="s">
        <v>596</v>
      </c>
      <c r="N234" s="188">
        <v>43847</v>
      </c>
      <c r="O234" s="1"/>
      <c r="P234" s="1"/>
      <c r="Q234" s="1"/>
      <c r="R234" s="6" t="s">
        <v>795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0">
        <v>149</v>
      </c>
      <c r="B235" s="211">
        <v>43753</v>
      </c>
      <c r="C235" s="211"/>
      <c r="D235" s="212" t="s">
        <v>823</v>
      </c>
      <c r="E235" s="213" t="s">
        <v>593</v>
      </c>
      <c r="F235" s="183">
        <v>111</v>
      </c>
      <c r="G235" s="213"/>
      <c r="H235" s="213">
        <v>141</v>
      </c>
      <c r="I235" s="215">
        <v>141</v>
      </c>
      <c r="J235" s="185" t="s">
        <v>824</v>
      </c>
      <c r="K235" s="186">
        <f t="shared" si="53"/>
        <v>30</v>
      </c>
      <c r="L235" s="187">
        <f t="shared" si="54"/>
        <v>0.27027027027027029</v>
      </c>
      <c r="M235" s="182" t="s">
        <v>596</v>
      </c>
      <c r="N235" s="188">
        <v>44328</v>
      </c>
      <c r="O235" s="1"/>
      <c r="P235" s="1"/>
      <c r="Q235" s="1"/>
      <c r="R235" s="6" t="s">
        <v>795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0">
        <v>150</v>
      </c>
      <c r="B236" s="211">
        <v>43753</v>
      </c>
      <c r="C236" s="211"/>
      <c r="D236" s="212" t="s">
        <v>825</v>
      </c>
      <c r="E236" s="213" t="s">
        <v>593</v>
      </c>
      <c r="F236" s="183">
        <v>296</v>
      </c>
      <c r="G236" s="213"/>
      <c r="H236" s="213">
        <v>370</v>
      </c>
      <c r="I236" s="215">
        <v>370</v>
      </c>
      <c r="J236" s="185" t="s">
        <v>688</v>
      </c>
      <c r="K236" s="186">
        <f t="shared" si="53"/>
        <v>74</v>
      </c>
      <c r="L236" s="187">
        <f t="shared" si="54"/>
        <v>0.25</v>
      </c>
      <c r="M236" s="182" t="s">
        <v>596</v>
      </c>
      <c r="N236" s="188">
        <v>43853</v>
      </c>
      <c r="O236" s="1"/>
      <c r="P236" s="1"/>
      <c r="Q236" s="1"/>
      <c r="R236" s="6" t="s">
        <v>795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151</v>
      </c>
      <c r="B237" s="211">
        <v>43754</v>
      </c>
      <c r="C237" s="211"/>
      <c r="D237" s="212" t="s">
        <v>826</v>
      </c>
      <c r="E237" s="213" t="s">
        <v>593</v>
      </c>
      <c r="F237" s="183">
        <v>300</v>
      </c>
      <c r="G237" s="213"/>
      <c r="H237" s="213">
        <v>382.5</v>
      </c>
      <c r="I237" s="215">
        <v>344</v>
      </c>
      <c r="J237" s="185" t="s">
        <v>827</v>
      </c>
      <c r="K237" s="186">
        <f t="shared" si="53"/>
        <v>82.5</v>
      </c>
      <c r="L237" s="187">
        <f t="shared" si="54"/>
        <v>0.27500000000000002</v>
      </c>
      <c r="M237" s="182" t="s">
        <v>596</v>
      </c>
      <c r="N237" s="188">
        <v>44238</v>
      </c>
      <c r="O237" s="1"/>
      <c r="P237" s="1"/>
      <c r="Q237" s="1"/>
      <c r="R237" s="6" t="s">
        <v>795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0">
        <v>152</v>
      </c>
      <c r="B238" s="211">
        <v>43832</v>
      </c>
      <c r="C238" s="211"/>
      <c r="D238" s="212" t="s">
        <v>828</v>
      </c>
      <c r="E238" s="213" t="s">
        <v>593</v>
      </c>
      <c r="F238" s="183">
        <v>495</v>
      </c>
      <c r="G238" s="213"/>
      <c r="H238" s="213">
        <v>595</v>
      </c>
      <c r="I238" s="215">
        <v>590</v>
      </c>
      <c r="J238" s="185" t="s">
        <v>619</v>
      </c>
      <c r="K238" s="186">
        <f t="shared" si="53"/>
        <v>100</v>
      </c>
      <c r="L238" s="187">
        <f t="shared" si="54"/>
        <v>0.20202020202020202</v>
      </c>
      <c r="M238" s="182" t="s">
        <v>596</v>
      </c>
      <c r="N238" s="188">
        <v>44589</v>
      </c>
      <c r="O238" s="1"/>
      <c r="P238" s="1"/>
      <c r="Q238" s="1"/>
      <c r="R238" s="6" t="s">
        <v>795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0">
        <v>153</v>
      </c>
      <c r="B239" s="211">
        <v>43966</v>
      </c>
      <c r="C239" s="211"/>
      <c r="D239" s="212" t="s">
        <v>76</v>
      </c>
      <c r="E239" s="213" t="s">
        <v>593</v>
      </c>
      <c r="F239" s="183">
        <v>67.5</v>
      </c>
      <c r="G239" s="213"/>
      <c r="H239" s="213">
        <v>86</v>
      </c>
      <c r="I239" s="215">
        <v>86</v>
      </c>
      <c r="J239" s="185" t="s">
        <v>829</v>
      </c>
      <c r="K239" s="186">
        <f t="shared" si="53"/>
        <v>18.5</v>
      </c>
      <c r="L239" s="187">
        <f t="shared" si="54"/>
        <v>0.27407407407407408</v>
      </c>
      <c r="M239" s="182" t="s">
        <v>596</v>
      </c>
      <c r="N239" s="188">
        <v>44008</v>
      </c>
      <c r="O239" s="1"/>
      <c r="P239" s="1"/>
      <c r="Q239" s="1"/>
      <c r="R239" s="6" t="s">
        <v>795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0">
        <v>154</v>
      </c>
      <c r="B240" s="211">
        <v>44035</v>
      </c>
      <c r="C240" s="211"/>
      <c r="D240" s="212" t="s">
        <v>490</v>
      </c>
      <c r="E240" s="213" t="s">
        <v>593</v>
      </c>
      <c r="F240" s="183">
        <v>231</v>
      </c>
      <c r="G240" s="213"/>
      <c r="H240" s="213">
        <v>281</v>
      </c>
      <c r="I240" s="215">
        <v>281</v>
      </c>
      <c r="J240" s="185" t="s">
        <v>688</v>
      </c>
      <c r="K240" s="186">
        <f t="shared" si="53"/>
        <v>50</v>
      </c>
      <c r="L240" s="187">
        <f t="shared" si="54"/>
        <v>0.21645021645021645</v>
      </c>
      <c r="M240" s="182" t="s">
        <v>596</v>
      </c>
      <c r="N240" s="188">
        <v>44358</v>
      </c>
      <c r="O240" s="1"/>
      <c r="P240" s="1"/>
      <c r="Q240" s="1"/>
      <c r="R240" s="6" t="s">
        <v>795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155</v>
      </c>
      <c r="B241" s="211">
        <v>44092</v>
      </c>
      <c r="C241" s="211"/>
      <c r="D241" s="212" t="s">
        <v>144</v>
      </c>
      <c r="E241" s="213" t="s">
        <v>593</v>
      </c>
      <c r="F241" s="213">
        <v>206</v>
      </c>
      <c r="G241" s="213"/>
      <c r="H241" s="213">
        <v>248</v>
      </c>
      <c r="I241" s="215">
        <v>248</v>
      </c>
      <c r="J241" s="185" t="s">
        <v>688</v>
      </c>
      <c r="K241" s="186">
        <f t="shared" si="53"/>
        <v>42</v>
      </c>
      <c r="L241" s="187">
        <f t="shared" si="54"/>
        <v>0.20388349514563106</v>
      </c>
      <c r="M241" s="182" t="s">
        <v>596</v>
      </c>
      <c r="N241" s="188">
        <v>44214</v>
      </c>
      <c r="O241" s="1"/>
      <c r="P241" s="1"/>
      <c r="Q241" s="1"/>
      <c r="R241" s="6" t="s">
        <v>795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0">
        <v>156</v>
      </c>
      <c r="B242" s="211">
        <v>44140</v>
      </c>
      <c r="C242" s="211"/>
      <c r="D242" s="212" t="s">
        <v>144</v>
      </c>
      <c r="E242" s="213" t="s">
        <v>593</v>
      </c>
      <c r="F242" s="213">
        <v>182.5</v>
      </c>
      <c r="G242" s="213"/>
      <c r="H242" s="213">
        <v>248</v>
      </c>
      <c r="I242" s="215">
        <v>248</v>
      </c>
      <c r="J242" s="185" t="s">
        <v>688</v>
      </c>
      <c r="K242" s="186">
        <f t="shared" si="53"/>
        <v>65.5</v>
      </c>
      <c r="L242" s="187">
        <f t="shared" si="54"/>
        <v>0.35890410958904112</v>
      </c>
      <c r="M242" s="182" t="s">
        <v>596</v>
      </c>
      <c r="N242" s="188">
        <v>44214</v>
      </c>
      <c r="O242" s="1"/>
      <c r="P242" s="1"/>
      <c r="Q242" s="1"/>
      <c r="R242" s="6" t="s">
        <v>795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0">
        <v>157</v>
      </c>
      <c r="B243" s="211">
        <v>44140</v>
      </c>
      <c r="C243" s="211"/>
      <c r="D243" s="212" t="s">
        <v>348</v>
      </c>
      <c r="E243" s="213" t="s">
        <v>593</v>
      </c>
      <c r="F243" s="213">
        <v>247.5</v>
      </c>
      <c r="G243" s="213"/>
      <c r="H243" s="213">
        <v>320</v>
      </c>
      <c r="I243" s="215">
        <v>320</v>
      </c>
      <c r="J243" s="185" t="s">
        <v>688</v>
      </c>
      <c r="K243" s="186">
        <f t="shared" si="53"/>
        <v>72.5</v>
      </c>
      <c r="L243" s="187">
        <f t="shared" si="54"/>
        <v>0.29292929292929293</v>
      </c>
      <c r="M243" s="182" t="s">
        <v>596</v>
      </c>
      <c r="N243" s="188">
        <v>44323</v>
      </c>
      <c r="O243" s="1"/>
      <c r="P243" s="1"/>
      <c r="Q243" s="1"/>
      <c r="R243" s="6" t="s">
        <v>795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0">
        <v>158</v>
      </c>
      <c r="B244" s="211">
        <v>44140</v>
      </c>
      <c r="C244" s="211"/>
      <c r="D244" s="212" t="s">
        <v>203</v>
      </c>
      <c r="E244" s="213" t="s">
        <v>593</v>
      </c>
      <c r="F244" s="183">
        <v>925</v>
      </c>
      <c r="G244" s="213"/>
      <c r="H244" s="213">
        <v>1095</v>
      </c>
      <c r="I244" s="215">
        <v>1093</v>
      </c>
      <c r="J244" s="185" t="s">
        <v>830</v>
      </c>
      <c r="K244" s="186">
        <f t="shared" si="53"/>
        <v>170</v>
      </c>
      <c r="L244" s="187">
        <f t="shared" si="54"/>
        <v>0.18378378378378379</v>
      </c>
      <c r="M244" s="182" t="s">
        <v>596</v>
      </c>
      <c r="N244" s="188">
        <v>44201</v>
      </c>
      <c r="O244" s="1"/>
      <c r="P244" s="1"/>
      <c r="Q244" s="1"/>
      <c r="R244" s="6" t="s">
        <v>795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0">
        <v>159</v>
      </c>
      <c r="B245" s="211">
        <v>44140</v>
      </c>
      <c r="C245" s="211"/>
      <c r="D245" s="212" t="s">
        <v>366</v>
      </c>
      <c r="E245" s="213" t="s">
        <v>593</v>
      </c>
      <c r="F245" s="183">
        <v>332.5</v>
      </c>
      <c r="G245" s="213"/>
      <c r="H245" s="213">
        <v>393</v>
      </c>
      <c r="I245" s="215">
        <v>406</v>
      </c>
      <c r="J245" s="185" t="s">
        <v>831</v>
      </c>
      <c r="K245" s="186">
        <f t="shared" si="53"/>
        <v>60.5</v>
      </c>
      <c r="L245" s="187">
        <f t="shared" si="54"/>
        <v>0.18195488721804512</v>
      </c>
      <c r="M245" s="182" t="s">
        <v>596</v>
      </c>
      <c r="N245" s="188">
        <v>44256</v>
      </c>
      <c r="O245" s="1"/>
      <c r="P245" s="1"/>
      <c r="Q245" s="1"/>
      <c r="R245" s="6" t="s">
        <v>795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0">
        <v>160</v>
      </c>
      <c r="B246" s="211">
        <v>44141</v>
      </c>
      <c r="C246" s="211"/>
      <c r="D246" s="212" t="s">
        <v>490</v>
      </c>
      <c r="E246" s="213" t="s">
        <v>593</v>
      </c>
      <c r="F246" s="183">
        <v>231</v>
      </c>
      <c r="G246" s="213"/>
      <c r="H246" s="213">
        <v>281</v>
      </c>
      <c r="I246" s="215">
        <v>281</v>
      </c>
      <c r="J246" s="185" t="s">
        <v>688</v>
      </c>
      <c r="K246" s="186">
        <f t="shared" si="53"/>
        <v>50</v>
      </c>
      <c r="L246" s="187">
        <f t="shared" si="54"/>
        <v>0.21645021645021645</v>
      </c>
      <c r="M246" s="182" t="s">
        <v>596</v>
      </c>
      <c r="N246" s="188">
        <v>44358</v>
      </c>
      <c r="O246" s="1"/>
      <c r="P246" s="1"/>
      <c r="Q246" s="1"/>
      <c r="R246" s="6" t="s">
        <v>795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0">
        <v>161</v>
      </c>
      <c r="B247" s="211">
        <v>44187</v>
      </c>
      <c r="C247" s="211"/>
      <c r="D247" s="212" t="s">
        <v>832</v>
      </c>
      <c r="E247" s="213" t="s">
        <v>593</v>
      </c>
      <c r="F247" s="183">
        <v>190</v>
      </c>
      <c r="G247" s="213"/>
      <c r="H247" s="213">
        <v>239</v>
      </c>
      <c r="I247" s="215">
        <v>239</v>
      </c>
      <c r="J247" s="185" t="s">
        <v>833</v>
      </c>
      <c r="K247" s="186">
        <f t="shared" si="53"/>
        <v>49</v>
      </c>
      <c r="L247" s="187">
        <f t="shared" si="54"/>
        <v>0.25789473684210529</v>
      </c>
      <c r="M247" s="182" t="s">
        <v>596</v>
      </c>
      <c r="N247" s="188">
        <v>44844</v>
      </c>
      <c r="O247" s="1"/>
      <c r="P247" s="1"/>
      <c r="Q247" s="1"/>
      <c r="R247" s="6" t="s">
        <v>795</v>
      </c>
    </row>
    <row r="248" spans="1:26" ht="12.75" customHeight="1">
      <c r="A248" s="210">
        <v>162</v>
      </c>
      <c r="B248" s="211">
        <v>44258</v>
      </c>
      <c r="C248" s="211"/>
      <c r="D248" s="212" t="s">
        <v>828</v>
      </c>
      <c r="E248" s="213" t="s">
        <v>593</v>
      </c>
      <c r="F248" s="183">
        <v>495</v>
      </c>
      <c r="G248" s="213"/>
      <c r="H248" s="213">
        <v>595</v>
      </c>
      <c r="I248" s="215">
        <v>590</v>
      </c>
      <c r="J248" s="185" t="s">
        <v>619</v>
      </c>
      <c r="K248" s="186">
        <f t="shared" si="53"/>
        <v>100</v>
      </c>
      <c r="L248" s="187">
        <f t="shared" si="54"/>
        <v>0.20202020202020202</v>
      </c>
      <c r="M248" s="182" t="s">
        <v>596</v>
      </c>
      <c r="N248" s="188">
        <v>44589</v>
      </c>
      <c r="O248" s="1"/>
      <c r="P248" s="1"/>
      <c r="R248" s="6" t="s">
        <v>795</v>
      </c>
    </row>
    <row r="249" spans="1:26" ht="12.75" customHeight="1">
      <c r="A249" s="210">
        <v>163</v>
      </c>
      <c r="B249" s="211">
        <v>44274</v>
      </c>
      <c r="C249" s="211"/>
      <c r="D249" s="212" t="s">
        <v>366</v>
      </c>
      <c r="E249" s="213" t="s">
        <v>593</v>
      </c>
      <c r="F249" s="183">
        <v>355</v>
      </c>
      <c r="G249" s="213"/>
      <c r="H249" s="213">
        <v>422.5</v>
      </c>
      <c r="I249" s="215">
        <v>420</v>
      </c>
      <c r="J249" s="185" t="s">
        <v>834</v>
      </c>
      <c r="K249" s="186">
        <f t="shared" si="53"/>
        <v>67.5</v>
      </c>
      <c r="L249" s="187">
        <f t="shared" si="54"/>
        <v>0.19014084507042253</v>
      </c>
      <c r="M249" s="182" t="s">
        <v>596</v>
      </c>
      <c r="N249" s="188">
        <v>44361</v>
      </c>
      <c r="O249" s="1"/>
      <c r="R249" s="228" t="s">
        <v>795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0">
        <v>164</v>
      </c>
      <c r="B250" s="211">
        <v>44295</v>
      </c>
      <c r="C250" s="211"/>
      <c r="D250" s="212" t="s">
        <v>328</v>
      </c>
      <c r="E250" s="213" t="s">
        <v>593</v>
      </c>
      <c r="F250" s="183">
        <v>555</v>
      </c>
      <c r="G250" s="213"/>
      <c r="H250" s="213">
        <v>663</v>
      </c>
      <c r="I250" s="215">
        <v>663</v>
      </c>
      <c r="J250" s="185" t="s">
        <v>835</v>
      </c>
      <c r="K250" s="186">
        <f t="shared" si="53"/>
        <v>108</v>
      </c>
      <c r="L250" s="187">
        <f t="shared" si="54"/>
        <v>0.19459459459459461</v>
      </c>
      <c r="M250" s="182" t="s">
        <v>596</v>
      </c>
      <c r="N250" s="188">
        <v>44321</v>
      </c>
      <c r="O250" s="1"/>
      <c r="P250" s="1"/>
      <c r="Q250" s="1"/>
      <c r="R250" s="228" t="s">
        <v>795</v>
      </c>
    </row>
    <row r="251" spans="1:26" ht="12.75" customHeight="1">
      <c r="A251" s="210">
        <v>165</v>
      </c>
      <c r="B251" s="211">
        <v>44308</v>
      </c>
      <c r="C251" s="211"/>
      <c r="D251" s="212" t="s">
        <v>799</v>
      </c>
      <c r="E251" s="213" t="s">
        <v>593</v>
      </c>
      <c r="F251" s="183">
        <v>126.5</v>
      </c>
      <c r="G251" s="213"/>
      <c r="H251" s="213">
        <v>155</v>
      </c>
      <c r="I251" s="215">
        <v>155</v>
      </c>
      <c r="J251" s="185" t="s">
        <v>688</v>
      </c>
      <c r="K251" s="186">
        <f t="shared" si="53"/>
        <v>28.5</v>
      </c>
      <c r="L251" s="187">
        <f t="shared" si="54"/>
        <v>0.22529644268774704</v>
      </c>
      <c r="M251" s="182" t="s">
        <v>596</v>
      </c>
      <c r="N251" s="188">
        <v>44362</v>
      </c>
      <c r="O251" s="1"/>
      <c r="R251" s="228" t="s">
        <v>795</v>
      </c>
    </row>
    <row r="252" spans="1:26" ht="12.75" customHeight="1">
      <c r="A252" s="189">
        <v>166</v>
      </c>
      <c r="B252" s="220">
        <v>44368</v>
      </c>
      <c r="C252" s="220"/>
      <c r="D252" s="191" t="s">
        <v>836</v>
      </c>
      <c r="E252" s="193" t="s">
        <v>593</v>
      </c>
      <c r="F252" s="221">
        <v>287.5</v>
      </c>
      <c r="G252" s="193"/>
      <c r="H252" s="193">
        <v>245</v>
      </c>
      <c r="I252" s="194">
        <v>344</v>
      </c>
      <c r="J252" s="195" t="s">
        <v>837</v>
      </c>
      <c r="K252" s="196">
        <f t="shared" si="53"/>
        <v>-42.5</v>
      </c>
      <c r="L252" s="197">
        <f t="shared" si="54"/>
        <v>-0.14782608695652175</v>
      </c>
      <c r="M252" s="193" t="s">
        <v>607</v>
      </c>
      <c r="N252" s="190">
        <v>44508</v>
      </c>
      <c r="O252" s="1"/>
      <c r="R252" s="228" t="s">
        <v>795</v>
      </c>
    </row>
    <row r="253" spans="1:26" ht="12.75" customHeight="1">
      <c r="A253" s="210">
        <v>167</v>
      </c>
      <c r="B253" s="211">
        <v>44368</v>
      </c>
      <c r="C253" s="211"/>
      <c r="D253" s="212" t="s">
        <v>490</v>
      </c>
      <c r="E253" s="213" t="s">
        <v>593</v>
      </c>
      <c r="F253" s="183">
        <v>241</v>
      </c>
      <c r="G253" s="213"/>
      <c r="H253" s="213">
        <v>298</v>
      </c>
      <c r="I253" s="215">
        <v>320</v>
      </c>
      <c r="J253" s="185" t="s">
        <v>688</v>
      </c>
      <c r="K253" s="186">
        <f t="shared" si="53"/>
        <v>57</v>
      </c>
      <c r="L253" s="187">
        <f t="shared" si="54"/>
        <v>0.23651452282157676</v>
      </c>
      <c r="M253" s="182" t="s">
        <v>596</v>
      </c>
      <c r="N253" s="188">
        <v>44802</v>
      </c>
      <c r="O253" s="41"/>
      <c r="R253" s="228" t="s">
        <v>795</v>
      </c>
    </row>
    <row r="254" spans="1:26" ht="12.75" customHeight="1">
      <c r="A254" s="210">
        <v>168</v>
      </c>
      <c r="B254" s="211">
        <v>44406</v>
      </c>
      <c r="C254" s="211"/>
      <c r="D254" s="212" t="s">
        <v>799</v>
      </c>
      <c r="E254" s="213" t="s">
        <v>593</v>
      </c>
      <c r="F254" s="183">
        <v>162.5</v>
      </c>
      <c r="G254" s="213"/>
      <c r="H254" s="213">
        <v>200</v>
      </c>
      <c r="I254" s="215">
        <v>200</v>
      </c>
      <c r="J254" s="185" t="s">
        <v>688</v>
      </c>
      <c r="K254" s="186">
        <f t="shared" si="53"/>
        <v>37.5</v>
      </c>
      <c r="L254" s="187">
        <f t="shared" si="54"/>
        <v>0.23076923076923078</v>
      </c>
      <c r="M254" s="182" t="s">
        <v>596</v>
      </c>
      <c r="N254" s="188">
        <v>44802</v>
      </c>
      <c r="O254" s="1"/>
      <c r="R254" s="228" t="s">
        <v>795</v>
      </c>
    </row>
    <row r="255" spans="1:26" ht="12.75" customHeight="1">
      <c r="A255" s="210">
        <v>169</v>
      </c>
      <c r="B255" s="211">
        <v>44462</v>
      </c>
      <c r="C255" s="211"/>
      <c r="D255" s="212" t="s">
        <v>447</v>
      </c>
      <c r="E255" s="213" t="s">
        <v>593</v>
      </c>
      <c r="F255" s="183">
        <v>1235</v>
      </c>
      <c r="G255" s="213"/>
      <c r="H255" s="213">
        <v>1505</v>
      </c>
      <c r="I255" s="215">
        <v>1500</v>
      </c>
      <c r="J255" s="185" t="s">
        <v>688</v>
      </c>
      <c r="K255" s="186">
        <f t="shared" si="53"/>
        <v>270</v>
      </c>
      <c r="L255" s="187">
        <f t="shared" si="54"/>
        <v>0.21862348178137653</v>
      </c>
      <c r="M255" s="182" t="s">
        <v>596</v>
      </c>
      <c r="N255" s="188">
        <v>44564</v>
      </c>
      <c r="O255" s="1"/>
      <c r="R255" s="228" t="s">
        <v>795</v>
      </c>
    </row>
    <row r="256" spans="1:26" ht="12.75" customHeight="1">
      <c r="A256" s="229">
        <v>170</v>
      </c>
      <c r="B256" s="230">
        <v>44480</v>
      </c>
      <c r="C256" s="230"/>
      <c r="D256" s="231" t="s">
        <v>838</v>
      </c>
      <c r="E256" s="232" t="s">
        <v>593</v>
      </c>
      <c r="F256" s="62">
        <v>58.75</v>
      </c>
      <c r="G256" s="232"/>
      <c r="H256" s="233"/>
      <c r="I256" s="56"/>
      <c r="J256" s="234" t="s">
        <v>594</v>
      </c>
      <c r="K256" s="229"/>
      <c r="L256" s="230"/>
      <c r="M256" s="230"/>
      <c r="N256" s="231"/>
      <c r="O256" s="41"/>
      <c r="R256" s="228" t="s">
        <v>795</v>
      </c>
    </row>
    <row r="257" spans="1:18" ht="12.75" customHeight="1">
      <c r="A257" s="235">
        <v>171</v>
      </c>
      <c r="B257" s="236">
        <v>44481</v>
      </c>
      <c r="C257" s="236"/>
      <c r="D257" s="237" t="s">
        <v>279</v>
      </c>
      <c r="E257" s="56" t="s">
        <v>593</v>
      </c>
      <c r="F257" s="238" t="s">
        <v>839</v>
      </c>
      <c r="G257" s="56"/>
      <c r="H257" s="56"/>
      <c r="I257" s="56">
        <v>380</v>
      </c>
      <c r="J257" s="239" t="s">
        <v>594</v>
      </c>
      <c r="K257" s="235"/>
      <c r="L257" s="236"/>
      <c r="M257" s="236"/>
      <c r="N257" s="237"/>
      <c r="O257" s="41"/>
      <c r="R257" s="228" t="s">
        <v>795</v>
      </c>
    </row>
    <row r="258" spans="1:18" ht="12.75" customHeight="1">
      <c r="A258" s="210">
        <v>172</v>
      </c>
      <c r="B258" s="211">
        <v>44481</v>
      </c>
      <c r="C258" s="211"/>
      <c r="D258" s="212" t="s">
        <v>840</v>
      </c>
      <c r="E258" s="213" t="s">
        <v>593</v>
      </c>
      <c r="F258" s="183">
        <v>45.5</v>
      </c>
      <c r="G258" s="213"/>
      <c r="H258" s="213">
        <v>56.5</v>
      </c>
      <c r="I258" s="215">
        <v>56</v>
      </c>
      <c r="J258" s="185" t="s">
        <v>841</v>
      </c>
      <c r="K258" s="186">
        <f t="shared" ref="K258:K259" si="55">H258-F258</f>
        <v>11</v>
      </c>
      <c r="L258" s="187">
        <f t="shared" ref="L258:L259" si="56">K258/F258</f>
        <v>0.24175824175824176</v>
      </c>
      <c r="M258" s="182" t="s">
        <v>596</v>
      </c>
      <c r="N258" s="188">
        <v>44881</v>
      </c>
      <c r="O258" s="41"/>
      <c r="R258" s="228"/>
    </row>
    <row r="259" spans="1:18" ht="12.75" customHeight="1">
      <c r="A259" s="210">
        <v>173</v>
      </c>
      <c r="B259" s="211">
        <v>44551</v>
      </c>
      <c r="C259" s="211"/>
      <c r="D259" s="212" t="s">
        <v>131</v>
      </c>
      <c r="E259" s="213" t="s">
        <v>593</v>
      </c>
      <c r="F259" s="183">
        <v>2300</v>
      </c>
      <c r="G259" s="213"/>
      <c r="H259" s="213">
        <f>(2820+2200)/2</f>
        <v>2510</v>
      </c>
      <c r="I259" s="215">
        <v>3000</v>
      </c>
      <c r="J259" s="185" t="s">
        <v>842</v>
      </c>
      <c r="K259" s="186">
        <f t="shared" si="55"/>
        <v>210</v>
      </c>
      <c r="L259" s="187">
        <f t="shared" si="56"/>
        <v>9.1304347826086957E-2</v>
      </c>
      <c r="M259" s="182" t="s">
        <v>596</v>
      </c>
      <c r="N259" s="188">
        <v>44649</v>
      </c>
      <c r="O259" s="1"/>
      <c r="R259" s="228"/>
    </row>
    <row r="260" spans="1:18" ht="12.75" customHeight="1">
      <c r="A260" s="58">
        <v>174</v>
      </c>
      <c r="B260" s="236">
        <v>44606</v>
      </c>
      <c r="C260" s="58"/>
      <c r="D260" s="58" t="s">
        <v>437</v>
      </c>
      <c r="E260" s="56" t="s">
        <v>593</v>
      </c>
      <c r="F260" s="56" t="s">
        <v>843</v>
      </c>
      <c r="G260" s="56"/>
      <c r="H260" s="56"/>
      <c r="I260" s="56">
        <v>764</v>
      </c>
      <c r="J260" s="56" t="s">
        <v>594</v>
      </c>
      <c r="K260" s="56"/>
      <c r="L260" s="56"/>
      <c r="M260" s="56"/>
      <c r="N260" s="58"/>
      <c r="O260" s="41"/>
      <c r="R260" s="228"/>
    </row>
    <row r="261" spans="1:18" ht="12.75" customHeight="1">
      <c r="A261" s="210">
        <v>175</v>
      </c>
      <c r="B261" s="211">
        <v>44613</v>
      </c>
      <c r="C261" s="211"/>
      <c r="D261" s="212" t="s">
        <v>447</v>
      </c>
      <c r="E261" s="213" t="s">
        <v>593</v>
      </c>
      <c r="F261" s="183">
        <v>1255</v>
      </c>
      <c r="G261" s="213"/>
      <c r="H261" s="213">
        <v>1515</v>
      </c>
      <c r="I261" s="215">
        <v>1510</v>
      </c>
      <c r="J261" s="185" t="s">
        <v>688</v>
      </c>
      <c r="K261" s="186">
        <f>H261-F261</f>
        <v>260</v>
      </c>
      <c r="L261" s="187">
        <f>K261/F261</f>
        <v>0.20717131474103587</v>
      </c>
      <c r="M261" s="182" t="s">
        <v>596</v>
      </c>
      <c r="N261" s="188">
        <v>44834</v>
      </c>
      <c r="O261" s="41"/>
      <c r="R261" s="228"/>
    </row>
    <row r="262" spans="1:18" ht="12.75" customHeight="1">
      <c r="A262">
        <v>176</v>
      </c>
      <c r="B262" s="236">
        <v>44670</v>
      </c>
      <c r="C262" s="236"/>
      <c r="D262" s="58" t="s">
        <v>553</v>
      </c>
      <c r="E262" s="240" t="s">
        <v>593</v>
      </c>
      <c r="F262" s="56" t="s">
        <v>844</v>
      </c>
      <c r="G262" s="56"/>
      <c r="H262" s="56"/>
      <c r="I262" s="56">
        <v>553</v>
      </c>
      <c r="J262" s="56" t="s">
        <v>594</v>
      </c>
      <c r="K262" s="56"/>
      <c r="L262" s="56"/>
      <c r="M262" s="56"/>
      <c r="N262" s="56"/>
      <c r="O262" s="41"/>
      <c r="R262" s="228"/>
    </row>
    <row r="263" spans="1:18" ht="12.75" customHeight="1">
      <c r="A263" s="210">
        <v>177</v>
      </c>
      <c r="B263" s="211">
        <v>44746</v>
      </c>
      <c r="C263" s="211"/>
      <c r="D263" s="212" t="s">
        <v>845</v>
      </c>
      <c r="E263" s="213" t="s">
        <v>593</v>
      </c>
      <c r="F263" s="183">
        <v>207.5</v>
      </c>
      <c r="G263" s="213"/>
      <c r="H263" s="213">
        <v>254</v>
      </c>
      <c r="I263" s="215">
        <v>254</v>
      </c>
      <c r="J263" s="185" t="s">
        <v>688</v>
      </c>
      <c r="K263" s="186">
        <f t="shared" ref="K263:K265" si="57">H263-F263</f>
        <v>46.5</v>
      </c>
      <c r="L263" s="187">
        <f t="shared" ref="L263:L265" si="58">K263/F263</f>
        <v>0.22409638554216868</v>
      </c>
      <c r="M263" s="182" t="s">
        <v>596</v>
      </c>
      <c r="N263" s="188">
        <v>44792</v>
      </c>
      <c r="O263" s="1"/>
      <c r="R263" s="228"/>
    </row>
    <row r="264" spans="1:18" ht="12.75" customHeight="1">
      <c r="A264" s="210">
        <v>178</v>
      </c>
      <c r="B264" s="211">
        <v>44775</v>
      </c>
      <c r="C264" s="211"/>
      <c r="D264" s="212" t="s">
        <v>492</v>
      </c>
      <c r="E264" s="213" t="s">
        <v>593</v>
      </c>
      <c r="F264" s="183">
        <v>31.25</v>
      </c>
      <c r="G264" s="213"/>
      <c r="H264" s="213">
        <v>38.75</v>
      </c>
      <c r="I264" s="215">
        <v>38</v>
      </c>
      <c r="J264" s="185" t="s">
        <v>688</v>
      </c>
      <c r="K264" s="186">
        <f t="shared" si="57"/>
        <v>7.5</v>
      </c>
      <c r="L264" s="187">
        <f t="shared" si="58"/>
        <v>0.24</v>
      </c>
      <c r="M264" s="182" t="s">
        <v>596</v>
      </c>
      <c r="N264" s="188">
        <v>44844</v>
      </c>
      <c r="O264" s="41"/>
      <c r="R264" s="62"/>
    </row>
    <row r="265" spans="1:18" ht="12.75" customHeight="1">
      <c r="A265" s="210">
        <v>179</v>
      </c>
      <c r="B265" s="211">
        <v>44841</v>
      </c>
      <c r="C265" s="211"/>
      <c r="D265" s="212" t="s">
        <v>846</v>
      </c>
      <c r="E265" s="213" t="s">
        <v>593</v>
      </c>
      <c r="F265" s="183">
        <v>665</v>
      </c>
      <c r="G265" s="213"/>
      <c r="H265" s="213">
        <v>807.5</v>
      </c>
      <c r="I265" s="215">
        <v>840</v>
      </c>
      <c r="J265" s="185" t="s">
        <v>842</v>
      </c>
      <c r="K265" s="186">
        <f t="shared" si="57"/>
        <v>142.5</v>
      </c>
      <c r="L265" s="187">
        <f t="shared" si="58"/>
        <v>0.21428571428571427</v>
      </c>
      <c r="M265" s="182" t="s">
        <v>596</v>
      </c>
      <c r="N265" s="188">
        <v>45097</v>
      </c>
      <c r="O265" s="41"/>
      <c r="R265" s="62"/>
    </row>
    <row r="266" spans="1:18" ht="12.75" customHeight="1">
      <c r="A266" s="235">
        <v>180</v>
      </c>
      <c r="B266" s="236">
        <v>44844</v>
      </c>
      <c r="C266" s="58"/>
      <c r="D266" s="58" t="s">
        <v>439</v>
      </c>
      <c r="E266" s="240" t="s">
        <v>593</v>
      </c>
      <c r="F266" s="56" t="s">
        <v>847</v>
      </c>
      <c r="G266" s="56"/>
      <c r="H266" s="56"/>
      <c r="I266" s="56">
        <v>291</v>
      </c>
      <c r="J266" s="56" t="s">
        <v>594</v>
      </c>
      <c r="K266" s="56"/>
      <c r="L266" s="56"/>
      <c r="M266" s="56"/>
      <c r="N266" s="56"/>
      <c r="O266" s="41"/>
      <c r="Q266" s="41"/>
      <c r="R266" s="62"/>
    </row>
    <row r="267" spans="1:18" ht="12.75" customHeight="1">
      <c r="A267" s="235">
        <v>181</v>
      </c>
      <c r="B267" s="236">
        <v>44845</v>
      </c>
      <c r="C267" s="58"/>
      <c r="D267" s="58" t="s">
        <v>437</v>
      </c>
      <c r="E267" s="240" t="s">
        <v>593</v>
      </c>
      <c r="F267" s="56" t="s">
        <v>848</v>
      </c>
      <c r="G267" s="56"/>
      <c r="H267" s="56"/>
      <c r="I267" s="56">
        <v>765</v>
      </c>
      <c r="J267" s="56" t="s">
        <v>594</v>
      </c>
      <c r="K267" s="56"/>
      <c r="L267" s="56"/>
      <c r="M267" s="56"/>
      <c r="N267" s="56"/>
      <c r="O267" s="41"/>
      <c r="Q267" s="41"/>
      <c r="R267" s="62"/>
    </row>
    <row r="268" spans="1:18" ht="12.75" customHeight="1">
      <c r="A268" s="210">
        <v>182</v>
      </c>
      <c r="B268" s="211">
        <v>44981</v>
      </c>
      <c r="C268" s="211"/>
      <c r="D268" s="212" t="s">
        <v>454</v>
      </c>
      <c r="E268" s="213" t="s">
        <v>593</v>
      </c>
      <c r="F268" s="183">
        <v>1675</v>
      </c>
      <c r="G268" s="213"/>
      <c r="H268" s="213">
        <v>2080</v>
      </c>
      <c r="I268" s="215">
        <v>2080</v>
      </c>
      <c r="J268" s="185" t="s">
        <v>688</v>
      </c>
      <c r="K268" s="186">
        <f>H268-F268</f>
        <v>405</v>
      </c>
      <c r="L268" s="187">
        <f>K268/F268</f>
        <v>0.2417910447761194</v>
      </c>
      <c r="M268" s="182" t="s">
        <v>596</v>
      </c>
      <c r="N268" s="188">
        <v>45119</v>
      </c>
      <c r="O268" s="41"/>
      <c r="R268" s="62" t="s">
        <v>928</v>
      </c>
    </row>
    <row r="269" spans="1:18" ht="12.75" customHeight="1">
      <c r="A269" s="210">
        <v>183</v>
      </c>
      <c r="B269" s="211">
        <v>44986</v>
      </c>
      <c r="C269" s="211"/>
      <c r="D269" s="212" t="s">
        <v>492</v>
      </c>
      <c r="E269" s="213" t="s">
        <v>593</v>
      </c>
      <c r="F269" s="183">
        <v>57.5</v>
      </c>
      <c r="G269" s="213"/>
      <c r="H269" s="213">
        <v>120</v>
      </c>
      <c r="I269" s="215">
        <v>120</v>
      </c>
      <c r="J269" s="185" t="s">
        <v>688</v>
      </c>
      <c r="K269" s="186">
        <f>H269-F269</f>
        <v>62.5</v>
      </c>
      <c r="L269" s="187">
        <f>K269/F269</f>
        <v>1.0869565217391304</v>
      </c>
      <c r="M269" s="182" t="s">
        <v>596</v>
      </c>
      <c r="N269" s="188">
        <v>45049</v>
      </c>
      <c r="O269" s="41"/>
      <c r="R269" s="62" t="s">
        <v>928</v>
      </c>
    </row>
    <row r="270" spans="1:18" ht="12.75" customHeight="1">
      <c r="A270" s="241">
        <v>184</v>
      </c>
      <c r="B270" s="236">
        <v>45008</v>
      </c>
      <c r="C270" s="236"/>
      <c r="D270" s="58" t="s">
        <v>509</v>
      </c>
      <c r="E270" s="240" t="s">
        <v>593</v>
      </c>
      <c r="F270" s="240" t="s">
        <v>849</v>
      </c>
      <c r="G270" s="56"/>
      <c r="H270" s="56"/>
      <c r="I270" s="56">
        <v>3523</v>
      </c>
      <c r="J270" s="56" t="s">
        <v>594</v>
      </c>
      <c r="K270" s="56"/>
      <c r="L270" s="56"/>
      <c r="M270" s="56"/>
      <c r="N270" s="56"/>
      <c r="O270" s="41"/>
      <c r="R270" s="62" t="s">
        <v>928</v>
      </c>
    </row>
    <row r="271" spans="1:18" ht="12.75" customHeight="1">
      <c r="A271" s="235">
        <v>185</v>
      </c>
      <c r="B271" s="236">
        <v>45027</v>
      </c>
      <c r="C271" s="58"/>
      <c r="D271" s="58" t="s">
        <v>850</v>
      </c>
      <c r="E271" s="240" t="s">
        <v>593</v>
      </c>
      <c r="F271" s="56" t="s">
        <v>851</v>
      </c>
      <c r="G271" s="56"/>
      <c r="H271" s="56"/>
      <c r="I271" s="56">
        <v>810</v>
      </c>
      <c r="J271" s="56" t="s">
        <v>594</v>
      </c>
      <c r="K271" s="56"/>
      <c r="L271" s="56"/>
      <c r="M271" s="56"/>
      <c r="N271" s="56"/>
      <c r="O271" s="41"/>
      <c r="R271" s="62" t="s">
        <v>928</v>
      </c>
    </row>
    <row r="272" spans="1:18" ht="12.75" customHeight="1">
      <c r="A272" s="235">
        <v>186</v>
      </c>
      <c r="B272" s="236">
        <v>45050</v>
      </c>
      <c r="C272" s="58"/>
      <c r="D272" s="58" t="s">
        <v>42</v>
      </c>
      <c r="E272" s="240" t="s">
        <v>593</v>
      </c>
      <c r="F272" s="56" t="s">
        <v>852</v>
      </c>
      <c r="G272" s="56"/>
      <c r="H272" s="56"/>
      <c r="I272" s="56">
        <v>5040</v>
      </c>
      <c r="J272" s="56" t="s">
        <v>594</v>
      </c>
      <c r="K272" s="56"/>
      <c r="L272" s="56"/>
      <c r="M272" s="56"/>
      <c r="N272" s="56"/>
      <c r="O272" s="41"/>
      <c r="R272" s="62" t="s">
        <v>928</v>
      </c>
    </row>
    <row r="273" spans="1:38" ht="12.75" customHeight="1">
      <c r="A273" s="229">
        <v>187</v>
      </c>
      <c r="B273" s="230">
        <v>45075</v>
      </c>
      <c r="C273" s="242"/>
      <c r="D273" s="242" t="s">
        <v>853</v>
      </c>
      <c r="E273" s="243" t="s">
        <v>593</v>
      </c>
      <c r="F273" s="232" t="s">
        <v>854</v>
      </c>
      <c r="G273" s="232"/>
      <c r="H273" s="232"/>
      <c r="I273" s="232">
        <v>732</v>
      </c>
      <c r="J273" s="232" t="s">
        <v>594</v>
      </c>
      <c r="K273" s="232"/>
      <c r="L273" s="232"/>
      <c r="M273" s="232"/>
      <c r="N273" s="232"/>
      <c r="O273" s="41"/>
      <c r="Q273" s="41"/>
      <c r="R273" s="62" t="s">
        <v>928</v>
      </c>
      <c r="T273" s="41"/>
      <c r="V273" s="41"/>
      <c r="W273" s="62"/>
      <c r="Y273" s="41"/>
      <c r="AA273" s="41"/>
      <c r="AB273" s="62"/>
      <c r="AD273" s="41"/>
      <c r="AF273" s="41"/>
      <c r="AG273" s="62"/>
      <c r="AI273" s="41"/>
      <c r="AK273" s="41"/>
      <c r="AL273" s="62"/>
    </row>
    <row r="274" spans="1:38" ht="12.75" customHeight="1">
      <c r="A274" s="235">
        <v>188</v>
      </c>
      <c r="B274" s="236">
        <v>45078</v>
      </c>
      <c r="C274" s="58"/>
      <c r="D274" s="58" t="s">
        <v>541</v>
      </c>
      <c r="E274" s="240" t="s">
        <v>593</v>
      </c>
      <c r="F274" s="56" t="s">
        <v>855</v>
      </c>
      <c r="G274" s="56"/>
      <c r="H274" s="56"/>
      <c r="I274" s="56">
        <v>4300</v>
      </c>
      <c r="J274" s="56" t="s">
        <v>594</v>
      </c>
      <c r="K274" s="56"/>
      <c r="L274" s="56"/>
      <c r="M274" s="56"/>
      <c r="N274" s="56"/>
      <c r="O274" s="41"/>
      <c r="Q274" s="41"/>
      <c r="R274" s="62" t="s">
        <v>928</v>
      </c>
      <c r="T274" s="41"/>
      <c r="V274" s="41"/>
      <c r="W274" s="62"/>
      <c r="Y274" s="41"/>
      <c r="AA274" s="41"/>
      <c r="AB274" s="62"/>
      <c r="AD274" s="41"/>
      <c r="AF274" s="41"/>
      <c r="AG274" s="62"/>
      <c r="AI274" s="41"/>
      <c r="AK274" s="41"/>
      <c r="AL274" s="62"/>
    </row>
    <row r="275" spans="1:38" ht="12.75" customHeight="1">
      <c r="A275" s="235">
        <v>189</v>
      </c>
      <c r="B275" s="236">
        <v>45103</v>
      </c>
      <c r="C275" s="58"/>
      <c r="D275" s="58" t="s">
        <v>892</v>
      </c>
      <c r="E275" s="240" t="s">
        <v>593</v>
      </c>
      <c r="F275" s="56" t="s">
        <v>668</v>
      </c>
      <c r="G275" s="56"/>
      <c r="H275" s="56"/>
      <c r="I275" s="56">
        <v>383</v>
      </c>
      <c r="J275" s="56" t="s">
        <v>594</v>
      </c>
      <c r="K275" s="56"/>
      <c r="L275" s="56"/>
      <c r="M275" s="56"/>
      <c r="N275" s="56"/>
      <c r="O275" s="41"/>
      <c r="Q275" s="41"/>
      <c r="R275" s="62" t="s">
        <v>928</v>
      </c>
      <c r="T275" s="41"/>
      <c r="V275" s="41"/>
      <c r="W275" s="62"/>
      <c r="Y275" s="41"/>
      <c r="AA275" s="41"/>
      <c r="AB275" s="62"/>
      <c r="AD275" s="41"/>
      <c r="AF275" s="41"/>
      <c r="AG275" s="62"/>
      <c r="AI275" s="41"/>
      <c r="AK275" s="41"/>
      <c r="AL275" s="62"/>
    </row>
    <row r="276" spans="1:38" ht="12.75" customHeight="1">
      <c r="A276" s="235">
        <v>190</v>
      </c>
      <c r="B276" s="236">
        <v>45120</v>
      </c>
      <c r="C276" s="58"/>
      <c r="D276" s="58" t="s">
        <v>540</v>
      </c>
      <c r="E276" s="240" t="s">
        <v>593</v>
      </c>
      <c r="F276" s="56" t="s">
        <v>889</v>
      </c>
      <c r="G276" s="56"/>
      <c r="H276" s="56"/>
      <c r="I276" s="56">
        <v>2935</v>
      </c>
      <c r="J276" s="56" t="s">
        <v>594</v>
      </c>
      <c r="K276" s="56"/>
      <c r="L276" s="56"/>
      <c r="M276" s="56"/>
      <c r="N276" s="56"/>
      <c r="O276" s="41"/>
      <c r="Q276" s="41"/>
      <c r="R276" s="62" t="s">
        <v>928</v>
      </c>
      <c r="T276" s="41"/>
      <c r="V276" s="41"/>
      <c r="W276" s="62"/>
      <c r="Y276" s="41"/>
      <c r="AA276" s="41"/>
      <c r="AB276" s="62"/>
      <c r="AD276" s="41"/>
      <c r="AF276" s="41"/>
      <c r="AG276" s="62"/>
      <c r="AI276" s="41"/>
      <c r="AK276" s="41"/>
      <c r="AL276" s="62"/>
    </row>
    <row r="277" spans="1:38" ht="12.75" customHeight="1">
      <c r="A277" s="235">
        <v>191</v>
      </c>
      <c r="B277" s="236">
        <v>45125</v>
      </c>
      <c r="C277" s="58"/>
      <c r="D277" s="58" t="s">
        <v>203</v>
      </c>
      <c r="E277" s="240" t="s">
        <v>593</v>
      </c>
      <c r="F277" s="56" t="s">
        <v>896</v>
      </c>
      <c r="G277" s="56"/>
      <c r="H277" s="56"/>
      <c r="I277" s="56">
        <v>4895</v>
      </c>
      <c r="J277" s="56" t="s">
        <v>594</v>
      </c>
      <c r="K277" s="56"/>
      <c r="L277" s="56"/>
      <c r="M277" s="56"/>
      <c r="N277" s="56"/>
      <c r="O277" s="41"/>
      <c r="R277" s="62" t="s">
        <v>928</v>
      </c>
      <c r="T277" s="41"/>
      <c r="W277" s="62"/>
      <c r="Y277" s="41"/>
      <c r="AB277" s="62"/>
      <c r="AD277" s="41"/>
      <c r="AG277" s="62"/>
      <c r="AI277" s="41"/>
      <c r="AL277" s="62"/>
    </row>
    <row r="278" spans="1:38" ht="12.75" customHeight="1">
      <c r="A278" s="235"/>
      <c r="B278" s="236"/>
      <c r="C278" s="58"/>
      <c r="D278" s="58"/>
      <c r="E278" s="240"/>
      <c r="F278" s="56"/>
      <c r="G278" s="56"/>
      <c r="H278" s="56"/>
      <c r="I278" s="56"/>
      <c r="J278" s="56"/>
      <c r="K278" s="56"/>
      <c r="L278" s="56"/>
      <c r="M278" s="56"/>
      <c r="N278" s="56"/>
      <c r="O278" s="41"/>
      <c r="R278" s="62"/>
      <c r="T278" s="41"/>
      <c r="W278" s="62"/>
      <c r="Y278" s="41"/>
      <c r="AB278" s="62"/>
      <c r="AD278" s="41"/>
      <c r="AG278" s="62"/>
      <c r="AI278" s="41"/>
      <c r="AL278" s="62"/>
    </row>
    <row r="279" spans="1:38" ht="12.75" customHeight="1">
      <c r="A279" s="235"/>
      <c r="B279" s="236"/>
      <c r="C279" s="58"/>
      <c r="D279" s="58"/>
      <c r="E279" s="240"/>
      <c r="F279" s="56"/>
      <c r="G279" s="56"/>
      <c r="H279" s="56"/>
      <c r="I279" s="56"/>
      <c r="J279" s="56"/>
      <c r="K279" s="56"/>
      <c r="L279" s="56"/>
      <c r="M279" s="56"/>
      <c r="N279" s="56"/>
      <c r="O279" s="41"/>
      <c r="R279" s="62"/>
      <c r="T279" s="41"/>
      <c r="W279" s="62"/>
      <c r="Y279" s="41"/>
      <c r="AB279" s="62"/>
      <c r="AD279" s="41"/>
      <c r="AG279" s="62"/>
      <c r="AI279" s="41"/>
      <c r="AL279" s="62"/>
    </row>
    <row r="280" spans="1:38" ht="12.75" customHeight="1">
      <c r="A280" s="235"/>
      <c r="B280" s="236"/>
      <c r="C280" s="58"/>
      <c r="D280" s="58"/>
      <c r="E280" s="240"/>
      <c r="F280" s="56"/>
      <c r="G280" s="56"/>
      <c r="H280" s="56"/>
      <c r="I280" s="56"/>
      <c r="J280" s="56"/>
      <c r="K280" s="56"/>
      <c r="L280" s="56"/>
      <c r="M280" s="56"/>
      <c r="N280" s="56"/>
      <c r="O280" s="41"/>
      <c r="R280" s="62"/>
      <c r="T280" s="41"/>
      <c r="W280" s="62"/>
      <c r="Y280" s="41"/>
      <c r="AB280" s="62"/>
      <c r="AD280" s="41"/>
      <c r="AG280" s="62"/>
      <c r="AI280" s="41"/>
      <c r="AL280" s="62"/>
    </row>
    <row r="281" spans="1:38" ht="12.75" customHeight="1">
      <c r="A281" s="58"/>
      <c r="B281" s="58"/>
      <c r="C281" s="58"/>
      <c r="D281" s="58"/>
      <c r="E281" s="58"/>
      <c r="F281" s="56"/>
      <c r="G281" s="56"/>
      <c r="H281" s="56"/>
      <c r="I281" s="56"/>
      <c r="J281" s="31"/>
      <c r="K281" s="56"/>
      <c r="L281" s="56"/>
      <c r="M281" s="56"/>
      <c r="N281" s="58"/>
      <c r="O281" s="41"/>
      <c r="R281" s="62"/>
      <c r="T281" s="41"/>
      <c r="W281" s="62"/>
      <c r="Y281" s="41"/>
      <c r="AB281" s="62"/>
      <c r="AD281" s="41"/>
      <c r="AG281" s="62"/>
      <c r="AI281" s="41"/>
      <c r="AL281" s="62"/>
    </row>
    <row r="282" spans="1:38" ht="12.75" customHeight="1">
      <c r="B282" s="244" t="s">
        <v>856</v>
      </c>
      <c r="F282" s="62"/>
      <c r="G282" s="62"/>
      <c r="H282" s="62"/>
      <c r="I282" s="62"/>
      <c r="J282" s="41"/>
      <c r="K282" s="62"/>
      <c r="L282" s="62"/>
      <c r="M282" s="62"/>
      <c r="O282" s="41"/>
      <c r="R282" s="62"/>
      <c r="T282" s="41"/>
      <c r="W282" s="62"/>
      <c r="Y282" s="41"/>
      <c r="AB282" s="62"/>
      <c r="AD282" s="41"/>
      <c r="AG282" s="62"/>
      <c r="AI282" s="41"/>
      <c r="AL282" s="62"/>
    </row>
    <row r="283" spans="1:38" ht="12.75" customHeight="1">
      <c r="A283" s="245"/>
      <c r="F283" s="62"/>
      <c r="G283" s="62"/>
      <c r="H283" s="62"/>
      <c r="I283" s="62"/>
      <c r="J283" s="41"/>
      <c r="K283" s="62"/>
      <c r="L283" s="62"/>
      <c r="M283" s="62"/>
      <c r="O283" s="41"/>
      <c r="R283" s="62"/>
      <c r="T283" s="41"/>
      <c r="W283" s="62"/>
      <c r="Y283" s="41"/>
      <c r="AB283" s="62"/>
      <c r="AD283" s="41"/>
      <c r="AG283" s="62"/>
      <c r="AI283" s="41"/>
      <c r="AL283" s="62"/>
    </row>
    <row r="284" spans="1:38" ht="12.75" customHeight="1">
      <c r="A284" s="245"/>
      <c r="F284" s="62"/>
      <c r="G284" s="62"/>
      <c r="H284" s="62"/>
      <c r="I284" s="62"/>
      <c r="J284" s="41"/>
      <c r="K284" s="62"/>
      <c r="L284" s="62"/>
      <c r="M284" s="62"/>
      <c r="O284" s="41"/>
      <c r="R284" s="62"/>
    </row>
    <row r="285" spans="1:38" ht="12.75" customHeight="1">
      <c r="A285" s="56"/>
      <c r="F285" s="62"/>
      <c r="G285" s="62"/>
      <c r="H285" s="62"/>
      <c r="I285" s="62"/>
      <c r="J285" s="41"/>
      <c r="K285" s="62"/>
      <c r="L285" s="62"/>
      <c r="M285" s="62"/>
      <c r="O285" s="41"/>
      <c r="R285" s="62"/>
    </row>
    <row r="286" spans="1:38" ht="12.75" customHeight="1">
      <c r="F286" s="62"/>
      <c r="G286" s="62"/>
      <c r="H286" s="62"/>
      <c r="I286" s="62"/>
      <c r="J286" s="41"/>
      <c r="K286" s="62"/>
      <c r="L286" s="62"/>
      <c r="M286" s="62"/>
      <c r="O286" s="41"/>
      <c r="R286" s="62"/>
    </row>
    <row r="287" spans="1:38" ht="12.75" customHeight="1">
      <c r="F287" s="62"/>
      <c r="G287" s="62"/>
      <c r="H287" s="62"/>
      <c r="I287" s="62"/>
      <c r="J287" s="41"/>
      <c r="K287" s="62"/>
      <c r="L287" s="62"/>
      <c r="M287" s="62"/>
      <c r="O287" s="41"/>
      <c r="R287" s="62"/>
    </row>
    <row r="288" spans="1:38" ht="12.75" customHeight="1">
      <c r="F288" s="62"/>
      <c r="G288" s="62"/>
      <c r="H288" s="62"/>
      <c r="I288" s="62"/>
      <c r="J288" s="41"/>
      <c r="K288" s="62"/>
      <c r="L288" s="62"/>
      <c r="M288" s="62"/>
      <c r="O288" s="41"/>
      <c r="R288" s="62"/>
    </row>
    <row r="289" spans="6:18" ht="12.75" customHeight="1">
      <c r="F289" s="62"/>
      <c r="G289" s="62"/>
      <c r="H289" s="62"/>
      <c r="I289" s="62"/>
      <c r="J289" s="41"/>
      <c r="K289" s="62"/>
      <c r="L289" s="62"/>
      <c r="M289" s="62"/>
      <c r="O289" s="41"/>
      <c r="R289" s="62"/>
    </row>
    <row r="290" spans="6:18" ht="12.75" customHeight="1">
      <c r="F290" s="62"/>
      <c r="G290" s="62"/>
      <c r="H290" s="62"/>
      <c r="I290" s="62"/>
      <c r="J290" s="41"/>
      <c r="K290" s="62"/>
      <c r="L290" s="62"/>
      <c r="M290" s="62"/>
      <c r="O290" s="41"/>
      <c r="R290" s="62"/>
    </row>
    <row r="291" spans="6:18" ht="12.75" customHeight="1"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6:18" ht="12.75" customHeight="1"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6:1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6:1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6:1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6:1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6:1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6:1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6:1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6:1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6:1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6:1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6:1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6:1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</sheetData>
  <autoFilter ref="R1:R281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2023-08-04T02:47:16Z</dcterms:modified>
</cp:coreProperties>
</file>