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F&amp;O)'!$R$1:$R$253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7" i="7"/>
  <c r="K17"/>
  <c r="M17" s="1"/>
  <c r="L38"/>
  <c r="K38"/>
  <c r="M38" s="1"/>
  <c r="L33"/>
  <c r="K33"/>
  <c r="M33" s="1"/>
  <c r="L34"/>
  <c r="K34"/>
  <c r="M34" s="1"/>
  <c r="L29"/>
  <c r="K29"/>
  <c r="M29" s="1"/>
  <c r="L28"/>
  <c r="K28"/>
  <c r="M28" l="1"/>
  <c r="L32"/>
  <c r="K32"/>
  <c r="L47"/>
  <c r="M47" s="1"/>
  <c r="L16"/>
  <c r="K16"/>
  <c r="M32" l="1"/>
  <c r="M16"/>
  <c r="L14" l="1"/>
  <c r="K14"/>
  <c r="M14" l="1"/>
  <c r="L10"/>
  <c r="L12"/>
  <c r="K12"/>
  <c r="K10"/>
  <c r="M10" l="1"/>
  <c r="M12"/>
  <c r="K221" l="1"/>
  <c r="L221" s="1"/>
  <c r="M7" l="1"/>
  <c r="F209" l="1"/>
  <c r="K210"/>
  <c r="L210" s="1"/>
  <c r="K201"/>
  <c r="L201" s="1"/>
  <c r="K204"/>
  <c r="L204" s="1"/>
  <c r="K212" l="1"/>
  <c r="L212" s="1"/>
  <c r="F203"/>
  <c r="F202"/>
  <c r="F200"/>
  <c r="K200" s="1"/>
  <c r="L200" s="1"/>
  <c r="F180"/>
  <c r="F132"/>
  <c r="K211" l="1"/>
  <c r="L211" s="1"/>
  <c r="K209"/>
  <c r="L209" s="1"/>
  <c r="K215"/>
  <c r="L215" s="1"/>
  <c r="K216"/>
  <c r="L216" s="1"/>
  <c r="K208"/>
  <c r="L208" s="1"/>
  <c r="K218"/>
  <c r="L218" s="1"/>
  <c r="K214"/>
  <c r="L214" s="1"/>
  <c r="K207" l="1"/>
  <c r="L207" s="1"/>
  <c r="K196"/>
  <c r="L196" s="1"/>
  <c r="K198"/>
  <c r="L198" s="1"/>
  <c r="K195"/>
  <c r="L195" s="1"/>
  <c r="K197"/>
  <c r="L197" s="1"/>
  <c r="K126"/>
  <c r="L126" s="1"/>
  <c r="K179"/>
  <c r="L179" s="1"/>
  <c r="K193"/>
  <c r="L193" s="1"/>
  <c r="K194"/>
  <c r="L194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4"/>
  <c r="L184" s="1"/>
  <c r="K182"/>
  <c r="L182" s="1"/>
  <c r="K181"/>
  <c r="L181" s="1"/>
  <c r="K180"/>
  <c r="L180" s="1"/>
  <c r="K176"/>
  <c r="L176" s="1"/>
  <c r="K175"/>
  <c r="L175" s="1"/>
  <c r="K174"/>
  <c r="L174" s="1"/>
  <c r="K171"/>
  <c r="L171" s="1"/>
  <c r="K170"/>
  <c r="L170" s="1"/>
  <c r="K169"/>
  <c r="L169" s="1"/>
  <c r="K168"/>
  <c r="L168" s="1"/>
  <c r="K167"/>
  <c r="L167" s="1"/>
  <c r="K166"/>
  <c r="L166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4"/>
  <c r="L154" s="1"/>
  <c r="K152"/>
  <c r="L152" s="1"/>
  <c r="K150"/>
  <c r="L150" s="1"/>
  <c r="K148"/>
  <c r="L148" s="1"/>
  <c r="K147"/>
  <c r="L147" s="1"/>
  <c r="K146"/>
  <c r="L146" s="1"/>
  <c r="K144"/>
  <c r="L144" s="1"/>
  <c r="K143"/>
  <c r="L143" s="1"/>
  <c r="K142"/>
  <c r="L142" s="1"/>
  <c r="K141"/>
  <c r="K140"/>
  <c r="L140" s="1"/>
  <c r="K139"/>
  <c r="L139" s="1"/>
  <c r="K137"/>
  <c r="L137" s="1"/>
  <c r="K136"/>
  <c r="L136" s="1"/>
  <c r="K135"/>
  <c r="L135" s="1"/>
  <c r="K134"/>
  <c r="L134" s="1"/>
  <c r="K133"/>
  <c r="L133" s="1"/>
  <c r="K132"/>
  <c r="L132" s="1"/>
  <c r="H131"/>
  <c r="K131" s="1"/>
  <c r="L131" s="1"/>
  <c r="K128"/>
  <c r="L128" s="1"/>
  <c r="K127"/>
  <c r="L127" s="1"/>
  <c r="K125"/>
  <c r="L125" s="1"/>
  <c r="K124"/>
  <c r="L124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H97"/>
  <c r="K97" s="1"/>
  <c r="L97" s="1"/>
  <c r="F96"/>
  <c r="K96" s="1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D7" i="6"/>
  <c r="K6" i="4"/>
  <c r="K6" i="3"/>
  <c r="L6" i="2"/>
</calcChain>
</file>

<file path=xl/sharedStrings.xml><?xml version="1.0" encoding="utf-8"?>
<sst xmlns="http://schemas.openxmlformats.org/spreadsheetml/2006/main" count="7248" uniqueCount="3734">
  <si>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</si>
  <si>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</si>
  <si>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</si>
  <si>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</si>
  <si>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</si>
  <si>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</si>
  <si>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</si>
  <si>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</si>
  <si>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</si>
  <si>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</si>
  <si>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</si>
  <si>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</si>
  <si>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</si>
  <si>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</si>
  <si>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</si>
  <si>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</si>
  <si>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</si>
  <si>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</si>
  <si>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</si>
  <si>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</si>
  <si>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</si>
  <si>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</si>
  <si>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</si>
  <si>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</si>
  <si>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</si>
  <si>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</si>
  <si>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</si>
  <si>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</si>
  <si>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</si>
  <si>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</si>
  <si>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</si>
  <si>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</si>
  <si>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</si>
  <si>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</si>
  <si>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</si>
  <si>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</si>
  <si>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</si>
  <si>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</si>
  <si>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</si>
  <si>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</si>
  <si>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</si>
  <si>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</si>
  <si>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</si>
  <si>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</si>
  <si>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</si>
  <si>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</si>
  <si>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</si>
  <si>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</si>
  <si>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</si>
  <si>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</si>
  <si>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</si>
  <si>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</si>
  <si>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</si>
  <si>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</si>
  <si>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</si>
  <si>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</si>
  <si>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</si>
  <si>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</si>
  <si>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</si>
  <si>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</si>
  <si>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</si>
  <si>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</si>
  <si>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</si>
  <si>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</si>
  <si>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</si>
  <si>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</si>
  <si>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</si>
  <si>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</si>
  <si>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</si>
  <si>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</si>
  <si>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</si>
  <si>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</si>
  <si>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</si>
  <si>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</si>
  <si>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</si>
  <si>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</si>
  <si>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</si>
  <si>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</si>
  <si>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</si>
  <si>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</si>
  <si>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</si>
  <si>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</si>
  <si>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</si>
  <si>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</si>
  <si>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</si>
  <si>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</si>
  <si>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</si>
  <si>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</si>
  <si>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</si>
  <si>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</si>
  <si>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</si>
  <si>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</si>
  <si>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</si>
  <si>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</si>
  <si>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</si>
  <si>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</si>
  <si>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</si>
  <si>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</si>
  <si>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</si>
  <si>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</si>
  <si>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</si>
  <si>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</si>
  <si>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</si>
  <si>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</si>
  <si>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</si>
  <si>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</si>
  <si>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</si>
  <si>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</si>
  <si>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</si>
  <si>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</si>
  <si>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</si>
  <si>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</si>
  <si>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</si>
  <si>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</si>
  <si>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</si>
  <si>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</si>
  <si>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</si>
  <si>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</si>
  <si>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</si>
  <si>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</si>
  <si>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</si>
  <si>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</si>
  <si>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</si>
  <si>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</si>
  <si>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</si>
  <si>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</si>
  <si>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</si>
  <si>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</si>
  <si>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</si>
  <si>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</si>
  <si>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</si>
  <si>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</si>
  <si>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</si>
  <si>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</si>
  <si>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</si>
  <si>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</si>
  <si>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</si>
  <si>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</si>
  <si>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</si>
  <si>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</si>
  <si>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</si>
  <si>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</si>
  <si>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</si>
  <si>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</si>
  <si>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</si>
  <si>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</si>
  <si>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</si>
  <si>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</si>
  <si>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</si>
  <si>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</si>
  <si>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</si>
  <si>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</si>
  <si>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</si>
  <si>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</si>
  <si>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</si>
  <si>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</si>
  <si>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</si>
  <si>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</si>
  <si>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</si>
  <si>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</si>
  <si>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</si>
  <si>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</si>
  <si>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</si>
  <si>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</si>
  <si>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</si>
  <si>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</si>
  <si>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</si>
  <si>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</si>
  <si>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</si>
  <si>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</si>
  <si>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</si>
  <si>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</si>
  <si>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</si>
  <si>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</si>
  <si>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</si>
  <si>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</si>
  <si>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</si>
  <si>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</si>
  <si>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</si>
  <si>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</si>
  <si>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</si>
  <si>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</si>
  <si>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</si>
  <si>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</si>
  <si>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</si>
  <si>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</si>
  <si>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</si>
  <si>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</si>
  <si>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</si>
  <si>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</si>
  <si>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</si>
  <si>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</si>
  <si>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</si>
  <si>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</si>
  <si>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</si>
  <si>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</si>
  <si>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</si>
  <si>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</si>
  <si>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</si>
  <si>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</si>
  <si>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</si>
  <si>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</si>
  <si>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</si>
  <si>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</si>
  <si>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</si>
  <si>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</si>
  <si>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</si>
  <si>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</si>
  <si>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</si>
  <si>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</si>
  <si>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</si>
  <si>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</si>
  <si>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</si>
  <si>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</si>
  <si>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</si>
  <si>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</si>
  <si>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</si>
  <si>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</si>
  <si>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</si>
  <si>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</si>
  <si>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</si>
  <si>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</si>
  <si>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</si>
  <si>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</si>
  <si>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</si>
  <si>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</si>
  <si>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</si>
  <si>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</si>
  <si>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</si>
  <si>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</si>
  <si>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</si>
  <si>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</si>
  <si>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</si>
  <si>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</si>
  <si>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</si>
  <si>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</si>
  <si>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</si>
  <si>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</si>
  <si>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</si>
  <si>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</si>
  <si>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</si>
  <si>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</si>
  <si>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</si>
  <si>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</si>
  <si>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</si>
  <si>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</si>
  <si>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</si>
  <si>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</si>
  <si>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</si>
  <si>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</si>
  <si>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</si>
  <si>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</si>
  <si>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</si>
  <si>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</si>
  <si>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</si>
  <si>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</si>
  <si>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</si>
  <si>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</si>
  <si>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</si>
  <si>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</si>
  <si>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</si>
  <si>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</si>
  <si>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</si>
  <si>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</si>
  <si>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</si>
  <si>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</si>
  <si>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</si>
  <si>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</si>
  <si>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</si>
  <si>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</si>
  <si>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</si>
  <si>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</si>
  <si>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</si>
  <si>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</si>
  <si>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</si>
  <si>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</si>
  <si>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</si>
  <si>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</si>
  <si>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</si>
  <si>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</si>
  <si>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</si>
  <si>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</si>
  <si>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</si>
  <si>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</si>
  <si>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</si>
  <si>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</si>
  <si>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</si>
  <si>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</si>
  <si>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</si>
  <si>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</si>
  <si>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</si>
  <si>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</si>
  <si>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</si>
  <si>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</si>
  <si>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</si>
  <si>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</si>
  <si>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</si>
  <si>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</si>
  <si>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</si>
  <si>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</si>
  <si>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</si>
  <si>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</si>
  <si>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</si>
  <si>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</si>
  <si>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</si>
  <si>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</si>
  <si>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</si>
  <si>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</si>
  <si>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</si>
  <si>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</si>
  <si>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</si>
  <si>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</si>
  <si>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</si>
  <si>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</si>
  <si>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</si>
  <si>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</si>
  <si>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</si>
  <si>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</si>
  <si>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</si>
  <si>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</si>
  <si>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</si>
  <si>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</si>
  <si>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</si>
  <si>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</si>
  <si>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</si>
  <si>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</si>
  <si>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</si>
  <si>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</si>
  <si>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</si>
  <si>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</si>
  <si>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</si>
  <si>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</si>
  <si>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</si>
  <si>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</si>
  <si>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</si>
  <si>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</si>
  <si>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</si>
  <si>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</si>
  <si>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</si>
  <si>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</si>
  <si>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</si>
  <si>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</si>
  <si>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</si>
  <si>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</si>
  <si>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</si>
  <si>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</si>
  <si>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</si>
  <si>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</si>
  <si>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</si>
  <si>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</si>
  <si>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</si>
  <si>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</si>
  <si>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</si>
  <si>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</si>
  <si>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</si>
  <si>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</si>
  <si>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</si>
  <si>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</si>
  <si>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</si>
  <si>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</si>
  <si>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</si>
  <si>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</si>
  <si>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</si>
  <si>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</si>
  <si>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</si>
  <si>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</si>
  <si>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</si>
  <si>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</si>
  <si>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</si>
  <si>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</si>
  <si>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</si>
  <si>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</si>
  <si>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</si>
  <si>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</si>
  <si>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</si>
  <si>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</si>
  <si>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</si>
  <si>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</si>
  <si>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</si>
  <si>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</si>
  <si>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</si>
  <si>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</si>
  <si>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</si>
  <si>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</si>
  <si>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</si>
  <si>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</si>
  <si>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</si>
  <si>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</si>
  <si>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</si>
  <si>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</si>
  <si>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</si>
  <si>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</si>
  <si>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</si>
  <si>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</si>
  <si>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</si>
  <si>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</si>
  <si>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</si>
  <si>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</si>
  <si>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</si>
  <si>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</si>
  <si>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</si>
  <si>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</si>
  <si>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</si>
  <si>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</si>
  <si>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</si>
  <si>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</si>
  <si>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</si>
  <si>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</si>
  <si>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</si>
  <si>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</si>
  <si>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</si>
  <si>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</si>
  <si>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</si>
  <si>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</si>
  <si>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</si>
  <si>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</si>
  <si>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</si>
  <si>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</si>
  <si>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</si>
  <si>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</si>
  <si>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</si>
  <si>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</si>
  <si>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</si>
  <si>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</si>
  <si>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</si>
  <si>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</si>
  <si>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</si>
  <si>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</si>
  <si>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</si>
  <si>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</si>
  <si>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</si>
  <si>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</si>
  <si>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</si>
  <si>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</si>
  <si>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</si>
  <si>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</si>
  <si>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</si>
  <si>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</si>
  <si>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</si>
  <si>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</si>
  <si>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</si>
  <si>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</si>
  <si>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</si>
  <si>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</si>
  <si>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</si>
  <si>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</si>
  <si>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</si>
  <si>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</si>
  <si>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</si>
  <si>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</si>
  <si>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</si>
  <si>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</si>
  <si>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</si>
  <si>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</si>
  <si>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</si>
  <si>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</si>
  <si>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</si>
  <si>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</si>
  <si>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</si>
  <si>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</si>
  <si>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</si>
  <si>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</si>
  <si>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</si>
  <si>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</si>
  <si>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</si>
  <si>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</si>
  <si>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</si>
  <si>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</si>
  <si>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</si>
  <si>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</si>
  <si>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</si>
  <si>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</si>
  <si>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</si>
  <si>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</si>
  <si>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</si>
  <si>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</si>
  <si>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</si>
  <si>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</si>
  <si>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</si>
  <si>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</si>
  <si>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</si>
  <si>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</si>
  <si>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</si>
  <si>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</si>
  <si>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</si>
  <si>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</si>
  <si>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</si>
  <si>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</si>
  <si>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</si>
  <si>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</si>
  <si>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</si>
  <si>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</si>
  <si>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</si>
  <si>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</si>
  <si>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</si>
  <si>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</si>
  <si>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</si>
  <si>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</si>
  <si>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</si>
  <si>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</si>
  <si>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</si>
  <si>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</si>
  <si>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</si>
  <si>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</si>
  <si>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</si>
  <si>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</si>
  <si>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</si>
  <si>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</si>
  <si>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</si>
  <si>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</si>
  <si>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</si>
  <si>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</si>
  <si>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</si>
  <si>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</si>
  <si>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</si>
  <si>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</si>
  <si>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</si>
  <si>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</si>
  <si>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</si>
  <si>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</si>
  <si>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</si>
  <si>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</si>
  <si>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</si>
  <si>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</si>
  <si>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</si>
  <si>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</si>
  <si>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</si>
  <si>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</si>
  <si>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</si>
  <si>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</si>
  <si>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</si>
  <si>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</si>
  <si>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</si>
  <si>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</si>
  <si>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</si>
  <si>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</si>
  <si>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</si>
  <si>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</si>
  <si>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</si>
  <si>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</si>
  <si>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</si>
  <si>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</si>
  <si>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</si>
  <si>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</si>
  <si>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</si>
  <si>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</si>
  <si>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</si>
  <si>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</si>
  <si>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</si>
  <si>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</si>
  <si>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</si>
  <si>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</si>
  <si>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</si>
  <si>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</si>
  <si>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</si>
  <si>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</si>
  <si>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</si>
  <si>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</si>
  <si>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</si>
  <si>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</si>
  <si>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</si>
  <si>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</si>
  <si>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</si>
  <si>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</si>
  <si>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</si>
  <si>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</si>
  <si>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</si>
  <si>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</si>
  <si>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</si>
  <si>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</si>
  <si>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</si>
  <si>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</si>
  <si>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</si>
  <si>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</si>
  <si>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</si>
  <si>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</si>
  <si>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</si>
  <si>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</si>
  <si>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</si>
  <si>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</si>
  <si>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</si>
  <si>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</si>
  <si>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</si>
  <si>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</si>
  <si>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</si>
  <si>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</si>
  <si>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</si>
  <si>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</si>
  <si>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</si>
  <si>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</si>
  <si>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</si>
  <si>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</si>
  <si>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</si>
  <si>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</si>
  <si>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</si>
  <si>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</si>
  <si>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</si>
  <si>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</si>
  <si>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</si>
  <si>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</si>
  <si>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</si>
  <si>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</si>
  <si>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</si>
  <si>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</si>
  <si>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</si>
  <si>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</si>
  <si>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</si>
  <si>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</si>
  <si>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</si>
  <si>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</si>
  <si>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</si>
  <si>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</si>
  <si>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</si>
  <si>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</si>
  <si>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</si>
  <si>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</si>
  <si>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</si>
  <si>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</si>
  <si>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</si>
  <si>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</si>
  <si>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</si>
  <si>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</si>
  <si>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</si>
  <si>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</si>
  <si>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</si>
  <si>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</si>
  <si>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</si>
  <si>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</si>
  <si>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</si>
  <si>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</si>
  <si>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</si>
  <si>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</si>
  <si>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</si>
  <si>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</si>
  <si>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</si>
  <si>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</si>
  <si>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</si>
  <si>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</si>
  <si>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</si>
  <si>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</si>
  <si>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</si>
  <si>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</si>
  <si>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</si>
  <si>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</si>
  <si>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</si>
  <si>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</si>
  <si>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</si>
  <si>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</si>
  <si>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</si>
  <si>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</si>
  <si>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</si>
  <si>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</si>
  <si>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</si>
  <si>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</si>
  <si>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</si>
  <si>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</si>
  <si>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</si>
  <si>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</si>
  <si>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</si>
  <si>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</si>
  <si>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</si>
  <si>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</si>
  <si>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</si>
  <si>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</si>
  <si>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</si>
  <si>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</si>
  <si>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</si>
  <si>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</si>
  <si>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</si>
  <si>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</si>
  <si>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</si>
  <si>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</si>
  <si>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</si>
  <si>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</si>
  <si>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</si>
  <si>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</si>
  <si>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</si>
  <si>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</si>
  <si>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</si>
  <si>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</si>
  <si>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</si>
  <si>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</si>
  <si>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</si>
  <si>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</si>
  <si>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</si>
  <si>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</si>
  <si>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</si>
  <si>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</si>
  <si>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</si>
  <si>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</si>
  <si>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</si>
  <si>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</si>
  <si>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</si>
  <si>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</si>
  <si>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</si>
  <si>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</si>
  <si>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</si>
  <si>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</si>
  <si>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</si>
  <si>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</si>
  <si>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</si>
  <si>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</si>
  <si>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</si>
  <si>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</si>
  <si>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</si>
  <si>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</si>
  <si>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</si>
  <si>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</si>
  <si>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</si>
  <si>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</si>
  <si>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</si>
  <si>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</si>
  <si>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</si>
  <si>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</si>
  <si>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</si>
  <si>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</si>
  <si>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</si>
  <si>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</si>
  <si>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</si>
  <si>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</si>
  <si>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</si>
  <si>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</si>
  <si>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</si>
  <si>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</si>
  <si>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</si>
  <si>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</si>
  <si>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</si>
  <si>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</si>
  <si>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</si>
  <si>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</si>
  <si>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</si>
  <si>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</si>
  <si>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</si>
  <si>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</si>
  <si>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</si>
  <si>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</si>
  <si>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</si>
  <si>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</si>
  <si>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</si>
  <si>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</si>
  <si>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</si>
  <si>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</si>
  <si>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</si>
  <si>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</si>
  <si>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</si>
  <si>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</si>
  <si>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</si>
  <si>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</si>
  <si>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</si>
  <si>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</si>
  <si>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</si>
  <si>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</si>
  <si>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</si>
  <si>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</si>
  <si>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</si>
  <si>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</si>
  <si>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</si>
  <si>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</si>
  <si>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</si>
  <si>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</si>
  <si>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</si>
  <si>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</si>
  <si>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</si>
  <si>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</si>
  <si>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</si>
  <si>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</si>
  <si>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</si>
  <si>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</si>
  <si>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</si>
  <si>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</si>
  <si>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</si>
  <si>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</si>
  <si>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</si>
  <si>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</si>
  <si>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</si>
  <si>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</si>
  <si>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</si>
  <si>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</si>
  <si>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</si>
  <si>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</si>
  <si>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</si>
  <si>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</si>
  <si>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</si>
  <si>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</si>
  <si>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</si>
  <si>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</si>
  <si>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</si>
  <si>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</si>
  <si>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</si>
  <si>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</si>
  <si>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</si>
  <si>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</si>
  <si>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</si>
  <si>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</si>
  <si>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</si>
  <si>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</si>
  <si>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</si>
  <si>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</si>
  <si>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</si>
  <si>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</si>
  <si>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</si>
  <si>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</si>
  <si>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</si>
  <si>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</si>
  <si>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</si>
  <si>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</si>
  <si>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</si>
  <si>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</si>
  <si>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</si>
  <si>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</si>
  <si>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</si>
  <si>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</si>
  <si>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</si>
  <si>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</si>
  <si>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</si>
  <si>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</si>
  <si>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</si>
  <si>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</si>
  <si>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</si>
  <si>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</si>
  <si>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</si>
  <si>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</si>
  <si>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</si>
  <si>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</si>
  <si>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</si>
  <si>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</si>
  <si>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</si>
  <si>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</si>
  <si>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</si>
  <si>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</si>
  <si>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</si>
  <si>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</si>
  <si>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</si>
  <si>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</si>
  <si>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</si>
  <si>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</si>
  <si>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</si>
  <si>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</si>
  <si>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</si>
  <si>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</si>
  <si>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</si>
  <si>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</si>
  <si>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</si>
  <si>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</si>
  <si>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</si>
  <si>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</si>
  <si>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</si>
  <si>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</si>
  <si>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</si>
  <si>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</si>
  <si>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</si>
  <si>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</si>
  <si>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</si>
  <si>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</si>
  <si>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</si>
  <si>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</si>
  <si>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</si>
  <si>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</si>
  <si>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</si>
  <si>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</si>
  <si>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</si>
  <si>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</si>
  <si>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</si>
  <si>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</si>
  <si>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</si>
  <si>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</si>
  <si>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</si>
  <si>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</si>
  <si>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</si>
  <si>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</si>
  <si>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</si>
  <si>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</si>
  <si>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</si>
  <si>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</si>
  <si>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</si>
  <si>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</si>
  <si>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</si>
  <si>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</si>
  <si>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</si>
  <si>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</si>
  <si>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</si>
  <si>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</si>
  <si>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</si>
  <si>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</si>
  <si>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</si>
  <si>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</si>
  <si>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</si>
  <si>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</si>
  <si>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</si>
  <si>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</si>
  <si>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</si>
  <si>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</si>
  <si>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</si>
  <si>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</si>
  <si>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</si>
  <si>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</si>
  <si>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</si>
  <si>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</si>
  <si>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</si>
  <si>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</si>
  <si>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</si>
  <si>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</si>
  <si>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</si>
  <si>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</si>
  <si>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</si>
  <si>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</si>
  <si>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</si>
  <si>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</si>
  <si>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</si>
  <si>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</si>
  <si>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</si>
  <si>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</si>
  <si>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</si>
  <si>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</si>
  <si>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</si>
  <si>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</si>
  <si>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</si>
  <si>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</si>
  <si>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</si>
  <si>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</si>
  <si>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</si>
  <si>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</si>
  <si>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</si>
  <si>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</si>
  <si>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</si>
  <si>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</si>
  <si>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</si>
  <si>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</si>
  <si>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</si>
  <si>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</si>
  <si>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</si>
  <si>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</si>
  <si>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</si>
  <si>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</si>
  <si>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</si>
  <si>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</si>
  <si>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</si>
  <si>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</si>
  <si>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</si>
  <si>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</si>
  <si>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</si>
  <si>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</si>
  <si>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</si>
  <si>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</si>
  <si>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</si>
  <si>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</si>
  <si>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</si>
  <si>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</si>
  <si>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</si>
  <si>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</si>
  <si>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</si>
  <si>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</si>
  <si>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</si>
  <si>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</si>
  <si>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</si>
  <si>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</si>
  <si>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</si>
  <si>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</si>
  <si>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</si>
  <si>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</si>
  <si>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</si>
  <si>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</si>
  <si>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</si>
  <si>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</si>
  <si>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</si>
  <si>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</si>
  <si>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</si>
  <si>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</si>
  <si>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</si>
  <si>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</si>
  <si>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</si>
  <si>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</si>
  <si>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</si>
  <si>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</si>
  <si>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</si>
  <si>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</si>
  <si>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</si>
  <si>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</si>
  <si>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</si>
  <si>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</si>
  <si>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</si>
  <si>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</si>
  <si>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</si>
  <si>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</si>
  <si>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</si>
  <si>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</si>
  <si>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</si>
  <si>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</si>
  <si>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</si>
  <si>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</si>
  <si>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</si>
  <si>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</si>
  <si>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</si>
  <si>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</si>
  <si>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</si>
  <si>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</si>
  <si>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</si>
  <si>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</si>
  <si>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</si>
  <si>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</si>
  <si>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</si>
  <si>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</si>
  <si>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</si>
  <si>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</si>
  <si>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</si>
  <si>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</si>
  <si>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</si>
  <si>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</si>
  <si>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</si>
  <si>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</si>
  <si>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</si>
  <si>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</si>
  <si>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</si>
  <si>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</si>
  <si>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</si>
  <si>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</si>
  <si>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</si>
  <si>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</si>
  <si>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</si>
  <si>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</si>
  <si>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</si>
  <si>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</si>
  <si>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</si>
  <si>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</si>
  <si>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</si>
  <si>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</si>
  <si>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</si>
  <si>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</si>
  <si>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</si>
  <si>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</si>
  <si>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</si>
  <si>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</si>
  <si>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</si>
  <si>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</si>
  <si>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</si>
  <si>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</si>
  <si>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</si>
  <si>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</si>
  <si>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</si>
  <si>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</si>
  <si>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</si>
  <si>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</si>
  <si>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</si>
  <si>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</si>
  <si>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</si>
  <si>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</si>
  <si>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</si>
  <si>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</si>
  <si>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</si>
  <si>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</si>
  <si>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</si>
  <si>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</si>
  <si>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</si>
  <si>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</si>
  <si>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</si>
  <si>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</si>
  <si>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</si>
  <si>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</si>
  <si>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</si>
  <si>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</si>
  <si>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</si>
  <si>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</si>
  <si>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</si>
  <si>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</si>
  <si>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</si>
  <si>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</si>
  <si>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</si>
  <si>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</si>
  <si>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</si>
  <si>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</si>
  <si>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</si>
  <si>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</si>
  <si>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</si>
  <si>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</si>
  <si>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</si>
  <si>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</si>
  <si>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</si>
  <si>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</si>
  <si>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</si>
  <si>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</si>
  <si>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</si>
  <si>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</si>
  <si>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</si>
  <si>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</si>
  <si>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</si>
  <si>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</si>
  <si>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</si>
  <si>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</si>
  <si>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</si>
  <si>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</si>
  <si>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</si>
  <si>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</si>
  <si>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</si>
  <si>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</si>
  <si>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</si>
  <si>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</si>
  <si>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</si>
  <si>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</si>
  <si>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</si>
  <si>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</si>
  <si>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</si>
  <si>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</si>
  <si>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</si>
  <si>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</si>
  <si>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</si>
  <si>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</si>
  <si>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</si>
  <si>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</si>
  <si>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</si>
  <si>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</si>
  <si>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</si>
  <si>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</si>
  <si>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</si>
  <si>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</si>
  <si>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</si>
  <si>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</si>
  <si>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</si>
  <si>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</si>
  <si>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</si>
  <si>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</si>
  <si>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</si>
  <si>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</si>
  <si>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</si>
  <si>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</si>
  <si>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</si>
  <si>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</si>
  <si>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</si>
  <si>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</si>
  <si>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</si>
  <si>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</si>
  <si>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</si>
  <si>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</si>
  <si>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</si>
  <si>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</si>
  <si>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</si>
  <si>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</si>
  <si>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</si>
  <si>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</si>
  <si>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</si>
  <si>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</si>
  <si>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</si>
  <si>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</si>
  <si>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</si>
  <si>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</si>
  <si>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</si>
  <si>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</si>
  <si>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</si>
  <si>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</si>
  <si>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</si>
  <si>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</si>
  <si>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</si>
  <si>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</si>
  <si>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</si>
  <si>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</si>
  <si>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</si>
  <si>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</si>
  <si>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</si>
  <si>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</si>
  <si>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</si>
  <si>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</si>
  <si>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</si>
  <si>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</si>
  <si>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</si>
  <si>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</si>
  <si>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</si>
  <si>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</si>
  <si>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</si>
  <si>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</si>
  <si>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</si>
  <si>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</si>
  <si>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</si>
  <si>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</si>
  <si>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</si>
  <si>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</si>
  <si>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</si>
  <si>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</si>
  <si>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</si>
  <si>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</si>
  <si>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</si>
  <si>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</si>
  <si>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</si>
  <si>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</si>
  <si>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</si>
  <si>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</si>
  <si>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</si>
  <si>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</si>
  <si>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</si>
  <si>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</si>
  <si>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</si>
  <si>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</si>
  <si>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</si>
  <si>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</si>
  <si>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</si>
  <si>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</si>
  <si>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</si>
  <si>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</si>
  <si>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</si>
  <si>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</si>
  <si>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</si>
  <si>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</si>
  <si>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</si>
  <si>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</si>
  <si>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</si>
  <si>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</si>
  <si>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</si>
  <si>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</si>
  <si>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</si>
  <si>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</si>
  <si>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</si>
  <si>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</si>
  <si>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</si>
  <si>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</si>
  <si>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</si>
  <si>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</si>
  <si>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</si>
  <si>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</si>
  <si>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</si>
  <si>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</si>
  <si>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</si>
  <si>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</si>
  <si>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</si>
  <si>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</si>
  <si>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</si>
  <si>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</si>
  <si>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</si>
  <si>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</si>
  <si>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</si>
  <si>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</si>
  <si>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</si>
  <si>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</si>
  <si>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</si>
  <si>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</si>
  <si>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</si>
  <si>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</si>
  <si>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</si>
  <si>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</si>
  <si>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</si>
  <si>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</si>
  <si>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</si>
  <si>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</si>
  <si>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</si>
  <si>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</si>
  <si>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</si>
  <si>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</si>
  <si>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</si>
  <si>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</si>
  <si>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</si>
  <si>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</si>
  <si>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</si>
  <si>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</si>
  <si>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</si>
  <si>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</si>
  <si>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</si>
  <si>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</si>
  <si>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</si>
  <si>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</si>
  <si>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</si>
  <si>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</si>
  <si>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</si>
  <si>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</si>
  <si>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</si>
  <si>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</si>
  <si>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</si>
  <si>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</si>
  <si>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</si>
  <si>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</si>
  <si>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</si>
  <si>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</si>
  <si>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</si>
  <si>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</si>
  <si>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</si>
  <si>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</si>
  <si>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</si>
  <si>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</si>
  <si>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</si>
  <si>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</si>
  <si>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</si>
  <si>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</si>
  <si>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</si>
  <si>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</si>
  <si>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</si>
  <si>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</si>
  <si>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</si>
  <si>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</si>
  <si>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</si>
  <si>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</si>
  <si>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</si>
  <si>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</si>
  <si>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</si>
  <si>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</si>
  <si>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</si>
  <si>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</si>
  <si>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</si>
  <si>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</si>
  <si>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</si>
  <si>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</si>
  <si>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</si>
  <si>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</si>
  <si>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</si>
  <si>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</si>
  <si>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</si>
  <si>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</si>
  <si>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</si>
  <si>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</si>
  <si>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</si>
  <si>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</si>
  <si>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</si>
  <si>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</si>
  <si>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</si>
  <si>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</si>
  <si>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</si>
  <si>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</si>
  <si>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</si>
  <si>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</si>
  <si>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</si>
  <si>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</si>
  <si>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</si>
  <si>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</si>
  <si>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</si>
  <si>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</si>
  <si>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</si>
  <si>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</si>
  <si>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</si>
  <si>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</si>
  <si>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</si>
  <si>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</si>
  <si>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</si>
  <si>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</si>
  <si>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</si>
  <si>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</si>
  <si>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</si>
  <si>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</si>
  <si>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</si>
  <si>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</si>
  <si>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</si>
  <si>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</si>
  <si>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</si>
  <si>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</si>
  <si>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</si>
  <si>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</si>
  <si>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</si>
  <si>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</si>
  <si>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</si>
  <si>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</si>
  <si>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</si>
  <si>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</si>
  <si>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</si>
  <si>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</si>
  <si>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</si>
  <si>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</si>
  <si>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</si>
  <si>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</si>
  <si>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</si>
  <si>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</si>
  <si>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</si>
  <si>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</si>
  <si>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</si>
  <si>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</si>
  <si>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</si>
  <si>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</si>
  <si>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</si>
  <si>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</si>
  <si>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</si>
  <si>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</si>
  <si>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</si>
  <si>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</si>
  <si>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</si>
  <si>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</si>
  <si>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</si>
  <si>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</si>
  <si>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</si>
  <si>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</si>
  <si>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</si>
  <si>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</si>
  <si>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</si>
  <si>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</si>
  <si>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</si>
  <si>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</si>
  <si>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</si>
  <si>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</si>
  <si>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</si>
  <si>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</si>
  <si>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</si>
  <si>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</si>
  <si>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</si>
  <si>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</si>
  <si>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</si>
  <si>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</si>
  <si>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</si>
  <si>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</si>
  <si>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</si>
  <si>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</si>
  <si>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</si>
  <si>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</si>
  <si>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</si>
  <si>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</si>
  <si>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</si>
  <si>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</si>
  <si>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</si>
  <si>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</si>
  <si>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</si>
  <si>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</si>
  <si>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</si>
  <si>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</si>
  <si>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</si>
  <si>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</si>
  <si>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</si>
  <si>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</si>
  <si>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</si>
  <si>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</si>
  <si>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</si>
  <si>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</si>
  <si>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</si>
  <si>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</si>
  <si>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</si>
  <si>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</si>
  <si>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</si>
  <si>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</si>
  <si>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</si>
  <si>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</si>
  <si>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</si>
  <si>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</si>
  <si>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</si>
  <si>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</si>
  <si>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</si>
  <si>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</si>
  <si>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</si>
  <si>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</si>
  <si>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</si>
  <si>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</si>
  <si>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</si>
  <si>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</si>
  <si>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</si>
  <si>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</si>
  <si>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</si>
  <si>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</si>
  <si>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</si>
  <si>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</si>
  <si>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</si>
  <si>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</si>
  <si>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</si>
  <si>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</si>
  <si>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</si>
  <si>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</si>
  <si>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</si>
  <si>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</si>
  <si>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</si>
  <si>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</si>
  <si>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</si>
  <si>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</si>
  <si>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</si>
  <si>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</si>
  <si>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</si>
  <si>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</si>
  <si>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</si>
  <si>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</si>
  <si>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</si>
  <si>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</si>
  <si>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</si>
  <si>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</si>
  <si>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</si>
  <si>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</si>
  <si>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</si>
  <si>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</si>
  <si>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</si>
  <si>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</si>
  <si>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</si>
  <si>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</si>
  <si>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</si>
  <si>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</si>
  <si>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</si>
  <si>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</si>
  <si>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</si>
  <si>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</si>
  <si>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</si>
  <si>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</si>
  <si>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</si>
  <si>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</si>
  <si>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</si>
  <si>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</si>
  <si>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</si>
  <si>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</si>
  <si>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</si>
  <si>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</si>
  <si>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</si>
  <si>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</si>
  <si>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</si>
  <si>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</si>
  <si>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</si>
  <si>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</si>
  <si>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</si>
  <si>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</si>
  <si>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</si>
  <si>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</si>
  <si>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</si>
  <si>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</si>
  <si>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</si>
  <si>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</si>
  <si>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</si>
  <si>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</si>
  <si>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</si>
  <si>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</si>
  <si>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</si>
  <si>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</si>
  <si>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</si>
  <si>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</si>
  <si>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</si>
  <si>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</si>
  <si>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</si>
  <si>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</si>
  <si>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</si>
  <si>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</si>
  <si>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</si>
  <si>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</si>
  <si>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</si>
  <si>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</si>
  <si>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</si>
  <si>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</si>
  <si>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</si>
  <si>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</si>
  <si>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</si>
  <si>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</si>
  <si>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</si>
  <si>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</si>
  <si>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</si>
  <si>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</si>
  <si>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</si>
  <si>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</si>
  <si>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</si>
  <si>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</si>
  <si>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</si>
  <si>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</si>
  <si>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</si>
  <si>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</si>
  <si>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</si>
  <si>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</si>
  <si>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</si>
  <si>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</si>
  <si>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</si>
  <si>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</si>
  <si>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</si>
  <si>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</si>
  <si>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</si>
  <si>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</si>
  <si>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</si>
  <si>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</si>
  <si>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</si>
  <si>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</si>
  <si>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</si>
  <si>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</si>
  <si>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</si>
  <si>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</si>
  <si>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</si>
  <si>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</si>
  <si>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</si>
  <si>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</si>
  <si>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</si>
  <si>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</si>
  <si>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</si>
  <si>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</si>
  <si>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</si>
  <si>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</si>
  <si>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</si>
  <si>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</si>
  <si>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</si>
  <si>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</si>
  <si>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</si>
  <si>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</si>
  <si>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</si>
  <si>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</si>
  <si>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</si>
  <si>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</si>
  <si>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</si>
  <si>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</si>
  <si>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</si>
  <si>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</si>
  <si>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</si>
  <si>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</si>
  <si>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</si>
  <si>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</si>
  <si>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</si>
  <si>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</si>
  <si>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</si>
  <si>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</si>
  <si>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</si>
  <si>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</si>
  <si>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</si>
  <si>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</si>
  <si>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</si>
  <si>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</si>
  <si>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</si>
  <si>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</si>
  <si>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</si>
  <si>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</si>
  <si>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</si>
  <si>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</si>
  <si>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</si>
  <si>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</si>
  <si>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</si>
  <si>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</si>
  <si>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</si>
  <si>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</si>
  <si>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</si>
  <si>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</si>
  <si>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</si>
  <si>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</si>
  <si>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</si>
  <si>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</si>
  <si>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</si>
  <si>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</si>
  <si>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</si>
  <si>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</si>
  <si>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</si>
  <si>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</si>
  <si>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</si>
  <si>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</si>
  <si>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</si>
  <si>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</si>
  <si>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</si>
  <si>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</si>
  <si>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</si>
  <si>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</si>
  <si>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</si>
  <si>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</si>
  <si>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</si>
  <si>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</si>
  <si>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</si>
  <si>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</si>
  <si>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</si>
  <si>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</si>
  <si>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</si>
  <si>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</si>
  <si>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</si>
  <si>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</si>
  <si>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</si>
  <si>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</si>
  <si>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</si>
  <si>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</si>
  <si>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</si>
  <si>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</si>
  <si>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</si>
  <si>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</si>
  <si>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</si>
  <si>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</si>
  <si>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</si>
  <si>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</si>
  <si>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</si>
  <si>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</si>
  <si>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</si>
  <si>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</si>
  <si>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</si>
  <si>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</si>
  <si>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</si>
  <si>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</si>
  <si>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</si>
  <si>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</si>
  <si>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</si>
  <si>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</si>
  <si>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</si>
  <si>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</si>
  <si>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</si>
  <si>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</si>
  <si>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</si>
  <si>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</si>
  <si>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</si>
  <si>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</si>
  <si>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</si>
  <si>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</si>
  <si>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</si>
  <si>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</si>
  <si>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</si>
  <si>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</si>
  <si>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</si>
  <si>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</si>
  <si>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</si>
  <si>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</si>
  <si>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</si>
  <si>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</si>
  <si>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</si>
  <si>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</si>
  <si>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</si>
  <si>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</si>
  <si>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</si>
  <si>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</si>
  <si>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</si>
  <si>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</si>
  <si>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</si>
  <si>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</si>
  <si>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</si>
  <si>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</si>
  <si>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</si>
  <si>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</si>
  <si>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</si>
  <si>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</si>
  <si>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</si>
  <si>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</si>
  <si>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</si>
  <si>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</si>
  <si>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</si>
  <si>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</si>
  <si>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</si>
  <si>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</si>
  <si>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</si>
  <si>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</si>
  <si>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</si>
  <si>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</si>
  <si>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</si>
  <si>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</si>
  <si>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</si>
  <si>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</si>
  <si>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</si>
  <si>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</si>
  <si>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</si>
  <si>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</si>
  <si>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</si>
  <si>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</si>
  <si>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</si>
  <si>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</si>
  <si>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</si>
  <si>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</si>
  <si>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</si>
  <si>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</si>
  <si>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</si>
  <si>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</si>
  <si>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</si>
  <si>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</si>
  <si>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</si>
  <si>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</si>
  <si>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</si>
  <si>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</si>
  <si>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</si>
  <si>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</si>
  <si>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</si>
  <si>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</si>
  <si>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</si>
  <si>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</si>
  <si>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</si>
  <si>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</si>
  <si>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</si>
  <si>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</si>
  <si>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</si>
  <si>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</si>
  <si>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</si>
  <si>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</si>
  <si>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</si>
  <si>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</si>
  <si>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</si>
  <si>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</si>
  <si>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</si>
  <si>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</si>
  <si>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</si>
  <si>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</si>
  <si>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</si>
  <si>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</si>
  <si>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</si>
  <si>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</si>
  <si>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</si>
  <si>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</si>
  <si>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</si>
  <si>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</si>
  <si>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</si>
  <si>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</si>
  <si>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</si>
  <si>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</si>
  <si>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</si>
  <si>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</si>
  <si>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</si>
  <si>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</si>
  <si>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</si>
  <si>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</si>
  <si>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</si>
  <si>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</si>
  <si>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</si>
  <si>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</si>
  <si>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</si>
  <si>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</si>
  <si>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</si>
  <si>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</si>
  <si>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</si>
  <si>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</si>
  <si>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</si>
  <si>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</si>
  <si>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</si>
  <si>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</si>
  <si>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</si>
  <si>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</si>
  <si>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</si>
  <si>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</si>
  <si>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</si>
  <si>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</si>
  <si>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</si>
  <si>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</si>
  <si>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</si>
  <si>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</si>
  <si>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</si>
  <si>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</si>
  <si>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</si>
  <si>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</si>
  <si>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</si>
  <si>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</si>
  <si>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</si>
  <si>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</si>
  <si>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</si>
  <si>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</si>
  <si>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</si>
  <si>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</si>
  <si>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</si>
  <si>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</si>
  <si>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</si>
  <si>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</si>
  <si>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</si>
  <si>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</si>
  <si>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</si>
  <si>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</si>
  <si>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</si>
  <si>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</si>
  <si>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</si>
  <si>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</si>
  <si>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</si>
  <si>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</si>
  <si>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</si>
  <si>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</si>
  <si>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</si>
  <si>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</si>
  <si>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</si>
  <si>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</si>
  <si>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</si>
  <si>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</si>
  <si>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</si>
  <si>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</si>
  <si>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</si>
  <si>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</si>
  <si>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</si>
  <si>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</si>
  <si>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</si>
  <si>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</si>
  <si>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</si>
  <si>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</si>
  <si>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</si>
  <si>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</si>
  <si>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</si>
  <si>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</si>
  <si>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</si>
  <si>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</si>
  <si>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</si>
  <si>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</si>
  <si>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</si>
  <si>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</si>
  <si>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</si>
  <si>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</si>
  <si>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</si>
  <si>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</si>
  <si>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</si>
  <si>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</si>
  <si>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</si>
  <si>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</si>
  <si>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</si>
  <si>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</si>
  <si>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</si>
  <si>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</si>
  <si>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</si>
  <si>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</si>
  <si>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</si>
  <si>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</si>
  <si>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</si>
  <si>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</si>
  <si>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</si>
  <si>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</si>
  <si>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</si>
  <si>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</si>
  <si>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</si>
  <si>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</si>
  <si>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</si>
  <si>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</si>
  <si>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</si>
  <si>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</si>
  <si>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</si>
  <si>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</si>
  <si>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</si>
  <si>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</si>
  <si>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</si>
  <si>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</si>
  <si>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</si>
  <si>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</si>
  <si>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</si>
  <si>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</si>
  <si>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</si>
  <si>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</si>
  <si>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</si>
  <si>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</si>
  <si>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</si>
  <si>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</si>
  <si>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</si>
  <si>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</si>
  <si>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</si>
  <si>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</si>
  <si>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</si>
  <si>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</si>
  <si>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</si>
  <si>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</si>
  <si>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</si>
  <si>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</si>
  <si>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</si>
  <si>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</si>
  <si>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</si>
  <si>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</si>
  <si>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</si>
  <si>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</si>
  <si>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</si>
  <si>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</si>
  <si>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</si>
  <si>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</si>
  <si>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</si>
  <si>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</si>
  <si>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</si>
  <si>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</si>
  <si>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</si>
  <si>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</si>
  <si>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</si>
  <si>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</si>
  <si>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</si>
  <si>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</si>
  <si>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</si>
  <si>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</si>
  <si>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</si>
  <si>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</si>
  <si>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</si>
  <si>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</si>
  <si>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</si>
  <si>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</si>
  <si>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</si>
  <si>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</si>
  <si>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</si>
  <si>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</si>
  <si>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</si>
  <si>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</si>
  <si>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</si>
  <si>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</si>
  <si>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</si>
  <si>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</si>
  <si>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</si>
  <si>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</si>
  <si>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</si>
  <si>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</si>
  <si>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</si>
  <si>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</si>
  <si>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</si>
  <si>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</si>
  <si>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</si>
  <si>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</si>
  <si>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</si>
  <si>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</si>
  <si>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</si>
  <si>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</si>
  <si>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</si>
  <si>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</si>
  <si>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</si>
  <si>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</si>
  <si>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</si>
  <si>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</si>
  <si>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</si>
  <si>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</si>
  <si>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</si>
  <si>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</si>
  <si>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</si>
  <si>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</si>
  <si>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</si>
  <si>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</si>
  <si>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</si>
  <si>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</si>
  <si>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</si>
  <si>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</si>
  <si>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</si>
  <si>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</si>
  <si>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</si>
  <si>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</si>
  <si>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</si>
  <si>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</si>
  <si>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</si>
  <si>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</si>
  <si>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</si>
  <si>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</si>
  <si>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</si>
  <si>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</si>
  <si>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</si>
  <si>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</si>
  <si>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</si>
  <si>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</si>
  <si>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</si>
  <si>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</si>
  <si>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</si>
  <si>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</si>
  <si>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</si>
  <si>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</si>
  <si>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</si>
  <si>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</si>
  <si>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</si>
  <si>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</si>
  <si>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</si>
  <si>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</si>
  <si>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</si>
  <si>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</si>
  <si>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</si>
  <si>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</si>
  <si>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</si>
  <si>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</si>
  <si>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</si>
  <si>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</si>
  <si>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</si>
  <si>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</si>
  <si>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</si>
  <si>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</si>
  <si>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</si>
  <si>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</si>
  <si>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</si>
  <si>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</si>
  <si>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</si>
  <si>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</si>
  <si>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</si>
  <si>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</si>
  <si>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</si>
  <si>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</si>
  <si>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</si>
  <si>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</si>
  <si>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</si>
  <si>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</si>
  <si>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</si>
  <si>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</si>
  <si>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</si>
  <si>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</si>
  <si>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</si>
  <si>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</si>
  <si>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</si>
  <si>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</si>
  <si>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</si>
  <si>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</si>
  <si>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</si>
  <si>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</si>
  <si>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</si>
  <si>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</si>
  <si>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</si>
  <si>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</si>
  <si>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</si>
  <si>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</si>
  <si>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</si>
  <si>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</si>
  <si>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</si>
  <si>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</si>
  <si>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</si>
  <si>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</si>
  <si>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</si>
  <si>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</si>
  <si>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</si>
  <si>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</si>
  <si>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</si>
  <si>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</si>
  <si>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</si>
  <si>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</si>
  <si>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</si>
  <si>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</si>
  <si>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</si>
  <si>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</si>
  <si>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</si>
  <si>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</si>
  <si>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</si>
  <si>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</si>
  <si>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</si>
  <si>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</si>
  <si>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</si>
  <si>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</si>
  <si>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</si>
  <si>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</si>
  <si>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</si>
  <si>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</si>
  <si>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</si>
  <si>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</si>
  <si>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</si>
  <si>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</si>
  <si>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</si>
  <si>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</si>
  <si>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</si>
  <si>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</si>
  <si>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</si>
  <si>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</si>
  <si>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</si>
  <si>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</si>
  <si>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</si>
  <si>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</si>
  <si>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</si>
  <si>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</si>
  <si>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</si>
  <si>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</si>
  <si>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</si>
  <si>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</si>
  <si>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</si>
  <si>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</si>
  <si>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</si>
  <si>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</si>
  <si>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</si>
  <si>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</si>
  <si>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</si>
  <si>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</si>
  <si>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</si>
  <si>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</si>
  <si>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</si>
  <si>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</si>
  <si>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</si>
  <si>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</si>
  <si>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</si>
  <si>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</si>
  <si>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</si>
  <si>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</si>
  <si>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</si>
  <si>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</si>
  <si>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</si>
  <si>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</si>
  <si>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</si>
  <si>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</si>
  <si>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</si>
  <si>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</si>
  <si>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</si>
  <si>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</si>
  <si>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</si>
  <si>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</si>
  <si>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</si>
  <si>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</si>
  <si>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</si>
  <si>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</si>
  <si>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</si>
  <si>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</si>
  <si>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</si>
  <si>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</si>
  <si>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</si>
  <si>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</si>
  <si>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</si>
  <si>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</si>
  <si>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</si>
  <si>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</si>
  <si>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</si>
  <si>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</si>
  <si>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</si>
  <si>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</si>
  <si>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</si>
  <si>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</si>
  <si>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</si>
  <si>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</si>
  <si>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</si>
  <si>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</si>
  <si>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</si>
  <si>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</si>
  <si>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</si>
  <si>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</si>
  <si>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</si>
  <si>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</si>
  <si>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</si>
  <si>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</si>
  <si>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</si>
  <si>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</si>
  <si>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</si>
  <si>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</si>
  <si>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</si>
  <si>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</si>
  <si>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</si>
  <si>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</si>
  <si>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</si>
  <si>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</si>
  <si>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</si>
  <si>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</si>
  <si>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</si>
  <si>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</si>
  <si>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</si>
  <si>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</si>
  <si>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</si>
  <si>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</si>
  <si>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</si>
  <si>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</si>
  <si>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</si>
  <si>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</si>
  <si>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</si>
  <si>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</si>
  <si>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</si>
  <si>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</si>
  <si>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</si>
  <si>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</si>
  <si>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</si>
  <si>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</si>
  <si>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</si>
  <si>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</si>
  <si>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</si>
  <si>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</si>
  <si>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</si>
  <si>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</si>
  <si>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</si>
  <si>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</si>
  <si>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</si>
  <si>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</si>
  <si>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</si>
  <si>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</si>
  <si>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</si>
  <si>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</si>
  <si>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</si>
  <si>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</si>
  <si>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</si>
  <si>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</si>
  <si>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</si>
  <si>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</si>
  <si>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</si>
  <si>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</si>
  <si>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</si>
  <si>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</si>
  <si>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</si>
  <si>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</si>
  <si>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</si>
  <si>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</si>
  <si>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</si>
  <si>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</si>
  <si>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</si>
  <si>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</si>
  <si>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</si>
  <si>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</si>
  <si>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</si>
  <si>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</si>
  <si>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</si>
  <si>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</si>
  <si>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</si>
  <si>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</si>
  <si>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</si>
  <si>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</si>
  <si>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</si>
  <si>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</si>
  <si>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</si>
  <si>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</si>
  <si>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</si>
  <si>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</si>
  <si>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</si>
  <si>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</si>
  <si>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</si>
  <si>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</si>
  <si>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</si>
  <si>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</si>
  <si>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</si>
  <si>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</si>
  <si>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</si>
  <si>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</si>
  <si>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</si>
  <si>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</si>
  <si>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</si>
  <si>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</si>
  <si>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</si>
  <si>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</si>
  <si>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</si>
  <si>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</si>
  <si>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</si>
  <si>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</si>
  <si>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</si>
  <si>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</si>
  <si>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</si>
  <si>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</si>
  <si>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</si>
  <si>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</si>
  <si>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</si>
  <si>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</si>
  <si>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</si>
  <si>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</si>
  <si>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</si>
  <si>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</si>
  <si>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</si>
  <si>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</si>
  <si>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</si>
  <si>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</si>
  <si>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</si>
  <si>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</si>
  <si>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</si>
  <si>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</si>
  <si>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</si>
  <si>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</si>
  <si>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</si>
  <si>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</si>
  <si>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</si>
  <si>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</si>
  <si>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</si>
  <si>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</si>
  <si>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</si>
  <si>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</si>
  <si>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</si>
  <si>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</si>
  <si>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</si>
  <si>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</si>
  <si>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</si>
  <si>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</si>
  <si>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</si>
  <si>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</si>
  <si>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</si>
  <si>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</si>
  <si>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</si>
  <si>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</si>
  <si>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</si>
  <si>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</si>
  <si>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</si>
  <si>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</si>
  <si>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</si>
  <si>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</si>
  <si>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</si>
  <si>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</si>
  <si>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</si>
  <si>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</si>
  <si>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</si>
  <si>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</si>
  <si>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</si>
  <si>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</si>
  <si>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</si>
  <si>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</si>
  <si>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</si>
  <si>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</si>
  <si>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</si>
  <si>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</si>
  <si>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</si>
  <si>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</si>
  <si>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</si>
  <si>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</si>
  <si>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</si>
  <si>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</si>
  <si>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</si>
  <si>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</si>
  <si>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</si>
  <si>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</si>
  <si>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</si>
  <si>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</si>
  <si>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</si>
  <si>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</si>
  <si>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</si>
  <si>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</si>
  <si>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</si>
  <si>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</si>
  <si>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</si>
  <si>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</si>
  <si>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</si>
  <si>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</si>
  <si>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</si>
  <si>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</si>
  <si>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</si>
  <si>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</si>
  <si>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</si>
  <si>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</si>
  <si>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</si>
  <si>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</si>
  <si>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</si>
  <si>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</si>
  <si>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</si>
  <si>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</si>
  <si>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</si>
  <si>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</si>
  <si>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</si>
  <si>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</si>
  <si>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</si>
  <si>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</si>
  <si>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</si>
  <si>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</si>
  <si>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</si>
  <si>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</si>
  <si>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</si>
  <si>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</si>
  <si>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</si>
  <si>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</si>
  <si>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</si>
  <si>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</si>
  <si>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</si>
  <si>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</si>
  <si>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</si>
  <si>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</si>
  <si>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</si>
  <si>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</si>
  <si>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</si>
  <si>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</si>
  <si>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</si>
  <si>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</si>
  <si>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</si>
  <si>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</si>
  <si>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</si>
  <si>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</si>
  <si>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</si>
  <si>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</si>
  <si>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</si>
  <si>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</si>
  <si>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</si>
  <si>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</si>
  <si>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</si>
  <si>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</si>
  <si>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</si>
  <si>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</si>
  <si>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</si>
  <si>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</si>
  <si>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</si>
  <si>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</si>
  <si>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</si>
  <si>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</si>
  <si>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</si>
  <si>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</si>
  <si>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</si>
  <si>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</si>
  <si>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</si>
  <si>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</si>
  <si>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</si>
  <si>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</si>
  <si>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</si>
  <si>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</si>
  <si>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</si>
  <si>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</si>
  <si>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</si>
  <si>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</si>
  <si>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</si>
  <si>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</si>
  <si>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</si>
  <si>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</si>
  <si>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</si>
  <si>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</si>
  <si>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</si>
  <si>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</si>
  <si>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</si>
  <si>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</si>
  <si>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</si>
  <si>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</si>
  <si>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</si>
  <si>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</si>
  <si>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</si>
  <si>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</si>
  <si>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</si>
  <si>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</si>
  <si>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</si>
  <si>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</si>
  <si>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</si>
  <si>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</si>
  <si>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</si>
  <si>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</si>
  <si>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</si>
  <si>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</si>
  <si>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</si>
  <si>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</si>
  <si>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</si>
  <si>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</si>
  <si>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</si>
  <si>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</si>
  <si>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</si>
  <si>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</si>
  <si>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</si>
  <si>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</si>
  <si>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</si>
  <si>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</si>
  <si>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</si>
  <si>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</si>
  <si>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</si>
  <si>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</si>
  <si>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</si>
  <si>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</si>
  <si>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</si>
  <si>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</si>
  <si>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</si>
  <si>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</si>
  <si>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</si>
  <si>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</si>
  <si>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</si>
  <si>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</si>
  <si>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</si>
  <si>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</si>
  <si>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</si>
  <si>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</si>
  <si>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</si>
  <si>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</si>
  <si>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</si>
  <si>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</si>
  <si>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</si>
  <si>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</si>
  <si>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</si>
  <si>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</si>
  <si>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</si>
  <si>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</si>
  <si>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</si>
  <si>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</si>
  <si>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</si>
  <si>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</si>
  <si>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</si>
  <si>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</si>
  <si>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</si>
  <si>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</si>
  <si>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</si>
  <si>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</si>
  <si>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</si>
  <si>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</si>
  <si>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</si>
  <si>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</si>
  <si>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</si>
  <si>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</si>
  <si>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</si>
  <si>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</si>
  <si>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</si>
  <si>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</si>
  <si>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</si>
  <si>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</si>
  <si>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</si>
  <si>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</si>
  <si>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</si>
  <si>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</si>
  <si>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</si>
  <si>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</si>
  <si>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</si>
  <si>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</si>
  <si>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</si>
  <si>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</si>
  <si>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</si>
  <si>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</si>
  <si>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</si>
  <si>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</si>
  <si>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</si>
  <si>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</si>
  <si>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</si>
  <si>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</si>
  <si>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</si>
  <si>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</si>
  <si>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</si>
  <si>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</si>
  <si>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</si>
  <si>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</si>
  <si>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</si>
  <si>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</si>
  <si>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</si>
  <si>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</si>
  <si>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</si>
  <si>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</si>
  <si>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</si>
  <si>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</si>
  <si>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</si>
  <si>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</si>
  <si>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</si>
  <si>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</si>
  <si>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</si>
  <si>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</si>
  <si>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</si>
  <si>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</si>
  <si>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</si>
  <si>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</si>
  <si>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</si>
  <si>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</si>
  <si>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</si>
  <si>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</si>
  <si>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</si>
  <si>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</si>
  <si>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</si>
  <si>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</si>
  <si>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</si>
  <si>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</si>
  <si>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</si>
  <si>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</si>
  <si>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</si>
  <si>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</si>
  <si>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</si>
  <si>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</si>
  <si>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</si>
  <si>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</si>
  <si>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</si>
  <si>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</si>
  <si>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</si>
  <si>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</si>
  <si>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</si>
  <si>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</si>
  <si>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</si>
  <si>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</si>
  <si>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</si>
  <si>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</si>
  <si>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</si>
  <si>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</si>
  <si>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</si>
  <si>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</si>
  <si>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</si>
  <si>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</si>
  <si>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</si>
  <si>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</si>
  <si>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</si>
  <si>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</si>
  <si>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</si>
  <si>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</si>
  <si>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</si>
  <si>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</si>
  <si>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</si>
  <si>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</si>
  <si>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</si>
  <si>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</si>
  <si>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</si>
  <si>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</si>
  <si>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</si>
  <si>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</si>
  <si>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</si>
  <si>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</si>
  <si>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</si>
  <si>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</si>
  <si>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</si>
  <si>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</si>
  <si>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</si>
  <si>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</si>
  <si>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</si>
  <si>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</si>
  <si>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</si>
  <si>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</si>
  <si>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</si>
  <si>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</si>
  <si>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</si>
  <si>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</si>
  <si>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</si>
  <si>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</si>
  <si>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</si>
  <si>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</si>
  <si>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</si>
  <si>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</si>
  <si>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</si>
  <si>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</si>
  <si>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</si>
  <si>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</si>
  <si>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</si>
  <si>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</si>
  <si>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</si>
  <si>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</si>
  <si>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</si>
  <si>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</si>
  <si>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</si>
  <si>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</si>
  <si>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</si>
  <si>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</si>
  <si>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</si>
  <si>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</si>
  <si>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</si>
  <si>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</si>
  <si>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</si>
  <si>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</si>
  <si>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</si>
  <si>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</si>
  <si>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</si>
  <si>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</si>
  <si>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</si>
  <si>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</si>
  <si>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</si>
  <si>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</si>
  <si>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</si>
  <si>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</si>
  <si>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</si>
  <si>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</si>
  <si>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</si>
  <si>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</si>
  <si>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</si>
  <si>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</si>
  <si>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</si>
  <si>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</si>
  <si>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</si>
  <si>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</si>
  <si>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</si>
  <si>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</si>
  <si>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</si>
  <si>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</si>
  <si>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</si>
  <si>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</si>
  <si>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</si>
  <si>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</si>
  <si>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</si>
  <si>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</si>
  <si>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</si>
  <si>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</si>
  <si>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</si>
  <si>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</si>
  <si>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</si>
  <si>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</si>
  <si>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</si>
  <si>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</si>
  <si>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</si>
  <si>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</si>
  <si>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</si>
  <si>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</si>
  <si>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</si>
  <si>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</si>
  <si>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</si>
  <si>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</si>
  <si>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</si>
  <si>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</si>
  <si>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</si>
  <si>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</si>
  <si>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</si>
  <si>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</si>
  <si>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</si>
  <si>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</si>
  <si>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</si>
  <si>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</si>
  <si>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</si>
  <si>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</si>
  <si>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</si>
  <si>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</si>
  <si>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</si>
  <si>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</si>
  <si>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</si>
  <si>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</si>
  <si>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</si>
  <si>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</si>
  <si>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</si>
  <si>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</si>
  <si>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</si>
  <si>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</si>
  <si>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</si>
  <si>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</si>
  <si>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</si>
  <si>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</si>
  <si>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</si>
  <si>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</si>
  <si>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</si>
  <si>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</si>
  <si>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</si>
  <si>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</si>
  <si>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</si>
  <si>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</si>
  <si>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</si>
  <si>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</si>
  <si>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</si>
  <si>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</si>
  <si>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</si>
  <si>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</si>
  <si>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</si>
  <si>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</si>
  <si>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</si>
  <si>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</si>
  <si>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</si>
  <si>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</si>
  <si>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</si>
  <si>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</si>
  <si>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</si>
  <si>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</si>
  <si>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</si>
  <si>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</si>
  <si>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</si>
  <si>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</si>
  <si>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</si>
  <si>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</si>
  <si>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</si>
  <si>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</si>
  <si>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</si>
  <si>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</si>
  <si>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</si>
  <si>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</si>
  <si>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</si>
  <si>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</si>
  <si>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</si>
  <si>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</si>
  <si>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</si>
  <si>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</si>
  <si>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</si>
  <si>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</si>
  <si>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</si>
  <si>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</si>
  <si>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</si>
  <si>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</si>
  <si>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</si>
  <si>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</si>
  <si>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</si>
  <si>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</si>
  <si>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</si>
  <si>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</si>
  <si>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</si>
  <si>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</si>
  <si>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</si>
  <si>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</si>
  <si>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</si>
  <si>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</si>
  <si>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</si>
  <si>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</si>
  <si>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</si>
  <si>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</si>
  <si>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</si>
  <si>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</si>
  <si>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</si>
  <si>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</si>
  <si>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</si>
  <si>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</si>
  <si>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</si>
  <si>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</si>
  <si>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</si>
  <si>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</si>
  <si>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</si>
  <si>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</si>
  <si>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</si>
  <si>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</si>
  <si>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</si>
  <si>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</si>
  <si>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</si>
  <si>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</si>
  <si>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</si>
  <si>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</si>
  <si>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</si>
  <si>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</si>
  <si>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</si>
  <si>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</si>
  <si>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</si>
  <si>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</si>
  <si>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</si>
  <si>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</si>
  <si>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</si>
  <si>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</si>
  <si>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</si>
  <si>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</si>
  <si>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</si>
  <si>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</si>
  <si>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</si>
  <si>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</si>
  <si>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</si>
  <si>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</si>
  <si>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</si>
  <si>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</si>
  <si>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</si>
  <si>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</si>
  <si>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</si>
  <si>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</si>
  <si>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</si>
  <si>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</si>
  <si>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</si>
  <si>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</si>
  <si>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</si>
  <si>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</si>
  <si>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</si>
  <si>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</si>
  <si>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</si>
  <si>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</si>
  <si>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</si>
  <si>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</si>
  <si>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</si>
  <si>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</si>
  <si>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</si>
  <si>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</si>
  <si>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</si>
  <si>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</si>
  <si>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</si>
  <si>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</si>
  <si>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</si>
  <si>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</si>
  <si>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</si>
  <si>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</si>
  <si>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</si>
  <si>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</si>
  <si>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</si>
  <si>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</si>
  <si>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</si>
  <si>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</si>
  <si>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</si>
  <si>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</si>
  <si>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</si>
  <si>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</si>
  <si>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</si>
  <si>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</si>
  <si>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</si>
  <si>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</si>
  <si>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</si>
  <si>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</si>
  <si>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</si>
  <si>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</si>
  <si>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</si>
  <si>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</si>
  <si>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</si>
  <si>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</si>
  <si>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</si>
  <si>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</si>
  <si>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</si>
  <si>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</si>
  <si>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</si>
  <si>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</si>
  <si>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</si>
  <si>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</si>
  <si>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</si>
  <si>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</si>
  <si>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</si>
  <si>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</si>
  <si>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</si>
  <si>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</si>
  <si>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</si>
  <si>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</si>
  <si>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</si>
  <si>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</si>
  <si>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</si>
  <si>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</si>
  <si>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</si>
  <si>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</si>
  <si>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</si>
  <si>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</si>
  <si>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</si>
  <si>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</si>
  <si>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</si>
  <si>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</si>
  <si>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</si>
  <si>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</si>
  <si>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</si>
  <si>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</si>
  <si>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</si>
  <si>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</si>
  <si>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</si>
  <si>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</si>
  <si>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</si>
  <si>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</si>
  <si>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</si>
  <si>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</si>
  <si>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</si>
  <si>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</si>
  <si>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</si>
  <si>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</si>
  <si>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</si>
  <si>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</si>
  <si>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</si>
  <si>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</si>
  <si>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</si>
  <si>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</si>
  <si>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</si>
  <si>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</si>
  <si>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</si>
  <si>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</si>
  <si>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</si>
  <si>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</si>
  <si>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</si>
  <si>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</si>
  <si>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</si>
  <si>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</si>
  <si>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</si>
  <si>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</si>
  <si>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</si>
  <si>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</si>
  <si>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</si>
  <si>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</si>
  <si>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</si>
  <si>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</si>
  <si>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</si>
  <si>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</si>
  <si>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</si>
  <si>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</si>
  <si>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</si>
  <si>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</si>
  <si>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</si>
  <si>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</si>
  <si>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</si>
  <si>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</si>
  <si>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</si>
  <si>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</si>
  <si>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</si>
  <si>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</si>
  <si>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</si>
  <si>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</si>
  <si>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</si>
  <si>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</si>
  <si>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</si>
  <si>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</si>
  <si>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</si>
  <si>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</si>
  <si>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</si>
  <si>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</si>
  <si>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</si>
  <si>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</si>
  <si>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</si>
  <si>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</si>
  <si>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</si>
  <si>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</si>
  <si>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</si>
  <si>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</si>
  <si>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</si>
  <si>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</si>
  <si>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</si>
  <si>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</si>
  <si>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</si>
  <si>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</si>
  <si>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</si>
  <si>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</si>
  <si>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</si>
  <si>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</si>
  <si>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</si>
  <si>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</si>
  <si>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</si>
  <si>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</si>
  <si>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</si>
  <si>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</si>
  <si>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</si>
  <si>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</si>
  <si>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</si>
  <si>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</si>
  <si>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</si>
  <si>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</si>
  <si>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</si>
  <si>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</si>
  <si>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</si>
  <si>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</si>
  <si>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</si>
  <si>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</si>
  <si>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</si>
  <si>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</si>
  <si>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</si>
  <si>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</si>
  <si>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</si>
  <si>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</si>
  <si>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</si>
  <si>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</si>
  <si>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</si>
  <si>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</si>
  <si>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</si>
  <si>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</si>
  <si>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</si>
  <si>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</si>
  <si>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</si>
  <si>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</si>
  <si>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</si>
  <si>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</si>
  <si>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</si>
  <si>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</si>
  <si>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</si>
  <si>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</si>
  <si>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</si>
  <si>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</si>
  <si>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</si>
  <si>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</si>
  <si>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</si>
  <si>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</si>
  <si>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</si>
  <si>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</si>
  <si>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</si>
  <si>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</si>
  <si>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</si>
  <si>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</si>
  <si>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</si>
  <si>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</si>
  <si>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</si>
  <si>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</si>
  <si>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</si>
  <si>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</si>
  <si>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</si>
  <si>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</si>
  <si>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</si>
  <si>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</si>
  <si>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</si>
  <si>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</si>
  <si>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</si>
  <si>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</si>
  <si>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</si>
  <si>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</si>
  <si>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</si>
  <si>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</si>
  <si>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</si>
  <si>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</si>
  <si>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</si>
  <si>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</si>
  <si>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</si>
  <si>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</si>
  <si>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</si>
  <si>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</si>
  <si>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</si>
  <si>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</si>
  <si>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</si>
  <si>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</si>
  <si>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</si>
  <si>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</si>
  <si>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</si>
  <si>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</si>
  <si>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</si>
  <si>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</si>
  <si>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</si>
  <si>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</si>
  <si>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</si>
  <si>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</si>
  <si>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</si>
  <si>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</si>
  <si>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</si>
  <si>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</si>
  <si>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</si>
  <si>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</si>
  <si>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</si>
  <si>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</si>
  <si>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</si>
  <si>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</si>
  <si>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</si>
  <si>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</si>
  <si>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</si>
  <si>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</si>
  <si>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</si>
  <si>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</si>
  <si>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</si>
  <si>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</si>
  <si>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</si>
  <si>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</si>
  <si>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</si>
  <si>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</si>
  <si>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</si>
  <si>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</si>
  <si>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</si>
  <si>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</si>
  <si>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</si>
  <si>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</si>
  <si>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</si>
  <si>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</si>
  <si>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</si>
  <si>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</si>
  <si>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</si>
  <si>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</si>
  <si>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</si>
  <si>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</si>
  <si>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</si>
  <si>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</si>
  <si>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</si>
  <si>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</si>
  <si>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</si>
  <si>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</si>
  <si>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</si>
  <si>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</si>
  <si>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</si>
  <si>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</si>
  <si>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</si>
  <si>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</si>
  <si>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</si>
  <si>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</si>
  <si>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</si>
  <si>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</si>
  <si>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</si>
  <si>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</si>
  <si>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</si>
  <si>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</si>
  <si>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</si>
  <si>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</si>
  <si>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</si>
  <si>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</si>
  <si>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</si>
  <si>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</si>
  <si>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</si>
  <si>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</si>
  <si>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</si>
  <si>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</si>
  <si>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</si>
  <si>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</si>
  <si>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</si>
  <si>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</si>
  <si>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</si>
  <si>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</si>
  <si>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</si>
  <si>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</si>
  <si>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</si>
  <si>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</si>
  <si>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</si>
  <si>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</si>
  <si>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</si>
  <si>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</si>
  <si>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</si>
  <si>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</si>
  <si>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</si>
  <si>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</si>
  <si>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</si>
  <si>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</si>
  <si>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</si>
  <si>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</si>
  <si>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</si>
  <si>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</si>
  <si>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</si>
  <si>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</si>
  <si>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</si>
  <si>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</si>
  <si>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</si>
  <si>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</si>
  <si>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</si>
  <si>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</si>
  <si>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</si>
  <si>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</si>
  <si>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</si>
  <si>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</si>
  <si>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</si>
  <si>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</si>
  <si>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</si>
  <si>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</si>
  <si>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</si>
  <si>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</si>
  <si>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</si>
  <si>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</si>
  <si>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</si>
  <si>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</si>
  <si>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</si>
  <si>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</si>
  <si>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</si>
  <si>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</si>
  <si>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</si>
  <si>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</si>
  <si>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</si>
  <si>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</si>
  <si>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</si>
  <si>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</si>
  <si>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</si>
  <si>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</si>
  <si>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</si>
  <si>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</si>
  <si>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</si>
  <si>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</si>
  <si>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</si>
  <si>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</si>
  <si>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</si>
  <si>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</si>
  <si>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</si>
  <si>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</si>
  <si>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</si>
  <si>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</si>
  <si>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</si>
  <si>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</si>
  <si>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</si>
  <si>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</si>
  <si>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</si>
  <si>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</si>
  <si>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</si>
  <si>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</si>
  <si>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</si>
  <si>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</si>
  <si>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</si>
  <si>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</si>
  <si>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</si>
  <si>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</si>
  <si>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</si>
  <si>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</si>
  <si>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</si>
  <si>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</si>
  <si>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</si>
  <si>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</si>
  <si>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</si>
  <si>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</si>
  <si>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</si>
  <si>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</si>
  <si>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</si>
  <si>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</si>
  <si>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</si>
  <si>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</si>
  <si>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</si>
  <si>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</si>
  <si>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</si>
  <si>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</si>
  <si>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</si>
  <si>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</si>
  <si>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</si>
  <si>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</si>
  <si>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</si>
  <si>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</si>
  <si>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</si>
  <si>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</si>
  <si>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</si>
  <si>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</si>
  <si>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</si>
  <si>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</si>
  <si>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</si>
  <si>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</si>
  <si>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</si>
  <si>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</si>
  <si>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</si>
  <si>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</si>
  <si>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</si>
  <si>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</si>
  <si>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</si>
  <si>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</si>
  <si>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</si>
  <si>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</si>
  <si>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</si>
  <si>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</si>
  <si>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</si>
  <si>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</si>
  <si>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</si>
  <si>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</si>
  <si>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</si>
  <si>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</si>
  <si>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</si>
  <si>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</si>
  <si>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</si>
  <si>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</si>
  <si>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</si>
  <si>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</si>
  <si>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</si>
  <si>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</si>
  <si>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</si>
  <si>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</si>
  <si>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</si>
  <si>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</si>
  <si>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</si>
  <si>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</si>
  <si>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</si>
  <si>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</si>
  <si>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</si>
  <si>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</si>
  <si>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</si>
  <si>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</si>
  <si>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</si>
  <si>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</si>
  <si>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</si>
  <si>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</si>
  <si>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</si>
  <si>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</si>
  <si>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</si>
  <si>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</si>
  <si>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</si>
  <si>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</si>
  <si>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</si>
  <si>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</si>
  <si>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</si>
  <si>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</si>
  <si>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</si>
  <si>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</si>
  <si>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</si>
  <si>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</si>
  <si>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</si>
  <si>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</si>
  <si>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</si>
  <si>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</si>
  <si>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</si>
  <si>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</si>
  <si>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</si>
  <si>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</si>
  <si>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</si>
  <si>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</si>
  <si>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</si>
  <si>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</si>
  <si>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</si>
  <si>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</si>
  <si>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</si>
  <si>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</si>
  <si>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</si>
  <si>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</si>
  <si>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</si>
  <si>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</si>
  <si>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</si>
  <si>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</si>
  <si>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</si>
  <si>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</si>
  <si>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</si>
  <si>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</si>
  <si>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</si>
  <si>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</si>
  <si>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</si>
  <si>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</si>
  <si>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</si>
  <si>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</si>
  <si>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</si>
  <si>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</si>
  <si>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</si>
  <si>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</si>
  <si>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</si>
  <si>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</si>
  <si>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</si>
  <si>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</si>
  <si>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</si>
  <si>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</si>
  <si>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</si>
  <si>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</si>
  <si>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</si>
  <si>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</si>
  <si>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</si>
  <si>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</si>
  <si>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</si>
  <si>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</si>
  <si>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</si>
  <si>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</si>
  <si>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</si>
  <si>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</si>
  <si>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</si>
  <si>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</si>
  <si>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</si>
  <si>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</si>
  <si>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</si>
  <si>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</si>
  <si>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</si>
  <si>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</si>
  <si>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</si>
  <si>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</si>
  <si>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</si>
  <si>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</si>
  <si>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</si>
  <si>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</si>
  <si>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</si>
  <si>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</si>
  <si>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</si>
  <si>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</si>
  <si>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</si>
  <si>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</si>
  <si>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</si>
  <si>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</si>
  <si>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</si>
  <si>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</si>
  <si>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</si>
  <si>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</si>
  <si>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</si>
  <si>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</si>
  <si>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</si>
  <si>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</si>
  <si>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</si>
  <si>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</si>
  <si>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</si>
  <si>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</si>
  <si>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</si>
  <si>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</si>
  <si>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</si>
  <si>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</si>
  <si>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</si>
  <si>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</si>
  <si>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</si>
  <si>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</si>
  <si>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</si>
  <si>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</si>
  <si>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</si>
  <si>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</si>
  <si>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</si>
  <si>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</si>
  <si>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</si>
  <si>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</si>
  <si>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</si>
  <si>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</si>
  <si>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</si>
  <si>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</si>
  <si>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</si>
  <si>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</si>
  <si>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</si>
  <si>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</si>
  <si>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</si>
  <si>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</si>
  <si>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</si>
  <si>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</si>
  <si>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</si>
  <si>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</si>
  <si>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</si>
  <si>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</si>
  <si>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</si>
  <si>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</si>
  <si>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</si>
  <si>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</si>
  <si>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</si>
  <si>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</si>
  <si>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</si>
  <si>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</si>
  <si>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</si>
  <si>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</si>
  <si>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</si>
  <si>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</si>
  <si>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</si>
  <si>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</si>
  <si>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</si>
  <si>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</si>
  <si>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</si>
  <si>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</si>
  <si>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</si>
  <si>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</si>
  <si>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</si>
  <si>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</si>
  <si>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</si>
  <si>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</si>
  <si>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</si>
  <si>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</si>
  <si>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</si>
  <si>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</si>
  <si>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</si>
  <si>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</si>
  <si>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</si>
  <si>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</si>
  <si>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</si>
  <si>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</si>
  <si>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</si>
  <si>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</si>
  <si>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</si>
  <si>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</si>
  <si>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</si>
  <si>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</si>
  <si>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</si>
  <si>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</si>
  <si>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</si>
  <si>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</si>
  <si>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</si>
  <si>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</si>
  <si>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</si>
  <si>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</si>
  <si>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</si>
  <si>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</si>
  <si>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</si>
  <si>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</si>
  <si>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</si>
  <si>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</si>
  <si>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</si>
  <si>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</si>
  <si>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</si>
  <si>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</si>
  <si>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</si>
  <si>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</si>
  <si>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</si>
  <si>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</si>
  <si>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</si>
  <si>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</si>
  <si>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</si>
  <si>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</si>
  <si>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</si>
  <si>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</si>
  <si>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</si>
  <si>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</si>
  <si>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</si>
  <si>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</si>
  <si>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</si>
  <si>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</si>
  <si>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</si>
  <si>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</si>
  <si>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</si>
  <si>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</si>
  <si>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</si>
  <si>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</si>
  <si>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</si>
  <si>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</si>
  <si>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</si>
  <si>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</si>
  <si>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</si>
  <si>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</si>
  <si>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</si>
  <si>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</si>
  <si>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</si>
  <si>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</si>
  <si>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</si>
  <si>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</si>
  <si>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</si>
  <si>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</si>
  <si>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</si>
  <si>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</si>
  <si>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</si>
  <si>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</si>
  <si>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</si>
  <si>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</si>
  <si>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</si>
  <si>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</si>
  <si>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</si>
  <si>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</si>
  <si>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</si>
  <si>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</si>
  <si>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</si>
  <si>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</si>
  <si>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</si>
  <si>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</si>
  <si>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</si>
  <si>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</si>
  <si>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</si>
  <si>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</si>
  <si>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</si>
  <si>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</si>
  <si>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</si>
  <si>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</si>
  <si>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</si>
  <si>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</si>
  <si>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</si>
  <si>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</si>
  <si>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</si>
  <si>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</si>
  <si>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</si>
  <si>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</si>
  <si>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</si>
  <si>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</si>
  <si>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</si>
  <si>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</si>
  <si>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</si>
  <si>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</si>
  <si>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</si>
  <si>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</si>
  <si>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</si>
  <si>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</si>
  <si>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</si>
  <si>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</si>
  <si>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</si>
  <si>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</si>
  <si>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</si>
  <si>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</si>
  <si>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</si>
  <si>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</si>
  <si>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</si>
  <si>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</si>
  <si>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</si>
  <si>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</si>
  <si>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</si>
  <si>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</si>
  <si>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</si>
  <si>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</si>
  <si>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</si>
  <si>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</si>
  <si>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</si>
  <si>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</si>
  <si>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</si>
  <si>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</si>
  <si>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</si>
  <si>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</si>
  <si>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</si>
  <si>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</si>
  <si>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</si>
  <si>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</si>
  <si>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</si>
  <si>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</si>
  <si>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</si>
  <si>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</si>
  <si>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</si>
  <si>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</si>
  <si>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</si>
  <si>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</si>
  <si>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</si>
  <si>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</si>
  <si>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</si>
  <si>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</si>
  <si>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</si>
  <si>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</si>
  <si>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</si>
  <si>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</si>
  <si>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</si>
  <si>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</si>
  <si>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</si>
  <si>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</si>
  <si>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</si>
  <si>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</si>
  <si>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</si>
  <si>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</si>
  <si>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</si>
  <si>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</si>
  <si>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</si>
  <si>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</si>
  <si>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</si>
  <si>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</si>
  <si>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</si>
  <si>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</si>
  <si>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</si>
  <si>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</si>
  <si>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</si>
  <si>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</si>
  <si>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</si>
  <si>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</si>
  <si>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</si>
  <si>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</si>
  <si>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</si>
  <si>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</si>
  <si>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</si>
  <si>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</si>
  <si>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</si>
  <si>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</si>
  <si>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1400-1450</t>
  </si>
  <si>
    <t>935-945</t>
  </si>
  <si>
    <t>1030-1070</t>
  </si>
  <si>
    <t>1080-1120</t>
  </si>
  <si>
    <t>Part Profit of Rs.40/-</t>
  </si>
  <si>
    <t>394-398</t>
  </si>
  <si>
    <t>440-450</t>
  </si>
  <si>
    <t xml:space="preserve">CUMMINSIND </t>
  </si>
  <si>
    <t>Net Gain / Loss  %</t>
  </si>
  <si>
    <t>All charges</t>
  </si>
  <si>
    <t>80-84</t>
  </si>
  <si>
    <t>17000-17060</t>
  </si>
  <si>
    <t>18500-19000</t>
  </si>
  <si>
    <t>244-249</t>
  </si>
  <si>
    <t>*</t>
  </si>
  <si>
    <t>Loss of Rs.4.25/-</t>
  </si>
  <si>
    <t>575-580</t>
  </si>
  <si>
    <t>Buy&lt;&gt;</t>
  </si>
  <si>
    <t>Part Profit of Rs.48/-</t>
  </si>
  <si>
    <t>670-675</t>
  </si>
  <si>
    <t>AMBUJACEM AUG FUT</t>
  </si>
  <si>
    <t>409-411</t>
  </si>
  <si>
    <t xml:space="preserve"> ITC 210 CE AUG</t>
  </si>
  <si>
    <t>2.1-2.3</t>
  </si>
  <si>
    <t>Loss of Rs.1.25/-</t>
  </si>
  <si>
    <t>-4.25</t>
  </si>
  <si>
    <t>550-552</t>
  </si>
  <si>
    <t>730-735</t>
  </si>
  <si>
    <t>Profit of Rs.12/-</t>
  </si>
  <si>
    <t xml:space="preserve">TCS </t>
  </si>
  <si>
    <t>1050-1060</t>
  </si>
  <si>
    <t>517-523</t>
  </si>
  <si>
    <t>580-600</t>
  </si>
  <si>
    <t xml:space="preserve">Retail Research Technical Calls &amp; Fundamental Performance Report for the month of Aug-2020 </t>
  </si>
  <si>
    <t>4370-4400</t>
  </si>
  <si>
    <t>4600-4650</t>
  </si>
  <si>
    <t>Profit of Rs.16.5/-</t>
  </si>
  <si>
    <t>Profit of Rs.16/-</t>
  </si>
  <si>
    <t>Profit of Rs.33/-</t>
  </si>
  <si>
    <t>NISHIL SURENDRABHAI MARFATIA</t>
  </si>
  <si>
    <t>N.K.SECURITIES</t>
  </si>
  <si>
    <t>DHANAASHA MARKETING PRIVATE LIMITED</t>
  </si>
  <si>
    <t>Profit of Rs.52/-</t>
  </si>
  <si>
    <t>503-505</t>
  </si>
  <si>
    <t>520-530</t>
  </si>
  <si>
    <t>2197-2203</t>
  </si>
  <si>
    <t>396-400</t>
  </si>
  <si>
    <t>MARUTI 6000 PE AUG</t>
  </si>
  <si>
    <t>68-72</t>
  </si>
  <si>
    <t>5-6.0</t>
  </si>
  <si>
    <t>150-170</t>
  </si>
  <si>
    <t>Profit of Rs.5/-</t>
  </si>
  <si>
    <t>Part Profit of Rs.11/-</t>
  </si>
  <si>
    <t>ALEXANDER</t>
  </si>
  <si>
    <t>KAHAR NIKLESH KANAIYABHAI</t>
  </si>
  <si>
    <t>RAKSHA GORWARA</t>
  </si>
  <si>
    <t>ARYACAPM</t>
  </si>
  <si>
    <t>PANKAJ PIYUSH TRADE AND INVESTMENT LTD</t>
  </si>
  <si>
    <t>DECCAN</t>
  </si>
  <si>
    <t>MAMTA KAPIL KOTHARI</t>
  </si>
  <si>
    <t>ESCORP</t>
  </si>
  <si>
    <t>TIA ENTERPRIES PRIVATE LIMITED</t>
  </si>
  <si>
    <t>SHIELD FINANCE PVT LTD</t>
  </si>
  <si>
    <t>HINDEVER</t>
  </si>
  <si>
    <t>R K S DISTRIBUTORS PRIVATE LIMITED</t>
  </si>
  <si>
    <t>IFINSEC</t>
  </si>
  <si>
    <t>GEET INFRACON PRIVATE LIMITED</t>
  </si>
  <si>
    <t>SUNITABANSAL .</t>
  </si>
  <si>
    <t>GOPAL BANSAL (HUF)</t>
  </si>
  <si>
    <t>GOPAL BANSAL</t>
  </si>
  <si>
    <t>TIA ENTERPRISES PRIVATE LIMITED</t>
  </si>
  <si>
    <t>KFL</t>
  </si>
  <si>
    <t>SANJOYOG TRADE-LINK PRIVATE LIMITED</t>
  </si>
  <si>
    <t>MAX VENTURES INVESTMENT HOLDINGS PRIVATE LIMITED</t>
  </si>
  <si>
    <t>MASSACHUSETTS INSTITUTE OF TECHNOLOGY</t>
  </si>
  <si>
    <t>SAGARPROD</t>
  </si>
  <si>
    <t>TALISMAN SECURITIES PRIVATE LIMITED</t>
  </si>
  <si>
    <t>SUPERTEX</t>
  </si>
  <si>
    <t>AVANI KAUSHIK KANAKIA</t>
  </si>
  <si>
    <t>AUMIT CAPITAL ADVISORS LIMITED</t>
  </si>
  <si>
    <t>TIGERLOGS</t>
  </si>
  <si>
    <t>ASCOM</t>
  </si>
  <si>
    <t>Ascom Leasin &amp; Invest Ltd</t>
  </si>
  <si>
    <t>TUSHAR ROHITBHAI PANDYA</t>
  </si>
  <si>
    <t>Dcb Bank Limited</t>
  </si>
  <si>
    <t>OMAN INDIA JOINT INVESTMENT FUND II</t>
  </si>
  <si>
    <t>Jump Networks Limited</t>
  </si>
  <si>
    <t>ADITYA ENTERPRISE</t>
  </si>
  <si>
    <t>SOMNATH TRADERS</t>
  </si>
  <si>
    <t>Kaushalya Infrastructure</t>
  </si>
  <si>
    <t>DIMENSION HOLDINGS PRIVATE LIMITED .</t>
  </si>
  <si>
    <t>KEYNESIAN FINANCIAL SERVICES LTD</t>
  </si>
  <si>
    <t>North East Carry Corp Ltd</t>
  </si>
  <si>
    <t>SILVERTOSS SHOPPERS PVT LTD</t>
  </si>
  <si>
    <t>NIIT Limited</t>
  </si>
  <si>
    <t>Siyaram Silk Mills Ltd</t>
  </si>
  <si>
    <t>SPENCER-RE</t>
  </si>
  <si>
    <t>Spencer's Retail RE</t>
  </si>
  <si>
    <t>PANKAJ JASRAJ SAHUJI</t>
  </si>
  <si>
    <t>MOTILAL OSWAL ASSET MANAGEMENT COMPANY LIMITED A/C  PMS INVEST IN</t>
  </si>
  <si>
    <t>HSQUARE GLOBETRADE LLP</t>
  </si>
  <si>
    <t>INDIAN INFOTECH &amp; SOFTWARE LTD</t>
  </si>
  <si>
    <t>SUNIYOJIT MERCHANTS PRIVATE LIMITED</t>
  </si>
  <si>
    <t>UPENDRA DOSHI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</si>
</sst>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4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top"/>
    </xf>
    <xf numFmtId="0" fontId="6" fillId="58" borderId="37" xfId="0" applyFont="1" applyFill="1" applyBorder="1"/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0" fontId="0" fillId="0" borderId="37" xfId="0" applyFont="1" applyBorder="1"/>
    <xf numFmtId="164" fontId="0" fillId="49" borderId="37" xfId="0" applyNumberForma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9" fontId="8" fillId="58" borderId="37" xfId="0" applyNumberFormat="1" applyFont="1" applyFill="1" applyBorder="1" applyAlignment="1">
      <alignment horizontal="center" vertical="center"/>
    </xf>
    <xf numFmtId="0" fontId="47" fillId="0" borderId="37" xfId="0" applyFont="1" applyBorder="1" applyAlignment="1">
      <alignment horizontal="center"/>
    </xf>
    <xf numFmtId="0" fontId="0" fillId="60" borderId="37" xfId="0" applyFill="1" applyBorder="1"/>
    <xf numFmtId="0" fontId="47" fillId="60" borderId="37" xfId="0" applyFont="1" applyFill="1" applyBorder="1" applyAlignment="1">
      <alignment horizontal="center"/>
    </xf>
    <xf numFmtId="0" fontId="0" fillId="49" borderId="37" xfId="0" applyNumberFormat="1" applyFill="1" applyBorder="1" applyAlignment="1">
      <alignment horizontal="center" vertical="center"/>
    </xf>
    <xf numFmtId="43" fontId="6" fillId="49" borderId="37" xfId="160" applyFont="1" applyFill="1" applyBorder="1"/>
    <xf numFmtId="43" fontId="8" fillId="49" borderId="37" xfId="160" applyFont="1" applyFill="1" applyBorder="1" applyAlignment="1">
      <alignment horizontal="left" vertical="center"/>
    </xf>
    <xf numFmtId="43" fontId="47" fillId="49" borderId="37" xfId="160" applyFont="1" applyFill="1" applyBorder="1" applyAlignment="1">
      <alignment horizontal="center" vertical="top"/>
    </xf>
    <xf numFmtId="0" fontId="0" fillId="49" borderId="37" xfId="0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top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2" borderId="5" xfId="16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0" fillId="0" borderId="3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7" fillId="0" borderId="5" xfId="0" applyNumberFormat="1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43" fontId="47" fillId="49" borderId="37" xfId="16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153</xdr:row>
      <xdr:rowOff>56589</xdr:rowOff>
    </xdr:from>
    <xdr:to>
      <xdr:col>11</xdr:col>
      <xdr:colOff>368674</xdr:colOff>
      <xdr:row>167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19" sqref="C19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44049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54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19" sqref="D19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44049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34" t="s">
        <v>16</v>
      </c>
      <c r="B9" s="536" t="s">
        <v>17</v>
      </c>
      <c r="C9" s="536" t="s">
        <v>18</v>
      </c>
      <c r="D9" s="274" t="s">
        <v>19</v>
      </c>
      <c r="E9" s="274" t="s">
        <v>20</v>
      </c>
      <c r="F9" s="531" t="s">
        <v>21</v>
      </c>
      <c r="G9" s="532"/>
      <c r="H9" s="533"/>
      <c r="I9" s="531" t="s">
        <v>22</v>
      </c>
      <c r="J9" s="532"/>
      <c r="K9" s="533"/>
      <c r="L9" s="274"/>
      <c r="M9" s="281"/>
      <c r="N9" s="281"/>
      <c r="O9" s="281"/>
    </row>
    <row r="10" spans="1:15" ht="59.25" customHeight="1">
      <c r="A10" s="535"/>
      <c r="B10" s="537" t="s">
        <v>17</v>
      </c>
      <c r="C10" s="537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0" t="s">
        <v>34</v>
      </c>
      <c r="C11" s="277" t="s">
        <v>35</v>
      </c>
      <c r="D11" s="303">
        <v>21559</v>
      </c>
      <c r="E11" s="303">
        <v>21674.316666666666</v>
      </c>
      <c r="F11" s="315">
        <v>21348.73333333333</v>
      </c>
      <c r="G11" s="315">
        <v>21138.466666666664</v>
      </c>
      <c r="H11" s="315">
        <v>20812.883333333328</v>
      </c>
      <c r="I11" s="315">
        <v>21884.583333333332</v>
      </c>
      <c r="J11" s="315">
        <v>22210.166666666668</v>
      </c>
      <c r="K11" s="315">
        <v>22420.433333333334</v>
      </c>
      <c r="L11" s="302">
        <v>21999.9</v>
      </c>
      <c r="M11" s="302">
        <v>21464.05</v>
      </c>
      <c r="N11" s="319">
        <v>1341875</v>
      </c>
      <c r="O11" s="320">
        <v>-7.8556591303153595E-2</v>
      </c>
    </row>
    <row r="12" spans="1:15" ht="15">
      <c r="A12" s="277">
        <v>2</v>
      </c>
      <c r="B12" s="390" t="s">
        <v>34</v>
      </c>
      <c r="C12" s="277" t="s">
        <v>36</v>
      </c>
      <c r="D12" s="316">
        <v>11118</v>
      </c>
      <c r="E12" s="316">
        <v>11135.800000000001</v>
      </c>
      <c r="F12" s="317">
        <v>11045.550000000003</v>
      </c>
      <c r="G12" s="317">
        <v>10973.100000000002</v>
      </c>
      <c r="H12" s="317">
        <v>10882.850000000004</v>
      </c>
      <c r="I12" s="317">
        <v>11208.250000000002</v>
      </c>
      <c r="J12" s="317">
        <v>11298.499999999998</v>
      </c>
      <c r="K12" s="317">
        <v>11370.95</v>
      </c>
      <c r="L12" s="304">
        <v>11226.05</v>
      </c>
      <c r="M12" s="304">
        <v>11063.35</v>
      </c>
      <c r="N12" s="319">
        <v>10880625</v>
      </c>
      <c r="O12" s="320">
        <v>-5.4947560419516643E-2</v>
      </c>
    </row>
    <row r="13" spans="1:15" ht="15">
      <c r="A13" s="277">
        <v>3</v>
      </c>
      <c r="B13" s="390" t="s">
        <v>37</v>
      </c>
      <c r="C13" s="277" t="s">
        <v>38</v>
      </c>
      <c r="D13" s="316">
        <v>1419.95</v>
      </c>
      <c r="E13" s="316">
        <v>1417.6499999999999</v>
      </c>
      <c r="F13" s="317">
        <v>1399.4999999999998</v>
      </c>
      <c r="G13" s="317">
        <v>1379.05</v>
      </c>
      <c r="H13" s="317">
        <v>1360.8999999999999</v>
      </c>
      <c r="I13" s="317">
        <v>1438.0999999999997</v>
      </c>
      <c r="J13" s="317">
        <v>1456.2499999999998</v>
      </c>
      <c r="K13" s="317">
        <v>1476.6999999999996</v>
      </c>
      <c r="L13" s="304">
        <v>1435.8</v>
      </c>
      <c r="M13" s="304">
        <v>1397.2</v>
      </c>
      <c r="N13" s="319">
        <v>2532500</v>
      </c>
      <c r="O13" s="320">
        <v>-7.0574397177024109E-3</v>
      </c>
    </row>
    <row r="14" spans="1:15" ht="15">
      <c r="A14" s="277">
        <v>4</v>
      </c>
      <c r="B14" s="390" t="s">
        <v>39</v>
      </c>
      <c r="C14" s="277" t="s">
        <v>40</v>
      </c>
      <c r="D14" s="316">
        <v>180.5</v>
      </c>
      <c r="E14" s="316">
        <v>181.83333333333334</v>
      </c>
      <c r="F14" s="317">
        <v>178.11666666666667</v>
      </c>
      <c r="G14" s="317">
        <v>175.73333333333332</v>
      </c>
      <c r="H14" s="317">
        <v>172.01666666666665</v>
      </c>
      <c r="I14" s="317">
        <v>184.2166666666667</v>
      </c>
      <c r="J14" s="317">
        <v>187.93333333333334</v>
      </c>
      <c r="K14" s="317">
        <v>190.31666666666672</v>
      </c>
      <c r="L14" s="304">
        <v>185.55</v>
      </c>
      <c r="M14" s="304">
        <v>179.45</v>
      </c>
      <c r="N14" s="319">
        <v>17572000</v>
      </c>
      <c r="O14" s="320">
        <v>1.8548574078367727E-2</v>
      </c>
    </row>
    <row r="15" spans="1:15" ht="15">
      <c r="A15" s="277">
        <v>5</v>
      </c>
      <c r="B15" s="390" t="s">
        <v>39</v>
      </c>
      <c r="C15" s="277" t="s">
        <v>41</v>
      </c>
      <c r="D15" s="316">
        <v>328.75</v>
      </c>
      <c r="E15" s="316">
        <v>324.76666666666665</v>
      </c>
      <c r="F15" s="317">
        <v>319.0333333333333</v>
      </c>
      <c r="G15" s="317">
        <v>309.31666666666666</v>
      </c>
      <c r="H15" s="317">
        <v>303.58333333333331</v>
      </c>
      <c r="I15" s="317">
        <v>334.48333333333329</v>
      </c>
      <c r="J15" s="317">
        <v>340.21666666666664</v>
      </c>
      <c r="K15" s="317">
        <v>349.93333333333328</v>
      </c>
      <c r="L15" s="304">
        <v>330.5</v>
      </c>
      <c r="M15" s="304">
        <v>315.05</v>
      </c>
      <c r="N15" s="319">
        <v>32025000</v>
      </c>
      <c r="O15" s="320">
        <v>5.4945054945054949E-3</v>
      </c>
    </row>
    <row r="16" spans="1:15" ht="15">
      <c r="A16" s="277">
        <v>6</v>
      </c>
      <c r="B16" s="390" t="s">
        <v>44</v>
      </c>
      <c r="C16" s="277" t="s">
        <v>45</v>
      </c>
      <c r="D16" s="316">
        <v>720.6</v>
      </c>
      <c r="E16" s="316">
        <v>720.9</v>
      </c>
      <c r="F16" s="317">
        <v>714.05</v>
      </c>
      <c r="G16" s="317">
        <v>707.5</v>
      </c>
      <c r="H16" s="317">
        <v>700.65</v>
      </c>
      <c r="I16" s="317">
        <v>727.44999999999993</v>
      </c>
      <c r="J16" s="317">
        <v>734.30000000000007</v>
      </c>
      <c r="K16" s="317">
        <v>740.84999999999991</v>
      </c>
      <c r="L16" s="304">
        <v>727.75</v>
      </c>
      <c r="M16" s="304">
        <v>714.35</v>
      </c>
      <c r="N16" s="319">
        <v>1263000</v>
      </c>
      <c r="O16" s="320">
        <v>-4.8945783132530118E-2</v>
      </c>
    </row>
    <row r="17" spans="1:15" ht="15">
      <c r="A17" s="277">
        <v>7</v>
      </c>
      <c r="B17" s="390" t="s">
        <v>37</v>
      </c>
      <c r="C17" s="277" t="s">
        <v>46</v>
      </c>
      <c r="D17" s="316">
        <v>222.25</v>
      </c>
      <c r="E17" s="316">
        <v>222.41666666666666</v>
      </c>
      <c r="F17" s="317">
        <v>220.18333333333331</v>
      </c>
      <c r="G17" s="317">
        <v>218.11666666666665</v>
      </c>
      <c r="H17" s="317">
        <v>215.8833333333333</v>
      </c>
      <c r="I17" s="317">
        <v>224.48333333333332</v>
      </c>
      <c r="J17" s="317">
        <v>226.71666666666667</v>
      </c>
      <c r="K17" s="317">
        <v>228.78333333333333</v>
      </c>
      <c r="L17" s="304">
        <v>224.65</v>
      </c>
      <c r="M17" s="304">
        <v>220.35</v>
      </c>
      <c r="N17" s="319">
        <v>18195000</v>
      </c>
      <c r="O17" s="320">
        <v>-1.462225832656377E-2</v>
      </c>
    </row>
    <row r="18" spans="1:15" ht="15">
      <c r="A18" s="277">
        <v>8</v>
      </c>
      <c r="B18" s="390" t="s">
        <v>39</v>
      </c>
      <c r="C18" s="277" t="s">
        <v>47</v>
      </c>
      <c r="D18" s="316">
        <v>1671.8</v>
      </c>
      <c r="E18" s="316">
        <v>1677.6833333333334</v>
      </c>
      <c r="F18" s="317">
        <v>1650.3666666666668</v>
      </c>
      <c r="G18" s="317">
        <v>1628.9333333333334</v>
      </c>
      <c r="H18" s="317">
        <v>1601.6166666666668</v>
      </c>
      <c r="I18" s="317">
        <v>1699.1166666666668</v>
      </c>
      <c r="J18" s="317">
        <v>1726.4333333333334</v>
      </c>
      <c r="K18" s="317">
        <v>1747.8666666666668</v>
      </c>
      <c r="L18" s="304">
        <v>1705</v>
      </c>
      <c r="M18" s="304">
        <v>1656.25</v>
      </c>
      <c r="N18" s="319">
        <v>1129000</v>
      </c>
      <c r="O18" s="320">
        <v>2.8701594533029614E-2</v>
      </c>
    </row>
    <row r="19" spans="1:15" ht="15">
      <c r="A19" s="277">
        <v>9</v>
      </c>
      <c r="B19" s="390" t="s">
        <v>44</v>
      </c>
      <c r="C19" s="277" t="s">
        <v>48</v>
      </c>
      <c r="D19" s="316">
        <v>116.55</v>
      </c>
      <c r="E19" s="316">
        <v>116.78333333333335</v>
      </c>
      <c r="F19" s="317">
        <v>115.41666666666669</v>
      </c>
      <c r="G19" s="317">
        <v>114.28333333333335</v>
      </c>
      <c r="H19" s="317">
        <v>112.91666666666669</v>
      </c>
      <c r="I19" s="317">
        <v>117.91666666666669</v>
      </c>
      <c r="J19" s="317">
        <v>119.28333333333333</v>
      </c>
      <c r="K19" s="317">
        <v>120.41666666666669</v>
      </c>
      <c r="L19" s="304">
        <v>118.15</v>
      </c>
      <c r="M19" s="304">
        <v>115.65</v>
      </c>
      <c r="N19" s="319">
        <v>15235000</v>
      </c>
      <c r="O19" s="320">
        <v>9.6090125911199465E-3</v>
      </c>
    </row>
    <row r="20" spans="1:15" ht="15">
      <c r="A20" s="277">
        <v>10</v>
      </c>
      <c r="B20" s="390" t="s">
        <v>44</v>
      </c>
      <c r="C20" s="277" t="s">
        <v>49</v>
      </c>
      <c r="D20" s="316">
        <v>49.3</v>
      </c>
      <c r="E20" s="316">
        <v>49.616666666666667</v>
      </c>
      <c r="F20" s="317">
        <v>48.833333333333336</v>
      </c>
      <c r="G20" s="317">
        <v>48.366666666666667</v>
      </c>
      <c r="H20" s="317">
        <v>47.583333333333336</v>
      </c>
      <c r="I20" s="317">
        <v>50.083333333333336</v>
      </c>
      <c r="J20" s="317">
        <v>50.866666666666667</v>
      </c>
      <c r="K20" s="317">
        <v>51.333333333333336</v>
      </c>
      <c r="L20" s="304">
        <v>50.4</v>
      </c>
      <c r="M20" s="304">
        <v>49.15</v>
      </c>
      <c r="N20" s="319">
        <v>49248000</v>
      </c>
      <c r="O20" s="320">
        <v>0.12848009898948237</v>
      </c>
    </row>
    <row r="21" spans="1:15" ht="15">
      <c r="A21" s="277">
        <v>11</v>
      </c>
      <c r="B21" s="390" t="s">
        <v>50</v>
      </c>
      <c r="C21" s="277" t="s">
        <v>51</v>
      </c>
      <c r="D21" s="316">
        <v>1720.3</v>
      </c>
      <c r="E21" s="316">
        <v>1726.5666666666666</v>
      </c>
      <c r="F21" s="317">
        <v>1708.8333333333333</v>
      </c>
      <c r="G21" s="317">
        <v>1697.3666666666666</v>
      </c>
      <c r="H21" s="317">
        <v>1679.6333333333332</v>
      </c>
      <c r="I21" s="317">
        <v>1738.0333333333333</v>
      </c>
      <c r="J21" s="317">
        <v>1755.7666666666669</v>
      </c>
      <c r="K21" s="317">
        <v>1767.2333333333333</v>
      </c>
      <c r="L21" s="304">
        <v>1744.3</v>
      </c>
      <c r="M21" s="304">
        <v>1715.1</v>
      </c>
      <c r="N21" s="319">
        <v>5413200</v>
      </c>
      <c r="O21" s="320">
        <v>-1.8440950878529077E-2</v>
      </c>
    </row>
    <row r="22" spans="1:15" ht="15">
      <c r="A22" s="277">
        <v>12</v>
      </c>
      <c r="B22" s="390" t="s">
        <v>52</v>
      </c>
      <c r="C22" s="277" t="s">
        <v>53</v>
      </c>
      <c r="D22" s="316">
        <v>864.25</v>
      </c>
      <c r="E22" s="316">
        <v>868.31666666666661</v>
      </c>
      <c r="F22" s="317">
        <v>851.73333333333323</v>
      </c>
      <c r="G22" s="317">
        <v>839.21666666666658</v>
      </c>
      <c r="H22" s="317">
        <v>822.63333333333321</v>
      </c>
      <c r="I22" s="317">
        <v>880.83333333333326</v>
      </c>
      <c r="J22" s="317">
        <v>897.41666666666674</v>
      </c>
      <c r="K22" s="317">
        <v>909.93333333333328</v>
      </c>
      <c r="L22" s="304">
        <v>884.9</v>
      </c>
      <c r="M22" s="304">
        <v>855.8</v>
      </c>
      <c r="N22" s="319">
        <v>14684800</v>
      </c>
      <c r="O22" s="320">
        <v>-1.439664950702382E-2</v>
      </c>
    </row>
    <row r="23" spans="1:15" ht="15">
      <c r="A23" s="277">
        <v>13</v>
      </c>
      <c r="B23" s="390" t="s">
        <v>54</v>
      </c>
      <c r="C23" s="277" t="s">
        <v>55</v>
      </c>
      <c r="D23" s="316">
        <v>436.25</v>
      </c>
      <c r="E23" s="316">
        <v>439.45</v>
      </c>
      <c r="F23" s="317">
        <v>430.5</v>
      </c>
      <c r="G23" s="317">
        <v>424.75</v>
      </c>
      <c r="H23" s="317">
        <v>415.8</v>
      </c>
      <c r="I23" s="317">
        <v>445.2</v>
      </c>
      <c r="J23" s="317">
        <v>454.14999999999992</v>
      </c>
      <c r="K23" s="317">
        <v>459.9</v>
      </c>
      <c r="L23" s="304">
        <v>448.4</v>
      </c>
      <c r="M23" s="304">
        <v>433.7</v>
      </c>
      <c r="N23" s="319">
        <v>52587600</v>
      </c>
      <c r="O23" s="320">
        <v>-7.3391973611874661E-2</v>
      </c>
    </row>
    <row r="24" spans="1:15" ht="15">
      <c r="A24" s="277">
        <v>14</v>
      </c>
      <c r="B24" s="390" t="s">
        <v>44</v>
      </c>
      <c r="C24" s="277" t="s">
        <v>56</v>
      </c>
      <c r="D24" s="316">
        <v>3019.8</v>
      </c>
      <c r="E24" s="316">
        <v>3015.2666666666664</v>
      </c>
      <c r="F24" s="317">
        <v>2986.5333333333328</v>
      </c>
      <c r="G24" s="317">
        <v>2953.2666666666664</v>
      </c>
      <c r="H24" s="317">
        <v>2924.5333333333328</v>
      </c>
      <c r="I24" s="317">
        <v>3048.5333333333328</v>
      </c>
      <c r="J24" s="317">
        <v>3077.2666666666664</v>
      </c>
      <c r="K24" s="317">
        <v>3110.5333333333328</v>
      </c>
      <c r="L24" s="304">
        <v>3044</v>
      </c>
      <c r="M24" s="304">
        <v>2982</v>
      </c>
      <c r="N24" s="319">
        <v>1461000</v>
      </c>
      <c r="O24" s="320">
        <v>-1.2837837837837839E-2</v>
      </c>
    </row>
    <row r="25" spans="1:15" ht="15">
      <c r="A25" s="277">
        <v>15</v>
      </c>
      <c r="B25" s="390" t="s">
        <v>57</v>
      </c>
      <c r="C25" s="277" t="s">
        <v>58</v>
      </c>
      <c r="D25" s="316">
        <v>6276.65</v>
      </c>
      <c r="E25" s="316">
        <v>6287.2666666666664</v>
      </c>
      <c r="F25" s="317">
        <v>6195.6333333333332</v>
      </c>
      <c r="G25" s="317">
        <v>6114.6166666666668</v>
      </c>
      <c r="H25" s="317">
        <v>6022.9833333333336</v>
      </c>
      <c r="I25" s="317">
        <v>6368.2833333333328</v>
      </c>
      <c r="J25" s="317">
        <v>6459.9166666666661</v>
      </c>
      <c r="K25" s="317">
        <v>6540.9333333333325</v>
      </c>
      <c r="L25" s="304">
        <v>6378.9</v>
      </c>
      <c r="M25" s="304">
        <v>6206.25</v>
      </c>
      <c r="N25" s="319">
        <v>860875</v>
      </c>
      <c r="O25" s="320">
        <v>8.9364195722238492E-3</v>
      </c>
    </row>
    <row r="26" spans="1:15" ht="15">
      <c r="A26" s="277">
        <v>16</v>
      </c>
      <c r="B26" s="390" t="s">
        <v>57</v>
      </c>
      <c r="C26" s="277" t="s">
        <v>59</v>
      </c>
      <c r="D26" s="316">
        <v>3267.4</v>
      </c>
      <c r="E26" s="316">
        <v>3284.1</v>
      </c>
      <c r="F26" s="317">
        <v>3231.2</v>
      </c>
      <c r="G26" s="317">
        <v>3195</v>
      </c>
      <c r="H26" s="317">
        <v>3142.1</v>
      </c>
      <c r="I26" s="317">
        <v>3320.2999999999997</v>
      </c>
      <c r="J26" s="317">
        <v>3373.2000000000003</v>
      </c>
      <c r="K26" s="317">
        <v>3409.3999999999996</v>
      </c>
      <c r="L26" s="304">
        <v>3337</v>
      </c>
      <c r="M26" s="304">
        <v>3247.9</v>
      </c>
      <c r="N26" s="319">
        <v>5622000</v>
      </c>
      <c r="O26" s="320">
        <v>-4.2534167837527143E-2</v>
      </c>
    </row>
    <row r="27" spans="1:15" ht="15">
      <c r="A27" s="277">
        <v>17</v>
      </c>
      <c r="B27" s="390" t="s">
        <v>44</v>
      </c>
      <c r="C27" s="277" t="s">
        <v>60</v>
      </c>
      <c r="D27" s="316">
        <v>1339.7</v>
      </c>
      <c r="E27" s="316">
        <v>1343.2833333333335</v>
      </c>
      <c r="F27" s="317">
        <v>1326.616666666667</v>
      </c>
      <c r="G27" s="317">
        <v>1313.5333333333335</v>
      </c>
      <c r="H27" s="317">
        <v>1296.866666666667</v>
      </c>
      <c r="I27" s="317">
        <v>1356.366666666667</v>
      </c>
      <c r="J27" s="317">
        <v>1373.0333333333335</v>
      </c>
      <c r="K27" s="317">
        <v>1386.116666666667</v>
      </c>
      <c r="L27" s="304">
        <v>1359.95</v>
      </c>
      <c r="M27" s="304">
        <v>1330.2</v>
      </c>
      <c r="N27" s="319">
        <v>2594400</v>
      </c>
      <c r="O27" s="320">
        <v>3.0845157310302283E-4</v>
      </c>
    </row>
    <row r="28" spans="1:15" ht="15">
      <c r="A28" s="277">
        <v>18</v>
      </c>
      <c r="B28" s="390" t="s">
        <v>54</v>
      </c>
      <c r="C28" s="277" t="s">
        <v>233</v>
      </c>
      <c r="D28" s="316">
        <v>309.60000000000002</v>
      </c>
      <c r="E28" s="316">
        <v>309.90000000000003</v>
      </c>
      <c r="F28" s="317">
        <v>305.95000000000005</v>
      </c>
      <c r="G28" s="317">
        <v>302.3</v>
      </c>
      <c r="H28" s="317">
        <v>298.35000000000002</v>
      </c>
      <c r="I28" s="317">
        <v>313.55000000000007</v>
      </c>
      <c r="J28" s="317">
        <v>317.5</v>
      </c>
      <c r="K28" s="317">
        <v>321.15000000000009</v>
      </c>
      <c r="L28" s="304">
        <v>313.85000000000002</v>
      </c>
      <c r="M28" s="304">
        <v>306.25</v>
      </c>
      <c r="N28" s="319">
        <v>31446000</v>
      </c>
      <c r="O28" s="320">
        <v>3.8499109348962821E-3</v>
      </c>
    </row>
    <row r="29" spans="1:15" ht="15">
      <c r="A29" s="277">
        <v>19</v>
      </c>
      <c r="B29" s="390" t="s">
        <v>54</v>
      </c>
      <c r="C29" s="277" t="s">
        <v>61</v>
      </c>
      <c r="D29" s="316">
        <v>46.65</v>
      </c>
      <c r="E29" s="316">
        <v>46.933333333333337</v>
      </c>
      <c r="F29" s="317">
        <v>46.216666666666676</v>
      </c>
      <c r="G29" s="317">
        <v>45.783333333333339</v>
      </c>
      <c r="H29" s="317">
        <v>45.066666666666677</v>
      </c>
      <c r="I29" s="317">
        <v>47.366666666666674</v>
      </c>
      <c r="J29" s="317">
        <v>48.083333333333343</v>
      </c>
      <c r="K29" s="317">
        <v>48.516666666666673</v>
      </c>
      <c r="L29" s="304">
        <v>47.65</v>
      </c>
      <c r="M29" s="304">
        <v>46.5</v>
      </c>
      <c r="N29" s="319">
        <v>45920000</v>
      </c>
      <c r="O29" s="320">
        <v>1.7996727867660427E-2</v>
      </c>
    </row>
    <row r="30" spans="1:15" ht="15">
      <c r="A30" s="277">
        <v>20</v>
      </c>
      <c r="B30" s="390" t="s">
        <v>50</v>
      </c>
      <c r="C30" s="277" t="s">
        <v>63</v>
      </c>
      <c r="D30" s="316">
        <v>1325.6</v>
      </c>
      <c r="E30" s="316">
        <v>1307.8166666666666</v>
      </c>
      <c r="F30" s="317">
        <v>1286.8833333333332</v>
      </c>
      <c r="G30" s="317">
        <v>1248.1666666666665</v>
      </c>
      <c r="H30" s="317">
        <v>1227.2333333333331</v>
      </c>
      <c r="I30" s="317">
        <v>1346.5333333333333</v>
      </c>
      <c r="J30" s="317">
        <v>1367.4666666666667</v>
      </c>
      <c r="K30" s="317">
        <v>1406.1833333333334</v>
      </c>
      <c r="L30" s="304">
        <v>1328.75</v>
      </c>
      <c r="M30" s="304">
        <v>1269.0999999999999</v>
      </c>
      <c r="N30" s="319">
        <v>2473900</v>
      </c>
      <c r="O30" s="320">
        <v>7.2740281421416642E-2</v>
      </c>
    </row>
    <row r="31" spans="1:15" ht="15">
      <c r="A31" s="277">
        <v>21</v>
      </c>
      <c r="B31" s="390" t="s">
        <v>64</v>
      </c>
      <c r="C31" s="277" t="s">
        <v>65</v>
      </c>
      <c r="D31" s="316">
        <v>100.45</v>
      </c>
      <c r="E31" s="316">
        <v>100.31666666666666</v>
      </c>
      <c r="F31" s="317">
        <v>98.683333333333323</v>
      </c>
      <c r="G31" s="317">
        <v>96.916666666666657</v>
      </c>
      <c r="H31" s="317">
        <v>95.283333333333317</v>
      </c>
      <c r="I31" s="317">
        <v>102.08333333333333</v>
      </c>
      <c r="J31" s="317">
        <v>103.71666666666665</v>
      </c>
      <c r="K31" s="317">
        <v>105.48333333333333</v>
      </c>
      <c r="L31" s="304">
        <v>101.95</v>
      </c>
      <c r="M31" s="304">
        <v>98.55</v>
      </c>
      <c r="N31" s="319">
        <v>24639200</v>
      </c>
      <c r="O31" s="320">
        <v>-1.5786278081360048E-2</v>
      </c>
    </row>
    <row r="32" spans="1:15" ht="15">
      <c r="A32" s="277">
        <v>22</v>
      </c>
      <c r="B32" s="390" t="s">
        <v>50</v>
      </c>
      <c r="C32" s="277" t="s">
        <v>66</v>
      </c>
      <c r="D32" s="316">
        <v>527.5</v>
      </c>
      <c r="E32" s="316">
        <v>529.61666666666667</v>
      </c>
      <c r="F32" s="317">
        <v>524.23333333333335</v>
      </c>
      <c r="G32" s="317">
        <v>520.9666666666667</v>
      </c>
      <c r="H32" s="317">
        <v>515.58333333333337</v>
      </c>
      <c r="I32" s="317">
        <v>532.88333333333333</v>
      </c>
      <c r="J32" s="317">
        <v>538.26666666666677</v>
      </c>
      <c r="K32" s="317">
        <v>541.5333333333333</v>
      </c>
      <c r="L32" s="304">
        <v>535</v>
      </c>
      <c r="M32" s="304">
        <v>526.35</v>
      </c>
      <c r="N32" s="319">
        <v>3611300</v>
      </c>
      <c r="O32" s="320">
        <v>-9.0552369453667375E-3</v>
      </c>
    </row>
    <row r="33" spans="1:15" ht="15">
      <c r="A33" s="277">
        <v>23</v>
      </c>
      <c r="B33" s="390" t="s">
        <v>44</v>
      </c>
      <c r="C33" s="277" t="s">
        <v>67</v>
      </c>
      <c r="D33" s="316">
        <v>403.3</v>
      </c>
      <c r="E33" s="316">
        <v>404.2</v>
      </c>
      <c r="F33" s="317">
        <v>393.4</v>
      </c>
      <c r="G33" s="317">
        <v>383.5</v>
      </c>
      <c r="H33" s="317">
        <v>372.7</v>
      </c>
      <c r="I33" s="317">
        <v>414.09999999999997</v>
      </c>
      <c r="J33" s="317">
        <v>424.90000000000003</v>
      </c>
      <c r="K33" s="317">
        <v>434.79999999999995</v>
      </c>
      <c r="L33" s="304">
        <v>415</v>
      </c>
      <c r="M33" s="304">
        <v>394.3</v>
      </c>
      <c r="N33" s="319">
        <v>4899000</v>
      </c>
      <c r="O33" s="320">
        <v>7.7136686207960508E-3</v>
      </c>
    </row>
    <row r="34" spans="1:15" ht="15">
      <c r="A34" s="277">
        <v>24</v>
      </c>
      <c r="B34" s="390" t="s">
        <v>68</v>
      </c>
      <c r="C34" s="277" t="s">
        <v>69</v>
      </c>
      <c r="D34" s="316">
        <v>560</v>
      </c>
      <c r="E34" s="316">
        <v>556.44999999999993</v>
      </c>
      <c r="F34" s="317">
        <v>551.14999999999986</v>
      </c>
      <c r="G34" s="317">
        <v>542.29999999999995</v>
      </c>
      <c r="H34" s="317">
        <v>536.99999999999989</v>
      </c>
      <c r="I34" s="317">
        <v>565.29999999999984</v>
      </c>
      <c r="J34" s="317">
        <v>570.5999999999998</v>
      </c>
      <c r="K34" s="317">
        <v>579.44999999999982</v>
      </c>
      <c r="L34" s="304">
        <v>561.75</v>
      </c>
      <c r="M34" s="304">
        <v>547.6</v>
      </c>
      <c r="N34" s="319">
        <v>81538401</v>
      </c>
      <c r="O34" s="320">
        <v>1.7282546901648665E-3</v>
      </c>
    </row>
    <row r="35" spans="1:15" ht="15">
      <c r="A35" s="277">
        <v>25</v>
      </c>
      <c r="B35" s="390" t="s">
        <v>64</v>
      </c>
      <c r="C35" s="277" t="s">
        <v>70</v>
      </c>
      <c r="D35" s="316">
        <v>36.9</v>
      </c>
      <c r="E35" s="316">
        <v>36.93333333333333</v>
      </c>
      <c r="F35" s="317">
        <v>36.516666666666659</v>
      </c>
      <c r="G35" s="317">
        <v>36.133333333333326</v>
      </c>
      <c r="H35" s="317">
        <v>35.716666666666654</v>
      </c>
      <c r="I35" s="317">
        <v>37.316666666666663</v>
      </c>
      <c r="J35" s="317">
        <v>37.733333333333334</v>
      </c>
      <c r="K35" s="317">
        <v>38.116666666666667</v>
      </c>
      <c r="L35" s="304">
        <v>37.35</v>
      </c>
      <c r="M35" s="304">
        <v>36.549999999999997</v>
      </c>
      <c r="N35" s="319">
        <v>43785000</v>
      </c>
      <c r="O35" s="320">
        <v>2.403846153846154E-3</v>
      </c>
    </row>
    <row r="36" spans="1:15" ht="15">
      <c r="A36" s="277">
        <v>26</v>
      </c>
      <c r="B36" s="390" t="s">
        <v>52</v>
      </c>
      <c r="C36" s="277" t="s">
        <v>71</v>
      </c>
      <c r="D36" s="316">
        <v>410.65</v>
      </c>
      <c r="E36" s="316">
        <v>413.64999999999992</v>
      </c>
      <c r="F36" s="317">
        <v>406.59999999999985</v>
      </c>
      <c r="G36" s="317">
        <v>402.54999999999995</v>
      </c>
      <c r="H36" s="317">
        <v>395.49999999999989</v>
      </c>
      <c r="I36" s="317">
        <v>417.69999999999982</v>
      </c>
      <c r="J36" s="317">
        <v>424.74999999999989</v>
      </c>
      <c r="K36" s="317">
        <v>428.79999999999978</v>
      </c>
      <c r="L36" s="304">
        <v>420.7</v>
      </c>
      <c r="M36" s="304">
        <v>409.6</v>
      </c>
      <c r="N36" s="319">
        <v>14660200</v>
      </c>
      <c r="O36" s="320">
        <v>1.707355991702569E-2</v>
      </c>
    </row>
    <row r="37" spans="1:15" ht="15">
      <c r="A37" s="277">
        <v>27</v>
      </c>
      <c r="B37" s="390" t="s">
        <v>44</v>
      </c>
      <c r="C37" s="277" t="s">
        <v>72</v>
      </c>
      <c r="D37" s="316">
        <v>12932.1</v>
      </c>
      <c r="E37" s="316">
        <v>12910.866666666667</v>
      </c>
      <c r="F37" s="317">
        <v>12796.333333333334</v>
      </c>
      <c r="G37" s="317">
        <v>12660.566666666668</v>
      </c>
      <c r="H37" s="317">
        <v>12546.033333333335</v>
      </c>
      <c r="I37" s="317">
        <v>13046.633333333333</v>
      </c>
      <c r="J37" s="317">
        <v>13161.166666666666</v>
      </c>
      <c r="K37" s="317">
        <v>13296.933333333332</v>
      </c>
      <c r="L37" s="304">
        <v>13025.4</v>
      </c>
      <c r="M37" s="304">
        <v>12775.1</v>
      </c>
      <c r="N37" s="319">
        <v>100200</v>
      </c>
      <c r="O37" s="320">
        <v>-1.9920318725099601E-3</v>
      </c>
    </row>
    <row r="38" spans="1:15" ht="15">
      <c r="A38" s="277">
        <v>28</v>
      </c>
      <c r="B38" s="390" t="s">
        <v>73</v>
      </c>
      <c r="C38" s="277" t="s">
        <v>74</v>
      </c>
      <c r="D38" s="316">
        <v>412.6</v>
      </c>
      <c r="E38" s="316">
        <v>411.86666666666662</v>
      </c>
      <c r="F38" s="317">
        <v>406.48333333333323</v>
      </c>
      <c r="G38" s="317">
        <v>400.36666666666662</v>
      </c>
      <c r="H38" s="317">
        <v>394.98333333333323</v>
      </c>
      <c r="I38" s="317">
        <v>417.98333333333323</v>
      </c>
      <c r="J38" s="317">
        <v>423.36666666666656</v>
      </c>
      <c r="K38" s="317">
        <v>429.48333333333323</v>
      </c>
      <c r="L38" s="304">
        <v>417.25</v>
      </c>
      <c r="M38" s="304">
        <v>405.75</v>
      </c>
      <c r="N38" s="319">
        <v>18801000</v>
      </c>
      <c r="O38" s="320">
        <v>-6.562678333650371E-3</v>
      </c>
    </row>
    <row r="39" spans="1:15" ht="15">
      <c r="A39" s="277">
        <v>29</v>
      </c>
      <c r="B39" s="390" t="s">
        <v>50</v>
      </c>
      <c r="C39" s="277" t="s">
        <v>75</v>
      </c>
      <c r="D39" s="316">
        <v>3858.95</v>
      </c>
      <c r="E39" s="316">
        <v>3856.3166666666662</v>
      </c>
      <c r="F39" s="317">
        <v>3833.7833333333324</v>
      </c>
      <c r="G39" s="317">
        <v>3808.6166666666663</v>
      </c>
      <c r="H39" s="317">
        <v>3786.0833333333326</v>
      </c>
      <c r="I39" s="317">
        <v>3881.4833333333322</v>
      </c>
      <c r="J39" s="317">
        <v>3904.016666666666</v>
      </c>
      <c r="K39" s="317">
        <v>3929.183333333332</v>
      </c>
      <c r="L39" s="304">
        <v>3878.85</v>
      </c>
      <c r="M39" s="304">
        <v>3831.15</v>
      </c>
      <c r="N39" s="319">
        <v>1271400</v>
      </c>
      <c r="O39" s="320">
        <v>-4.6354635463546352E-2</v>
      </c>
    </row>
    <row r="40" spans="1:15" ht="15">
      <c r="A40" s="277">
        <v>30</v>
      </c>
      <c r="B40" s="390" t="s">
        <v>52</v>
      </c>
      <c r="C40" s="277" t="s">
        <v>76</v>
      </c>
      <c r="D40" s="316">
        <v>397.1</v>
      </c>
      <c r="E40" s="316">
        <v>401.26666666666671</v>
      </c>
      <c r="F40" s="317">
        <v>389.73333333333341</v>
      </c>
      <c r="G40" s="317">
        <v>382.36666666666667</v>
      </c>
      <c r="H40" s="317">
        <v>370.83333333333337</v>
      </c>
      <c r="I40" s="317">
        <v>408.63333333333344</v>
      </c>
      <c r="J40" s="317">
        <v>420.16666666666674</v>
      </c>
      <c r="K40" s="317">
        <v>427.53333333333347</v>
      </c>
      <c r="L40" s="304">
        <v>412.8</v>
      </c>
      <c r="M40" s="304">
        <v>393.9</v>
      </c>
      <c r="N40" s="319">
        <v>10546800</v>
      </c>
      <c r="O40" s="320">
        <v>4.7410967882892723E-2</v>
      </c>
    </row>
    <row r="41" spans="1:15" ht="15">
      <c r="A41" s="277">
        <v>31</v>
      </c>
      <c r="B41" s="390" t="s">
        <v>54</v>
      </c>
      <c r="C41" s="277" t="s">
        <v>77</v>
      </c>
      <c r="D41" s="316">
        <v>103</v>
      </c>
      <c r="E41" s="316">
        <v>103.60000000000001</v>
      </c>
      <c r="F41" s="317">
        <v>101.45000000000002</v>
      </c>
      <c r="G41" s="317">
        <v>99.9</v>
      </c>
      <c r="H41" s="317">
        <v>97.750000000000014</v>
      </c>
      <c r="I41" s="317">
        <v>105.15000000000002</v>
      </c>
      <c r="J41" s="317">
        <v>107.30000000000003</v>
      </c>
      <c r="K41" s="317">
        <v>108.85000000000002</v>
      </c>
      <c r="L41" s="304">
        <v>105.75</v>
      </c>
      <c r="M41" s="304">
        <v>102.05</v>
      </c>
      <c r="N41" s="319">
        <v>12640000</v>
      </c>
      <c r="O41" s="320">
        <v>5.1580698835274545E-2</v>
      </c>
    </row>
    <row r="42" spans="1:15" ht="15">
      <c r="A42" s="277">
        <v>32</v>
      </c>
      <c r="B42" s="390" t="s">
        <v>79</v>
      </c>
      <c r="C42" s="277" t="s">
        <v>80</v>
      </c>
      <c r="D42" s="316">
        <v>303.5</v>
      </c>
      <c r="E42" s="316">
        <v>302.65000000000003</v>
      </c>
      <c r="F42" s="317">
        <v>297.90000000000009</v>
      </c>
      <c r="G42" s="317">
        <v>292.30000000000007</v>
      </c>
      <c r="H42" s="317">
        <v>287.55000000000013</v>
      </c>
      <c r="I42" s="317">
        <v>308.25000000000006</v>
      </c>
      <c r="J42" s="317">
        <v>312.99999999999994</v>
      </c>
      <c r="K42" s="317">
        <v>318.60000000000002</v>
      </c>
      <c r="L42" s="304">
        <v>307.39999999999998</v>
      </c>
      <c r="M42" s="304">
        <v>297.05</v>
      </c>
      <c r="N42" s="319">
        <v>2657200</v>
      </c>
      <c r="O42" s="320">
        <v>5.6792873051224942E-2</v>
      </c>
    </row>
    <row r="43" spans="1:15" ht="15">
      <c r="A43" s="277">
        <v>33</v>
      </c>
      <c r="B43" s="390" t="s">
        <v>57</v>
      </c>
      <c r="C43" s="277" t="s">
        <v>82</v>
      </c>
      <c r="D43" s="316">
        <v>204.05</v>
      </c>
      <c r="E43" s="316">
        <v>204.08333333333334</v>
      </c>
      <c r="F43" s="317">
        <v>201.41666666666669</v>
      </c>
      <c r="G43" s="317">
        <v>198.78333333333333</v>
      </c>
      <c r="H43" s="317">
        <v>196.11666666666667</v>
      </c>
      <c r="I43" s="317">
        <v>206.7166666666667</v>
      </c>
      <c r="J43" s="317">
        <v>209.38333333333338</v>
      </c>
      <c r="K43" s="317">
        <v>212.01666666666671</v>
      </c>
      <c r="L43" s="304">
        <v>206.75</v>
      </c>
      <c r="M43" s="304">
        <v>201.45</v>
      </c>
      <c r="N43" s="319">
        <v>6230000</v>
      </c>
      <c r="O43" s="320">
        <v>-0.11505681818181818</v>
      </c>
    </row>
    <row r="44" spans="1:15" ht="15">
      <c r="A44" s="277">
        <v>34</v>
      </c>
      <c r="B44" s="390" t="s">
        <v>52</v>
      </c>
      <c r="C44" s="277" t="s">
        <v>83</v>
      </c>
      <c r="D44" s="316">
        <v>726.55</v>
      </c>
      <c r="E44" s="316">
        <v>725.9666666666667</v>
      </c>
      <c r="F44" s="317">
        <v>719.08333333333337</v>
      </c>
      <c r="G44" s="317">
        <v>711.61666666666667</v>
      </c>
      <c r="H44" s="317">
        <v>704.73333333333335</v>
      </c>
      <c r="I44" s="317">
        <v>733.43333333333339</v>
      </c>
      <c r="J44" s="317">
        <v>740.31666666666661</v>
      </c>
      <c r="K44" s="317">
        <v>747.78333333333342</v>
      </c>
      <c r="L44" s="304">
        <v>732.85</v>
      </c>
      <c r="M44" s="304">
        <v>718.5</v>
      </c>
      <c r="N44" s="319">
        <v>14777100</v>
      </c>
      <c r="O44" s="320">
        <v>-1.1737089201877934E-2</v>
      </c>
    </row>
    <row r="45" spans="1:15" ht="15">
      <c r="A45" s="277">
        <v>35</v>
      </c>
      <c r="B45" s="390" t="s">
        <v>39</v>
      </c>
      <c r="C45" s="277" t="s">
        <v>84</v>
      </c>
      <c r="D45" s="316">
        <v>129.30000000000001</v>
      </c>
      <c r="E45" s="316">
        <v>129.4</v>
      </c>
      <c r="F45" s="317">
        <v>128.45000000000002</v>
      </c>
      <c r="G45" s="317">
        <v>127.60000000000002</v>
      </c>
      <c r="H45" s="317">
        <v>126.65000000000003</v>
      </c>
      <c r="I45" s="317">
        <v>130.25</v>
      </c>
      <c r="J45" s="317">
        <v>131.19999999999999</v>
      </c>
      <c r="K45" s="317">
        <v>132.04999999999998</v>
      </c>
      <c r="L45" s="304">
        <v>130.35</v>
      </c>
      <c r="M45" s="304">
        <v>128.55000000000001</v>
      </c>
      <c r="N45" s="319">
        <v>29115300</v>
      </c>
      <c r="O45" s="320">
        <v>3.8270187523918868E-3</v>
      </c>
    </row>
    <row r="46" spans="1:15" ht="15">
      <c r="A46" s="277">
        <v>36</v>
      </c>
      <c r="B46" s="390" t="s">
        <v>50</v>
      </c>
      <c r="C46" s="277" t="s">
        <v>85</v>
      </c>
      <c r="D46" s="316">
        <v>1445.9</v>
      </c>
      <c r="E46" s="316">
        <v>1444.05</v>
      </c>
      <c r="F46" s="317">
        <v>1433.9499999999998</v>
      </c>
      <c r="G46" s="317">
        <v>1421.9999999999998</v>
      </c>
      <c r="H46" s="317">
        <v>1411.8999999999996</v>
      </c>
      <c r="I46" s="317">
        <v>1456</v>
      </c>
      <c r="J46" s="317">
        <v>1466.1</v>
      </c>
      <c r="K46" s="317">
        <v>1478.0500000000002</v>
      </c>
      <c r="L46" s="304">
        <v>1454.15</v>
      </c>
      <c r="M46" s="304">
        <v>1432.1</v>
      </c>
      <c r="N46" s="319">
        <v>2797200</v>
      </c>
      <c r="O46" s="320">
        <v>-2.5365853658536587E-2</v>
      </c>
    </row>
    <row r="47" spans="1:15" ht="15">
      <c r="A47" s="277">
        <v>37</v>
      </c>
      <c r="B47" s="390" t="s">
        <v>39</v>
      </c>
      <c r="C47" s="277" t="s">
        <v>86</v>
      </c>
      <c r="D47" s="316">
        <v>458.55</v>
      </c>
      <c r="E47" s="316">
        <v>460.14999999999992</v>
      </c>
      <c r="F47" s="317">
        <v>454.29999999999984</v>
      </c>
      <c r="G47" s="317">
        <v>450.0499999999999</v>
      </c>
      <c r="H47" s="317">
        <v>444.19999999999982</v>
      </c>
      <c r="I47" s="317">
        <v>464.39999999999986</v>
      </c>
      <c r="J47" s="317">
        <v>470.24999999999989</v>
      </c>
      <c r="K47" s="317">
        <v>474.49999999999989</v>
      </c>
      <c r="L47" s="304">
        <v>466</v>
      </c>
      <c r="M47" s="304">
        <v>455.9</v>
      </c>
      <c r="N47" s="319">
        <v>4020036</v>
      </c>
      <c r="O47" s="320">
        <v>-2.0190476190476189E-2</v>
      </c>
    </row>
    <row r="48" spans="1:15" ht="15">
      <c r="A48" s="277">
        <v>38</v>
      </c>
      <c r="B48" s="390" t="s">
        <v>64</v>
      </c>
      <c r="C48" s="277" t="s">
        <v>87</v>
      </c>
      <c r="D48" s="316">
        <v>404</v>
      </c>
      <c r="E48" s="316">
        <v>400.09999999999997</v>
      </c>
      <c r="F48" s="317">
        <v>395.19999999999993</v>
      </c>
      <c r="G48" s="317">
        <v>386.4</v>
      </c>
      <c r="H48" s="317">
        <v>381.49999999999994</v>
      </c>
      <c r="I48" s="317">
        <v>408.89999999999992</v>
      </c>
      <c r="J48" s="317">
        <v>413.7999999999999</v>
      </c>
      <c r="K48" s="317">
        <v>422.59999999999991</v>
      </c>
      <c r="L48" s="304">
        <v>405</v>
      </c>
      <c r="M48" s="304">
        <v>391.3</v>
      </c>
      <c r="N48" s="319">
        <v>1960800</v>
      </c>
      <c r="O48" s="320">
        <v>-1.6255267910897049E-2</v>
      </c>
    </row>
    <row r="49" spans="1:15" ht="15">
      <c r="A49" s="277">
        <v>39</v>
      </c>
      <c r="B49" s="390" t="s">
        <v>50</v>
      </c>
      <c r="C49" s="277" t="s">
        <v>88</v>
      </c>
      <c r="D49" s="316">
        <v>504.5</v>
      </c>
      <c r="E49" s="316">
        <v>505.75</v>
      </c>
      <c r="F49" s="317">
        <v>500.5</v>
      </c>
      <c r="G49" s="317">
        <v>496.5</v>
      </c>
      <c r="H49" s="317">
        <v>491.25</v>
      </c>
      <c r="I49" s="317">
        <v>509.75</v>
      </c>
      <c r="J49" s="317">
        <v>515</v>
      </c>
      <c r="K49" s="317">
        <v>519</v>
      </c>
      <c r="L49" s="304">
        <v>511</v>
      </c>
      <c r="M49" s="304">
        <v>501.75</v>
      </c>
      <c r="N49" s="319">
        <v>10608750</v>
      </c>
      <c r="O49" s="320">
        <v>1.628547479343791E-2</v>
      </c>
    </row>
    <row r="50" spans="1:15" ht="15">
      <c r="A50" s="277">
        <v>40</v>
      </c>
      <c r="B50" s="390" t="s">
        <v>52</v>
      </c>
      <c r="C50" s="277" t="s">
        <v>91</v>
      </c>
      <c r="D50" s="316">
        <v>2683.8</v>
      </c>
      <c r="E50" s="316">
        <v>2686.4</v>
      </c>
      <c r="F50" s="317">
        <v>2652.8</v>
      </c>
      <c r="G50" s="317">
        <v>2621.8</v>
      </c>
      <c r="H50" s="317">
        <v>2588.2000000000003</v>
      </c>
      <c r="I50" s="317">
        <v>2717.4</v>
      </c>
      <c r="J50" s="317">
        <v>2750.9999999999995</v>
      </c>
      <c r="K50" s="317">
        <v>2782</v>
      </c>
      <c r="L50" s="304">
        <v>2720</v>
      </c>
      <c r="M50" s="304">
        <v>2655.4</v>
      </c>
      <c r="N50" s="319">
        <v>3632800</v>
      </c>
      <c r="O50" s="320">
        <v>9.6720400222345751E-3</v>
      </c>
    </row>
    <row r="51" spans="1:15" ht="15">
      <c r="A51" s="277">
        <v>41</v>
      </c>
      <c r="B51" s="390" t="s">
        <v>92</v>
      </c>
      <c r="C51" s="277" t="s">
        <v>93</v>
      </c>
      <c r="D51" s="316">
        <v>143.30000000000001</v>
      </c>
      <c r="E51" s="316">
        <v>143.43333333333337</v>
      </c>
      <c r="F51" s="317">
        <v>140.96666666666673</v>
      </c>
      <c r="G51" s="317">
        <v>138.63333333333335</v>
      </c>
      <c r="H51" s="317">
        <v>136.16666666666671</v>
      </c>
      <c r="I51" s="317">
        <v>145.76666666666674</v>
      </c>
      <c r="J51" s="317">
        <v>148.23333333333338</v>
      </c>
      <c r="K51" s="317">
        <v>150.56666666666675</v>
      </c>
      <c r="L51" s="304">
        <v>145.9</v>
      </c>
      <c r="M51" s="304">
        <v>141.1</v>
      </c>
      <c r="N51" s="319">
        <v>23515800</v>
      </c>
      <c r="O51" s="320">
        <v>3.8926957282402683E-2</v>
      </c>
    </row>
    <row r="52" spans="1:15" ht="15">
      <c r="A52" s="277">
        <v>42</v>
      </c>
      <c r="B52" s="390" t="s">
        <v>52</v>
      </c>
      <c r="C52" s="277" t="s">
        <v>94</v>
      </c>
      <c r="D52" s="316">
        <v>4618.1000000000004</v>
      </c>
      <c r="E52" s="316">
        <v>4627.3499999999995</v>
      </c>
      <c r="F52" s="317">
        <v>4585.7499999999991</v>
      </c>
      <c r="G52" s="317">
        <v>4553.3999999999996</v>
      </c>
      <c r="H52" s="317">
        <v>4511.7999999999993</v>
      </c>
      <c r="I52" s="317">
        <v>4659.6999999999989</v>
      </c>
      <c r="J52" s="317">
        <v>4701.2999999999993</v>
      </c>
      <c r="K52" s="317">
        <v>4733.6499999999987</v>
      </c>
      <c r="L52" s="304">
        <v>4668.95</v>
      </c>
      <c r="M52" s="304">
        <v>4595</v>
      </c>
      <c r="N52" s="319">
        <v>3240750</v>
      </c>
      <c r="O52" s="320">
        <v>-2.0995393097198098E-2</v>
      </c>
    </row>
    <row r="53" spans="1:15" ht="15">
      <c r="A53" s="277">
        <v>43</v>
      </c>
      <c r="B53" s="390" t="s">
        <v>44</v>
      </c>
      <c r="C53" s="277" t="s">
        <v>95</v>
      </c>
      <c r="D53" s="316">
        <v>21855.95</v>
      </c>
      <c r="E53" s="316">
        <v>21665.600000000002</v>
      </c>
      <c r="F53" s="317">
        <v>21352.150000000005</v>
      </c>
      <c r="G53" s="317">
        <v>20848.350000000002</v>
      </c>
      <c r="H53" s="317">
        <v>20534.900000000005</v>
      </c>
      <c r="I53" s="317">
        <v>22169.400000000005</v>
      </c>
      <c r="J53" s="317">
        <v>22482.850000000002</v>
      </c>
      <c r="K53" s="317">
        <v>22986.650000000005</v>
      </c>
      <c r="L53" s="304">
        <v>21979.05</v>
      </c>
      <c r="M53" s="304">
        <v>21161.8</v>
      </c>
      <c r="N53" s="319">
        <v>272545</v>
      </c>
      <c r="O53" s="320">
        <v>5.8879521348925754E-2</v>
      </c>
    </row>
    <row r="54" spans="1:15" ht="15">
      <c r="A54" s="277">
        <v>44</v>
      </c>
      <c r="B54" s="390" t="s">
        <v>57</v>
      </c>
      <c r="C54" s="277" t="s">
        <v>96</v>
      </c>
      <c r="D54" s="316">
        <v>47.95</v>
      </c>
      <c r="E54" s="316">
        <v>48.300000000000004</v>
      </c>
      <c r="F54" s="317">
        <v>47.400000000000006</v>
      </c>
      <c r="G54" s="317">
        <v>46.85</v>
      </c>
      <c r="H54" s="317">
        <v>45.95</v>
      </c>
      <c r="I54" s="317">
        <v>48.850000000000009</v>
      </c>
      <c r="J54" s="317">
        <v>49.75</v>
      </c>
      <c r="K54" s="317">
        <v>50.300000000000011</v>
      </c>
      <c r="L54" s="304">
        <v>49.2</v>
      </c>
      <c r="M54" s="304">
        <v>47.75</v>
      </c>
      <c r="N54" s="319">
        <v>11726800</v>
      </c>
      <c r="O54" s="320">
        <v>-2.5883838383838384E-2</v>
      </c>
    </row>
    <row r="55" spans="1:15" ht="15">
      <c r="A55" s="277">
        <v>45</v>
      </c>
      <c r="B55" s="390" t="s">
        <v>44</v>
      </c>
      <c r="C55" s="277" t="s">
        <v>97</v>
      </c>
      <c r="D55" s="316">
        <v>1150.55</v>
      </c>
      <c r="E55" s="316">
        <v>1151.7166666666665</v>
      </c>
      <c r="F55" s="317">
        <v>1126.5333333333328</v>
      </c>
      <c r="G55" s="317">
        <v>1102.5166666666664</v>
      </c>
      <c r="H55" s="317">
        <v>1077.3333333333328</v>
      </c>
      <c r="I55" s="317">
        <v>1175.7333333333329</v>
      </c>
      <c r="J55" s="317">
        <v>1200.9166666666667</v>
      </c>
      <c r="K55" s="317">
        <v>1224.9333333333329</v>
      </c>
      <c r="L55" s="304">
        <v>1176.9000000000001</v>
      </c>
      <c r="M55" s="304">
        <v>1127.7</v>
      </c>
      <c r="N55" s="319">
        <v>2602600</v>
      </c>
      <c r="O55" s="320">
        <v>3.0039181541140617E-2</v>
      </c>
    </row>
    <row r="56" spans="1:15" ht="15">
      <c r="A56" s="277">
        <v>46</v>
      </c>
      <c r="B56" s="390" t="s">
        <v>44</v>
      </c>
      <c r="C56" s="277" t="s">
        <v>98</v>
      </c>
      <c r="D56" s="316">
        <v>155.30000000000001</v>
      </c>
      <c r="E56" s="316">
        <v>156.38333333333335</v>
      </c>
      <c r="F56" s="317">
        <v>153.3666666666667</v>
      </c>
      <c r="G56" s="317">
        <v>151.43333333333334</v>
      </c>
      <c r="H56" s="317">
        <v>148.41666666666669</v>
      </c>
      <c r="I56" s="317">
        <v>158.31666666666672</v>
      </c>
      <c r="J56" s="317">
        <v>161.33333333333337</v>
      </c>
      <c r="K56" s="317">
        <v>163.26666666666674</v>
      </c>
      <c r="L56" s="304">
        <v>159.4</v>
      </c>
      <c r="M56" s="304">
        <v>154.44999999999999</v>
      </c>
      <c r="N56" s="319">
        <v>12798000</v>
      </c>
      <c r="O56" s="320">
        <v>2.7753686036426712E-2</v>
      </c>
    </row>
    <row r="57" spans="1:15" ht="15">
      <c r="A57" s="277">
        <v>47</v>
      </c>
      <c r="B57" s="390" t="s">
        <v>54</v>
      </c>
      <c r="C57" s="277" t="s">
        <v>99</v>
      </c>
      <c r="D57" s="316">
        <v>52.5</v>
      </c>
      <c r="E57" s="316">
        <v>52.716666666666669</v>
      </c>
      <c r="F57" s="317">
        <v>52.033333333333339</v>
      </c>
      <c r="G57" s="317">
        <v>51.56666666666667</v>
      </c>
      <c r="H57" s="317">
        <v>50.88333333333334</v>
      </c>
      <c r="I57" s="317">
        <v>53.183333333333337</v>
      </c>
      <c r="J57" s="317">
        <v>53.866666666666674</v>
      </c>
      <c r="K57" s="317">
        <v>54.333333333333336</v>
      </c>
      <c r="L57" s="304">
        <v>53.4</v>
      </c>
      <c r="M57" s="304">
        <v>52.25</v>
      </c>
      <c r="N57" s="319">
        <v>61191500</v>
      </c>
      <c r="O57" s="320">
        <v>0.1538708126302292</v>
      </c>
    </row>
    <row r="58" spans="1:15" ht="15">
      <c r="A58" s="277">
        <v>48</v>
      </c>
      <c r="B58" s="390" t="s">
        <v>73</v>
      </c>
      <c r="C58" s="277" t="s">
        <v>100</v>
      </c>
      <c r="D58" s="316">
        <v>93.95</v>
      </c>
      <c r="E58" s="316">
        <v>94.25</v>
      </c>
      <c r="F58" s="317">
        <v>93.2</v>
      </c>
      <c r="G58" s="317">
        <v>92.45</v>
      </c>
      <c r="H58" s="317">
        <v>91.4</v>
      </c>
      <c r="I58" s="317">
        <v>95</v>
      </c>
      <c r="J58" s="317">
        <v>96.050000000000011</v>
      </c>
      <c r="K58" s="317">
        <v>96.8</v>
      </c>
      <c r="L58" s="304">
        <v>95.3</v>
      </c>
      <c r="M58" s="304">
        <v>93.5</v>
      </c>
      <c r="N58" s="319">
        <v>29816800</v>
      </c>
      <c r="O58" s="320">
        <v>3.0781859224297149E-3</v>
      </c>
    </row>
    <row r="59" spans="1:15" ht="15">
      <c r="A59" s="277">
        <v>49</v>
      </c>
      <c r="B59" s="390" t="s">
        <v>52</v>
      </c>
      <c r="C59" s="277" t="s">
        <v>101</v>
      </c>
      <c r="D59" s="316">
        <v>449.9</v>
      </c>
      <c r="E59" s="316">
        <v>449.40000000000003</v>
      </c>
      <c r="F59" s="317">
        <v>444.80000000000007</v>
      </c>
      <c r="G59" s="317">
        <v>439.70000000000005</v>
      </c>
      <c r="H59" s="317">
        <v>435.10000000000008</v>
      </c>
      <c r="I59" s="317">
        <v>454.50000000000006</v>
      </c>
      <c r="J59" s="317">
        <v>459.10000000000008</v>
      </c>
      <c r="K59" s="317">
        <v>464.20000000000005</v>
      </c>
      <c r="L59" s="304">
        <v>454</v>
      </c>
      <c r="M59" s="304">
        <v>444.3</v>
      </c>
      <c r="N59" s="319">
        <v>6320400</v>
      </c>
      <c r="O59" s="320">
        <v>1.0294117647058823E-2</v>
      </c>
    </row>
    <row r="60" spans="1:15" ht="15">
      <c r="A60" s="277">
        <v>50</v>
      </c>
      <c r="B60" s="390" t="s">
        <v>102</v>
      </c>
      <c r="C60" s="277" t="s">
        <v>103</v>
      </c>
      <c r="D60" s="316">
        <v>21.15</v>
      </c>
      <c r="E60" s="316">
        <v>21.316666666666666</v>
      </c>
      <c r="F60" s="317">
        <v>20.883333333333333</v>
      </c>
      <c r="G60" s="317">
        <v>20.616666666666667</v>
      </c>
      <c r="H60" s="317">
        <v>20.183333333333334</v>
      </c>
      <c r="I60" s="317">
        <v>21.583333333333332</v>
      </c>
      <c r="J60" s="317">
        <v>22.016666666666662</v>
      </c>
      <c r="K60" s="317">
        <v>22.283333333333331</v>
      </c>
      <c r="L60" s="304">
        <v>21.75</v>
      </c>
      <c r="M60" s="304">
        <v>21.05</v>
      </c>
      <c r="N60" s="319">
        <v>83655000</v>
      </c>
      <c r="O60" s="320">
        <v>1.6163793103448276E-3</v>
      </c>
    </row>
    <row r="61" spans="1:15" ht="15">
      <c r="A61" s="277">
        <v>51</v>
      </c>
      <c r="B61" s="390" t="s">
        <v>50</v>
      </c>
      <c r="C61" s="277" t="s">
        <v>104</v>
      </c>
      <c r="D61" s="316">
        <v>678.75</v>
      </c>
      <c r="E61" s="316">
        <v>682.23333333333335</v>
      </c>
      <c r="F61" s="317">
        <v>669.51666666666665</v>
      </c>
      <c r="G61" s="317">
        <v>660.2833333333333</v>
      </c>
      <c r="H61" s="317">
        <v>647.56666666666661</v>
      </c>
      <c r="I61" s="317">
        <v>691.4666666666667</v>
      </c>
      <c r="J61" s="317">
        <v>704.18333333333339</v>
      </c>
      <c r="K61" s="317">
        <v>713.41666666666674</v>
      </c>
      <c r="L61" s="304">
        <v>694.95</v>
      </c>
      <c r="M61" s="304">
        <v>673</v>
      </c>
      <c r="N61" s="319">
        <v>4313000</v>
      </c>
      <c r="O61" s="320">
        <v>-4.6429361043555162E-2</v>
      </c>
    </row>
    <row r="62" spans="1:15" ht="15">
      <c r="A62" s="277">
        <v>52</v>
      </c>
      <c r="B62" s="434" t="s">
        <v>39</v>
      </c>
      <c r="C62" s="277" t="s">
        <v>248</v>
      </c>
      <c r="D62" s="316">
        <v>905.95</v>
      </c>
      <c r="E62" s="316">
        <v>916.28333333333342</v>
      </c>
      <c r="F62" s="317">
        <v>884.71666666666681</v>
      </c>
      <c r="G62" s="317">
        <v>863.48333333333335</v>
      </c>
      <c r="H62" s="317">
        <v>831.91666666666674</v>
      </c>
      <c r="I62" s="317">
        <v>937.51666666666688</v>
      </c>
      <c r="J62" s="317">
        <v>969.08333333333348</v>
      </c>
      <c r="K62" s="317">
        <v>990.31666666666695</v>
      </c>
      <c r="L62" s="304">
        <v>947.85</v>
      </c>
      <c r="M62" s="304">
        <v>895.05</v>
      </c>
      <c r="N62" s="319">
        <v>473850</v>
      </c>
      <c r="O62" s="320">
        <v>-7.9545454545454544E-2</v>
      </c>
    </row>
    <row r="63" spans="1:15" ht="15">
      <c r="A63" s="277">
        <v>53</v>
      </c>
      <c r="B63" s="390" t="s">
        <v>37</v>
      </c>
      <c r="C63" s="277" t="s">
        <v>105</v>
      </c>
      <c r="D63" s="316">
        <v>634.70000000000005</v>
      </c>
      <c r="E63" s="316">
        <v>634.4</v>
      </c>
      <c r="F63" s="317">
        <v>624.79999999999995</v>
      </c>
      <c r="G63" s="317">
        <v>614.9</v>
      </c>
      <c r="H63" s="317">
        <v>605.29999999999995</v>
      </c>
      <c r="I63" s="317">
        <v>644.29999999999995</v>
      </c>
      <c r="J63" s="317">
        <v>653.90000000000009</v>
      </c>
      <c r="K63" s="317">
        <v>663.8</v>
      </c>
      <c r="L63" s="304">
        <v>644</v>
      </c>
      <c r="M63" s="304">
        <v>624.5</v>
      </c>
      <c r="N63" s="319">
        <v>18027200</v>
      </c>
      <c r="O63" s="320">
        <v>1.1607048644085682E-3</v>
      </c>
    </row>
    <row r="64" spans="1:15" ht="15">
      <c r="A64" s="277">
        <v>54</v>
      </c>
      <c r="B64" s="390" t="s">
        <v>39</v>
      </c>
      <c r="C64" s="277" t="s">
        <v>106</v>
      </c>
      <c r="D64" s="316">
        <v>608.85</v>
      </c>
      <c r="E64" s="316">
        <v>604.94999999999993</v>
      </c>
      <c r="F64" s="317">
        <v>598.89999999999986</v>
      </c>
      <c r="G64" s="317">
        <v>588.94999999999993</v>
      </c>
      <c r="H64" s="317">
        <v>582.89999999999986</v>
      </c>
      <c r="I64" s="317">
        <v>614.89999999999986</v>
      </c>
      <c r="J64" s="317">
        <v>620.94999999999982</v>
      </c>
      <c r="K64" s="317">
        <v>630.89999999999986</v>
      </c>
      <c r="L64" s="304">
        <v>611</v>
      </c>
      <c r="M64" s="304">
        <v>595</v>
      </c>
      <c r="N64" s="319">
        <v>5390000</v>
      </c>
      <c r="O64" s="320">
        <v>-5.7185021213798188E-3</v>
      </c>
    </row>
    <row r="65" spans="1:15" ht="15">
      <c r="A65" s="277">
        <v>55</v>
      </c>
      <c r="B65" s="390" t="s">
        <v>107</v>
      </c>
      <c r="C65" s="277" t="s">
        <v>108</v>
      </c>
      <c r="D65" s="316">
        <v>691.8</v>
      </c>
      <c r="E65" s="316">
        <v>693.56666666666661</v>
      </c>
      <c r="F65" s="317">
        <v>682.18333333333317</v>
      </c>
      <c r="G65" s="317">
        <v>672.56666666666661</v>
      </c>
      <c r="H65" s="317">
        <v>661.18333333333317</v>
      </c>
      <c r="I65" s="317">
        <v>703.18333333333317</v>
      </c>
      <c r="J65" s="317">
        <v>714.56666666666661</v>
      </c>
      <c r="K65" s="317">
        <v>724.18333333333317</v>
      </c>
      <c r="L65" s="304">
        <v>704.95</v>
      </c>
      <c r="M65" s="304">
        <v>683.95</v>
      </c>
      <c r="N65" s="319">
        <v>16650200</v>
      </c>
      <c r="O65" s="320">
        <v>-2.0426653488180544E-2</v>
      </c>
    </row>
    <row r="66" spans="1:15" ht="15">
      <c r="A66" s="277">
        <v>56</v>
      </c>
      <c r="B66" s="390" t="s">
        <v>57</v>
      </c>
      <c r="C66" s="277" t="s">
        <v>109</v>
      </c>
      <c r="D66" s="316">
        <v>1785.65</v>
      </c>
      <c r="E66" s="316">
        <v>1793.5</v>
      </c>
      <c r="F66" s="317">
        <v>1767.4</v>
      </c>
      <c r="G66" s="317">
        <v>1749.15</v>
      </c>
      <c r="H66" s="317">
        <v>1723.0500000000002</v>
      </c>
      <c r="I66" s="317">
        <v>1811.75</v>
      </c>
      <c r="J66" s="317">
        <v>1837.85</v>
      </c>
      <c r="K66" s="317">
        <v>1856.1</v>
      </c>
      <c r="L66" s="304">
        <v>1819.6</v>
      </c>
      <c r="M66" s="304">
        <v>1775.25</v>
      </c>
      <c r="N66" s="319">
        <v>29201100</v>
      </c>
      <c r="O66" s="320">
        <v>4.0392056264563159E-2</v>
      </c>
    </row>
    <row r="67" spans="1:15" ht="15">
      <c r="A67" s="277">
        <v>57</v>
      </c>
      <c r="B67" s="390" t="s">
        <v>54</v>
      </c>
      <c r="C67" s="277" t="s">
        <v>110</v>
      </c>
      <c r="D67" s="316">
        <v>1030.95</v>
      </c>
      <c r="E67" s="316">
        <v>1035.7333333333333</v>
      </c>
      <c r="F67" s="317">
        <v>1016.4666666666667</v>
      </c>
      <c r="G67" s="317">
        <v>1001.9833333333333</v>
      </c>
      <c r="H67" s="317">
        <v>982.7166666666667</v>
      </c>
      <c r="I67" s="317">
        <v>1050.2166666666667</v>
      </c>
      <c r="J67" s="317">
        <v>1069.4833333333336</v>
      </c>
      <c r="K67" s="317">
        <v>1083.9666666666667</v>
      </c>
      <c r="L67" s="304">
        <v>1055</v>
      </c>
      <c r="M67" s="304">
        <v>1021.25</v>
      </c>
      <c r="N67" s="319">
        <v>35719200</v>
      </c>
      <c r="O67" s="320">
        <v>-1.0075451566191601E-2</v>
      </c>
    </row>
    <row r="68" spans="1:15" ht="15">
      <c r="A68" s="277">
        <v>58</v>
      </c>
      <c r="B68" s="390" t="s">
        <v>57</v>
      </c>
      <c r="C68" s="277" t="s">
        <v>253</v>
      </c>
      <c r="D68" s="316">
        <v>606.1</v>
      </c>
      <c r="E68" s="316">
        <v>609.70000000000005</v>
      </c>
      <c r="F68" s="317">
        <v>600.60000000000014</v>
      </c>
      <c r="G68" s="317">
        <v>595.10000000000014</v>
      </c>
      <c r="H68" s="317">
        <v>586.00000000000023</v>
      </c>
      <c r="I68" s="317">
        <v>615.20000000000005</v>
      </c>
      <c r="J68" s="317">
        <v>624.29999999999995</v>
      </c>
      <c r="K68" s="317">
        <v>629.79999999999995</v>
      </c>
      <c r="L68" s="304">
        <v>618.79999999999995</v>
      </c>
      <c r="M68" s="304">
        <v>604.20000000000005</v>
      </c>
      <c r="N68" s="319">
        <v>10767900</v>
      </c>
      <c r="O68" s="320">
        <v>8.6553323029366306E-3</v>
      </c>
    </row>
    <row r="69" spans="1:15" ht="15">
      <c r="A69" s="277">
        <v>59</v>
      </c>
      <c r="B69" s="390" t="s">
        <v>44</v>
      </c>
      <c r="C69" s="277" t="s">
        <v>111</v>
      </c>
      <c r="D69" s="316">
        <v>2712.75</v>
      </c>
      <c r="E69" s="316">
        <v>2713.9333333333334</v>
      </c>
      <c r="F69" s="317">
        <v>2680.8666666666668</v>
      </c>
      <c r="G69" s="317">
        <v>2648.9833333333336</v>
      </c>
      <c r="H69" s="317">
        <v>2615.916666666667</v>
      </c>
      <c r="I69" s="317">
        <v>2745.8166666666666</v>
      </c>
      <c r="J69" s="317">
        <v>2778.8833333333332</v>
      </c>
      <c r="K69" s="317">
        <v>2810.7666666666664</v>
      </c>
      <c r="L69" s="304">
        <v>2747</v>
      </c>
      <c r="M69" s="304">
        <v>2682.05</v>
      </c>
      <c r="N69" s="319">
        <v>2089200</v>
      </c>
      <c r="O69" s="320">
        <v>6.940427993059572E-3</v>
      </c>
    </row>
    <row r="70" spans="1:15" ht="15">
      <c r="A70" s="277">
        <v>60</v>
      </c>
      <c r="B70" s="390" t="s">
        <v>113</v>
      </c>
      <c r="C70" s="277" t="s">
        <v>114</v>
      </c>
      <c r="D70" s="316">
        <v>176</v>
      </c>
      <c r="E70" s="316">
        <v>172.26666666666665</v>
      </c>
      <c r="F70" s="317">
        <v>167.6333333333333</v>
      </c>
      <c r="G70" s="317">
        <v>159.26666666666665</v>
      </c>
      <c r="H70" s="317">
        <v>154.6333333333333</v>
      </c>
      <c r="I70" s="317">
        <v>180.6333333333333</v>
      </c>
      <c r="J70" s="317">
        <v>185.26666666666662</v>
      </c>
      <c r="K70" s="317">
        <v>193.6333333333333</v>
      </c>
      <c r="L70" s="304">
        <v>176.9</v>
      </c>
      <c r="M70" s="304">
        <v>163.9</v>
      </c>
      <c r="N70" s="319">
        <v>31497500</v>
      </c>
      <c r="O70" s="320">
        <v>0.13477924089852827</v>
      </c>
    </row>
    <row r="71" spans="1:15" ht="15">
      <c r="A71" s="277">
        <v>61</v>
      </c>
      <c r="B71" s="390" t="s">
        <v>73</v>
      </c>
      <c r="C71" s="277" t="s">
        <v>115</v>
      </c>
      <c r="D71" s="316">
        <v>214.35</v>
      </c>
      <c r="E71" s="316">
        <v>216.19999999999996</v>
      </c>
      <c r="F71" s="317">
        <v>211.09999999999991</v>
      </c>
      <c r="G71" s="317">
        <v>207.84999999999994</v>
      </c>
      <c r="H71" s="317">
        <v>202.74999999999989</v>
      </c>
      <c r="I71" s="317">
        <v>219.44999999999993</v>
      </c>
      <c r="J71" s="317">
        <v>224.55</v>
      </c>
      <c r="K71" s="317">
        <v>227.79999999999995</v>
      </c>
      <c r="L71" s="304">
        <v>221.3</v>
      </c>
      <c r="M71" s="304">
        <v>212.95</v>
      </c>
      <c r="N71" s="319">
        <v>24813000</v>
      </c>
      <c r="O71" s="320">
        <v>4.3251220342831194E-2</v>
      </c>
    </row>
    <row r="72" spans="1:15" ht="15">
      <c r="A72" s="277">
        <v>62</v>
      </c>
      <c r="B72" s="390" t="s">
        <v>50</v>
      </c>
      <c r="C72" s="277" t="s">
        <v>116</v>
      </c>
      <c r="D72" s="316">
        <v>2199.8000000000002</v>
      </c>
      <c r="E72" s="316">
        <v>2200.6</v>
      </c>
      <c r="F72" s="317">
        <v>2187.1999999999998</v>
      </c>
      <c r="G72" s="317">
        <v>2174.6</v>
      </c>
      <c r="H72" s="317">
        <v>2161.1999999999998</v>
      </c>
      <c r="I72" s="317">
        <v>2213.1999999999998</v>
      </c>
      <c r="J72" s="317">
        <v>2226.6000000000004</v>
      </c>
      <c r="K72" s="317">
        <v>2239.1999999999998</v>
      </c>
      <c r="L72" s="304">
        <v>2214</v>
      </c>
      <c r="M72" s="304">
        <v>2188</v>
      </c>
      <c r="N72" s="319">
        <v>14952600</v>
      </c>
      <c r="O72" s="320">
        <v>-2.6812870177685289E-3</v>
      </c>
    </row>
    <row r="73" spans="1:15" ht="15">
      <c r="A73" s="277">
        <v>63</v>
      </c>
      <c r="B73" s="390" t="s">
        <v>57</v>
      </c>
      <c r="C73" s="277" t="s">
        <v>117</v>
      </c>
      <c r="D73" s="316">
        <v>190.45</v>
      </c>
      <c r="E73" s="316">
        <v>191.06666666666669</v>
      </c>
      <c r="F73" s="317">
        <v>187.08333333333337</v>
      </c>
      <c r="G73" s="317">
        <v>183.71666666666667</v>
      </c>
      <c r="H73" s="317">
        <v>179.73333333333335</v>
      </c>
      <c r="I73" s="317">
        <v>194.43333333333339</v>
      </c>
      <c r="J73" s="317">
        <v>198.41666666666669</v>
      </c>
      <c r="K73" s="317">
        <v>201.78333333333342</v>
      </c>
      <c r="L73" s="304">
        <v>195.05</v>
      </c>
      <c r="M73" s="304">
        <v>187.7</v>
      </c>
      <c r="N73" s="319">
        <v>13237000</v>
      </c>
      <c r="O73" s="320">
        <v>-3.5028248587570622E-2</v>
      </c>
    </row>
    <row r="74" spans="1:15" ht="15">
      <c r="A74" s="277">
        <v>64</v>
      </c>
      <c r="B74" s="390" t="s">
        <v>54</v>
      </c>
      <c r="C74" s="277" t="s">
        <v>118</v>
      </c>
      <c r="D74" s="316">
        <v>354.35</v>
      </c>
      <c r="E74" s="316">
        <v>356.18333333333334</v>
      </c>
      <c r="F74" s="317">
        <v>350.36666666666667</v>
      </c>
      <c r="G74" s="317">
        <v>346.38333333333333</v>
      </c>
      <c r="H74" s="317">
        <v>340.56666666666666</v>
      </c>
      <c r="I74" s="317">
        <v>360.16666666666669</v>
      </c>
      <c r="J74" s="317">
        <v>365.98333333333341</v>
      </c>
      <c r="K74" s="317">
        <v>369.9666666666667</v>
      </c>
      <c r="L74" s="304">
        <v>362</v>
      </c>
      <c r="M74" s="304">
        <v>352.2</v>
      </c>
      <c r="N74" s="319">
        <v>136598000</v>
      </c>
      <c r="O74" s="320">
        <v>-4.9299246425804633E-4</v>
      </c>
    </row>
    <row r="75" spans="1:15" ht="15">
      <c r="A75" s="277">
        <v>65</v>
      </c>
      <c r="B75" s="390" t="s">
        <v>57</v>
      </c>
      <c r="C75" s="277" t="s">
        <v>119</v>
      </c>
      <c r="D75" s="316">
        <v>460.6</v>
      </c>
      <c r="E75" s="316">
        <v>459.43333333333334</v>
      </c>
      <c r="F75" s="317">
        <v>455.36666666666667</v>
      </c>
      <c r="G75" s="317">
        <v>450.13333333333333</v>
      </c>
      <c r="H75" s="317">
        <v>446.06666666666666</v>
      </c>
      <c r="I75" s="317">
        <v>464.66666666666669</v>
      </c>
      <c r="J75" s="317">
        <v>468.73333333333341</v>
      </c>
      <c r="K75" s="317">
        <v>473.9666666666667</v>
      </c>
      <c r="L75" s="304">
        <v>463.5</v>
      </c>
      <c r="M75" s="304">
        <v>454.2</v>
      </c>
      <c r="N75" s="319">
        <v>8017500</v>
      </c>
      <c r="O75" s="320">
        <v>4.3537680593518154E-2</v>
      </c>
    </row>
    <row r="76" spans="1:15" ht="15">
      <c r="A76" s="277">
        <v>66</v>
      </c>
      <c r="B76" s="390" t="s">
        <v>68</v>
      </c>
      <c r="C76" s="277" t="s">
        <v>120</v>
      </c>
      <c r="D76" s="316">
        <v>8.35</v>
      </c>
      <c r="E76" s="316">
        <v>8.4333333333333318</v>
      </c>
      <c r="F76" s="317">
        <v>8.0666666666666629</v>
      </c>
      <c r="G76" s="317">
        <v>7.7833333333333314</v>
      </c>
      <c r="H76" s="317">
        <v>7.4166666666666625</v>
      </c>
      <c r="I76" s="317">
        <v>8.7166666666666632</v>
      </c>
      <c r="J76" s="317">
        <v>9.0833333333333339</v>
      </c>
      <c r="K76" s="317">
        <v>9.3666666666666636</v>
      </c>
      <c r="L76" s="304">
        <v>8.8000000000000007</v>
      </c>
      <c r="M76" s="304">
        <v>8.15</v>
      </c>
      <c r="N76" s="319">
        <v>312760000</v>
      </c>
      <c r="O76" s="320">
        <v>-3.3318909562959756E-2</v>
      </c>
    </row>
    <row r="77" spans="1:15" ht="15">
      <c r="A77" s="277">
        <v>67</v>
      </c>
      <c r="B77" s="390" t="s">
        <v>54</v>
      </c>
      <c r="C77" s="277" t="s">
        <v>121</v>
      </c>
      <c r="D77" s="316">
        <v>26.95</v>
      </c>
      <c r="E77" s="316">
        <v>27.033333333333331</v>
      </c>
      <c r="F77" s="317">
        <v>26.666666666666664</v>
      </c>
      <c r="G77" s="317">
        <v>26.383333333333333</v>
      </c>
      <c r="H77" s="317">
        <v>26.016666666666666</v>
      </c>
      <c r="I77" s="317">
        <v>27.316666666666663</v>
      </c>
      <c r="J77" s="317">
        <v>27.68333333333333</v>
      </c>
      <c r="K77" s="317">
        <v>27.966666666666661</v>
      </c>
      <c r="L77" s="304">
        <v>27.4</v>
      </c>
      <c r="M77" s="304">
        <v>26.75</v>
      </c>
      <c r="N77" s="319">
        <v>137408000</v>
      </c>
      <c r="O77" s="320">
        <v>-6.0472787245739413E-3</v>
      </c>
    </row>
    <row r="78" spans="1:15" ht="15">
      <c r="A78" s="277">
        <v>68</v>
      </c>
      <c r="B78" s="390" t="s">
        <v>73</v>
      </c>
      <c r="C78" s="277" t="s">
        <v>122</v>
      </c>
      <c r="D78" s="316">
        <v>394.6</v>
      </c>
      <c r="E78" s="316">
        <v>393.36666666666662</v>
      </c>
      <c r="F78" s="317">
        <v>389.73333333333323</v>
      </c>
      <c r="G78" s="317">
        <v>384.86666666666662</v>
      </c>
      <c r="H78" s="317">
        <v>381.23333333333323</v>
      </c>
      <c r="I78" s="317">
        <v>398.23333333333323</v>
      </c>
      <c r="J78" s="317">
        <v>401.86666666666656</v>
      </c>
      <c r="K78" s="317">
        <v>406.73333333333323</v>
      </c>
      <c r="L78" s="304">
        <v>397</v>
      </c>
      <c r="M78" s="304">
        <v>388.5</v>
      </c>
      <c r="N78" s="319">
        <v>8687250</v>
      </c>
      <c r="O78" s="320">
        <v>-1.0648293141246476E-2</v>
      </c>
    </row>
    <row r="79" spans="1:15" ht="15">
      <c r="A79" s="277">
        <v>69</v>
      </c>
      <c r="B79" s="390" t="s">
        <v>39</v>
      </c>
      <c r="C79" s="277" t="s">
        <v>123</v>
      </c>
      <c r="D79" s="316">
        <v>973.3</v>
      </c>
      <c r="E79" s="316">
        <v>976.9666666666667</v>
      </c>
      <c r="F79" s="317">
        <v>961.58333333333337</v>
      </c>
      <c r="G79" s="317">
        <v>949.86666666666667</v>
      </c>
      <c r="H79" s="317">
        <v>934.48333333333335</v>
      </c>
      <c r="I79" s="317">
        <v>988.68333333333339</v>
      </c>
      <c r="J79" s="317">
        <v>1004.0666666666666</v>
      </c>
      <c r="K79" s="317">
        <v>1015.7833333333334</v>
      </c>
      <c r="L79" s="304">
        <v>992.35</v>
      </c>
      <c r="M79" s="304">
        <v>965.25</v>
      </c>
      <c r="N79" s="319">
        <v>2508500</v>
      </c>
      <c r="O79" s="320">
        <v>-2.7901569463282309E-2</v>
      </c>
    </row>
    <row r="80" spans="1:15" ht="15">
      <c r="A80" s="277">
        <v>70</v>
      </c>
      <c r="B80" s="390" t="s">
        <v>54</v>
      </c>
      <c r="C80" s="277" t="s">
        <v>124</v>
      </c>
      <c r="D80" s="316">
        <v>495.45</v>
      </c>
      <c r="E80" s="316">
        <v>498.13333333333338</v>
      </c>
      <c r="F80" s="317">
        <v>487.81666666666678</v>
      </c>
      <c r="G80" s="317">
        <v>480.18333333333339</v>
      </c>
      <c r="H80" s="317">
        <v>469.86666666666679</v>
      </c>
      <c r="I80" s="317">
        <v>505.76666666666677</v>
      </c>
      <c r="J80" s="317">
        <v>516.08333333333337</v>
      </c>
      <c r="K80" s="317">
        <v>523.7166666666667</v>
      </c>
      <c r="L80" s="304">
        <v>508.45</v>
      </c>
      <c r="M80" s="304">
        <v>490.5</v>
      </c>
      <c r="N80" s="319">
        <v>29800800</v>
      </c>
      <c r="O80" s="320">
        <v>1.4786536186686741E-3</v>
      </c>
    </row>
    <row r="81" spans="1:15" ht="15">
      <c r="A81" s="277">
        <v>71</v>
      </c>
      <c r="B81" s="390" t="s">
        <v>68</v>
      </c>
      <c r="C81" s="277" t="s">
        <v>125</v>
      </c>
      <c r="D81" s="316">
        <v>192.1</v>
      </c>
      <c r="E81" s="316">
        <v>191.83333333333334</v>
      </c>
      <c r="F81" s="317">
        <v>190.01666666666668</v>
      </c>
      <c r="G81" s="317">
        <v>187.93333333333334</v>
      </c>
      <c r="H81" s="317">
        <v>186.11666666666667</v>
      </c>
      <c r="I81" s="317">
        <v>193.91666666666669</v>
      </c>
      <c r="J81" s="317">
        <v>195.73333333333335</v>
      </c>
      <c r="K81" s="317">
        <v>197.81666666666669</v>
      </c>
      <c r="L81" s="304">
        <v>193.65</v>
      </c>
      <c r="M81" s="304">
        <v>189.75</v>
      </c>
      <c r="N81" s="319">
        <v>12560800</v>
      </c>
      <c r="O81" s="320">
        <v>-4.8568398727465538E-2</v>
      </c>
    </row>
    <row r="82" spans="1:15" ht="15">
      <c r="A82" s="277">
        <v>72</v>
      </c>
      <c r="B82" s="390" t="s">
        <v>107</v>
      </c>
      <c r="C82" s="277" t="s">
        <v>126</v>
      </c>
      <c r="D82" s="316">
        <v>950.1</v>
      </c>
      <c r="E82" s="316">
        <v>952.61666666666667</v>
      </c>
      <c r="F82" s="317">
        <v>940.83333333333337</v>
      </c>
      <c r="G82" s="317">
        <v>931.56666666666672</v>
      </c>
      <c r="H82" s="317">
        <v>919.78333333333342</v>
      </c>
      <c r="I82" s="317">
        <v>961.88333333333333</v>
      </c>
      <c r="J82" s="317">
        <v>973.66666666666663</v>
      </c>
      <c r="K82" s="317">
        <v>982.93333333333328</v>
      </c>
      <c r="L82" s="304">
        <v>964.4</v>
      </c>
      <c r="M82" s="304">
        <v>943.35</v>
      </c>
      <c r="N82" s="319">
        <v>45352800</v>
      </c>
      <c r="O82" s="320">
        <v>1.4903729960525256E-2</v>
      </c>
    </row>
    <row r="83" spans="1:15" ht="15">
      <c r="A83" s="277">
        <v>73</v>
      </c>
      <c r="B83" s="390" t="s">
        <v>73</v>
      </c>
      <c r="C83" s="277" t="s">
        <v>127</v>
      </c>
      <c r="D83" s="316">
        <v>86.95</v>
      </c>
      <c r="E83" s="316">
        <v>87.316666666666663</v>
      </c>
      <c r="F83" s="317">
        <v>86.383333333333326</v>
      </c>
      <c r="G83" s="317">
        <v>85.816666666666663</v>
      </c>
      <c r="H83" s="317">
        <v>84.883333333333326</v>
      </c>
      <c r="I83" s="317">
        <v>87.883333333333326</v>
      </c>
      <c r="J83" s="317">
        <v>88.816666666666663</v>
      </c>
      <c r="K83" s="317">
        <v>89.383333333333326</v>
      </c>
      <c r="L83" s="304">
        <v>88.25</v>
      </c>
      <c r="M83" s="304">
        <v>86.75</v>
      </c>
      <c r="N83" s="319">
        <v>44955900</v>
      </c>
      <c r="O83" s="320">
        <v>-1.1777972685127177E-2</v>
      </c>
    </row>
    <row r="84" spans="1:15" ht="15">
      <c r="A84" s="277">
        <v>74</v>
      </c>
      <c r="B84" s="390" t="s">
        <v>50</v>
      </c>
      <c r="C84" s="277" t="s">
        <v>128</v>
      </c>
      <c r="D84" s="316">
        <v>193.95</v>
      </c>
      <c r="E84" s="316">
        <v>194.48333333333335</v>
      </c>
      <c r="F84" s="317">
        <v>192.16666666666669</v>
      </c>
      <c r="G84" s="317">
        <v>190.38333333333333</v>
      </c>
      <c r="H84" s="317">
        <v>188.06666666666666</v>
      </c>
      <c r="I84" s="317">
        <v>196.26666666666671</v>
      </c>
      <c r="J84" s="317">
        <v>198.58333333333337</v>
      </c>
      <c r="K84" s="317">
        <v>200.36666666666673</v>
      </c>
      <c r="L84" s="304">
        <v>196.8</v>
      </c>
      <c r="M84" s="304">
        <v>192.7</v>
      </c>
      <c r="N84" s="319">
        <v>87824000</v>
      </c>
      <c r="O84" s="320">
        <v>0.48263194857111985</v>
      </c>
    </row>
    <row r="85" spans="1:15" ht="15">
      <c r="A85" s="277">
        <v>75</v>
      </c>
      <c r="B85" s="390" t="s">
        <v>113</v>
      </c>
      <c r="C85" s="277" t="s">
        <v>129</v>
      </c>
      <c r="D85" s="316">
        <v>198.15</v>
      </c>
      <c r="E85" s="316">
        <v>198.1</v>
      </c>
      <c r="F85" s="317">
        <v>195.5</v>
      </c>
      <c r="G85" s="317">
        <v>192.85</v>
      </c>
      <c r="H85" s="317">
        <v>190.25</v>
      </c>
      <c r="I85" s="317">
        <v>200.75</v>
      </c>
      <c r="J85" s="317">
        <v>203.34999999999997</v>
      </c>
      <c r="K85" s="317">
        <v>206</v>
      </c>
      <c r="L85" s="304">
        <v>200.7</v>
      </c>
      <c r="M85" s="304">
        <v>195.45</v>
      </c>
      <c r="N85" s="319">
        <v>17610000</v>
      </c>
      <c r="O85" s="320">
        <v>-1.6475844736107234E-2</v>
      </c>
    </row>
    <row r="86" spans="1:15" ht="15">
      <c r="A86" s="277">
        <v>76</v>
      </c>
      <c r="B86" s="390" t="s">
        <v>113</v>
      </c>
      <c r="C86" s="277" t="s">
        <v>130</v>
      </c>
      <c r="D86" s="316">
        <v>236.3</v>
      </c>
      <c r="E86" s="316">
        <v>234.03333333333333</v>
      </c>
      <c r="F86" s="317">
        <v>231.11666666666667</v>
      </c>
      <c r="G86" s="317">
        <v>225.93333333333334</v>
      </c>
      <c r="H86" s="317">
        <v>223.01666666666668</v>
      </c>
      <c r="I86" s="317">
        <v>239.21666666666667</v>
      </c>
      <c r="J86" s="317">
        <v>242.13333333333335</v>
      </c>
      <c r="K86" s="317">
        <v>247.31666666666666</v>
      </c>
      <c r="L86" s="304">
        <v>236.95</v>
      </c>
      <c r="M86" s="304">
        <v>228.85</v>
      </c>
      <c r="N86" s="319">
        <v>44798400</v>
      </c>
      <c r="O86" s="320">
        <v>4.9058203621827872E-3</v>
      </c>
    </row>
    <row r="87" spans="1:15" ht="15">
      <c r="A87" s="277">
        <v>77</v>
      </c>
      <c r="B87" s="390" t="s">
        <v>39</v>
      </c>
      <c r="C87" s="277" t="s">
        <v>131</v>
      </c>
      <c r="D87" s="316">
        <v>1858.3</v>
      </c>
      <c r="E87" s="316">
        <v>1846.0833333333333</v>
      </c>
      <c r="F87" s="317">
        <v>1818.3166666666666</v>
      </c>
      <c r="G87" s="317">
        <v>1778.3333333333333</v>
      </c>
      <c r="H87" s="317">
        <v>1750.5666666666666</v>
      </c>
      <c r="I87" s="317">
        <v>1886.0666666666666</v>
      </c>
      <c r="J87" s="317">
        <v>1913.8333333333335</v>
      </c>
      <c r="K87" s="317">
        <v>1953.8166666666666</v>
      </c>
      <c r="L87" s="304">
        <v>1873.85</v>
      </c>
      <c r="M87" s="304">
        <v>1806.1</v>
      </c>
      <c r="N87" s="319">
        <v>2134500</v>
      </c>
      <c r="O87" s="320">
        <v>5.6160316674913412E-2</v>
      </c>
    </row>
    <row r="88" spans="1:15" ht="15">
      <c r="A88" s="277">
        <v>78</v>
      </c>
      <c r="B88" s="390" t="s">
        <v>54</v>
      </c>
      <c r="C88" s="277" t="s">
        <v>133</v>
      </c>
      <c r="D88" s="316">
        <v>1332.9</v>
      </c>
      <c r="E88" s="316">
        <v>1337.6166666666668</v>
      </c>
      <c r="F88" s="317">
        <v>1318.2333333333336</v>
      </c>
      <c r="G88" s="317">
        <v>1303.5666666666668</v>
      </c>
      <c r="H88" s="317">
        <v>1284.1833333333336</v>
      </c>
      <c r="I88" s="317">
        <v>1352.2833333333335</v>
      </c>
      <c r="J88" s="317">
        <v>1371.6666666666667</v>
      </c>
      <c r="K88" s="317">
        <v>1386.3333333333335</v>
      </c>
      <c r="L88" s="304">
        <v>1357</v>
      </c>
      <c r="M88" s="304">
        <v>1322.95</v>
      </c>
      <c r="N88" s="319">
        <v>8725200</v>
      </c>
      <c r="O88" s="320">
        <v>7.7995962561937975E-4</v>
      </c>
    </row>
    <row r="89" spans="1:15" ht="15">
      <c r="A89" s="277">
        <v>79</v>
      </c>
      <c r="B89" s="390" t="s">
        <v>57</v>
      </c>
      <c r="C89" s="277" t="s">
        <v>134</v>
      </c>
      <c r="D89" s="316">
        <v>61.35</v>
      </c>
      <c r="E89" s="316">
        <v>61.416666666666664</v>
      </c>
      <c r="F89" s="317">
        <v>60.383333333333326</v>
      </c>
      <c r="G89" s="317">
        <v>59.416666666666664</v>
      </c>
      <c r="H89" s="317">
        <v>58.383333333333326</v>
      </c>
      <c r="I89" s="317">
        <v>62.383333333333326</v>
      </c>
      <c r="J89" s="317">
        <v>63.416666666666671</v>
      </c>
      <c r="K89" s="317">
        <v>64.383333333333326</v>
      </c>
      <c r="L89" s="304">
        <v>62.45</v>
      </c>
      <c r="M89" s="304">
        <v>60.45</v>
      </c>
      <c r="N89" s="319">
        <v>25697200</v>
      </c>
      <c r="O89" s="320">
        <v>-1.1250654107796965E-2</v>
      </c>
    </row>
    <row r="90" spans="1:15" ht="15">
      <c r="A90" s="277">
        <v>80</v>
      </c>
      <c r="B90" s="390" t="s">
        <v>57</v>
      </c>
      <c r="C90" s="277" t="s">
        <v>135</v>
      </c>
      <c r="D90" s="316">
        <v>253.75</v>
      </c>
      <c r="E90" s="316">
        <v>254.86666666666667</v>
      </c>
      <c r="F90" s="317">
        <v>250.98333333333335</v>
      </c>
      <c r="G90" s="317">
        <v>248.21666666666667</v>
      </c>
      <c r="H90" s="317">
        <v>244.33333333333334</v>
      </c>
      <c r="I90" s="317">
        <v>257.63333333333333</v>
      </c>
      <c r="J90" s="317">
        <v>261.51666666666665</v>
      </c>
      <c r="K90" s="317">
        <v>264.28333333333336</v>
      </c>
      <c r="L90" s="304">
        <v>258.75</v>
      </c>
      <c r="M90" s="304">
        <v>252.1</v>
      </c>
      <c r="N90" s="319">
        <v>10618000</v>
      </c>
      <c r="O90" s="320">
        <v>8.7909836065573774E-2</v>
      </c>
    </row>
    <row r="91" spans="1:15" ht="15">
      <c r="A91" s="277">
        <v>81</v>
      </c>
      <c r="B91" s="390" t="s">
        <v>64</v>
      </c>
      <c r="C91" s="277" t="s">
        <v>136</v>
      </c>
      <c r="D91" s="316">
        <v>927.85</v>
      </c>
      <c r="E91" s="316">
        <v>928.9</v>
      </c>
      <c r="F91" s="317">
        <v>922.05</v>
      </c>
      <c r="G91" s="317">
        <v>916.25</v>
      </c>
      <c r="H91" s="317">
        <v>909.4</v>
      </c>
      <c r="I91" s="317">
        <v>934.69999999999993</v>
      </c>
      <c r="J91" s="317">
        <v>941.55000000000007</v>
      </c>
      <c r="K91" s="317">
        <v>947.34999999999991</v>
      </c>
      <c r="L91" s="304">
        <v>935.75</v>
      </c>
      <c r="M91" s="304">
        <v>923.1</v>
      </c>
      <c r="N91" s="319">
        <v>9729500</v>
      </c>
      <c r="O91" s="320">
        <v>-3.2751927388047462E-2</v>
      </c>
    </row>
    <row r="92" spans="1:15" ht="15">
      <c r="A92" s="277">
        <v>82</v>
      </c>
      <c r="B92" s="390" t="s">
        <v>52</v>
      </c>
      <c r="C92" s="277" t="s">
        <v>137</v>
      </c>
      <c r="D92" s="316">
        <v>929.9</v>
      </c>
      <c r="E92" s="316">
        <v>937.41666666666663</v>
      </c>
      <c r="F92" s="317">
        <v>918.18333333333328</v>
      </c>
      <c r="G92" s="317">
        <v>906.4666666666667</v>
      </c>
      <c r="H92" s="317">
        <v>887.23333333333335</v>
      </c>
      <c r="I92" s="317">
        <v>949.13333333333321</v>
      </c>
      <c r="J92" s="317">
        <v>968.36666666666656</v>
      </c>
      <c r="K92" s="317">
        <v>980.08333333333314</v>
      </c>
      <c r="L92" s="304">
        <v>956.65</v>
      </c>
      <c r="M92" s="304">
        <v>925.7</v>
      </c>
      <c r="N92" s="319">
        <v>8694650</v>
      </c>
      <c r="O92" s="320">
        <v>4.7945907181641226E-2</v>
      </c>
    </row>
    <row r="93" spans="1:15" ht="15">
      <c r="A93" s="277">
        <v>83</v>
      </c>
      <c r="B93" s="390" t="s">
        <v>44</v>
      </c>
      <c r="C93" s="277" t="s">
        <v>138</v>
      </c>
      <c r="D93" s="316">
        <v>615.6</v>
      </c>
      <c r="E93" s="316">
        <v>613.56666666666661</v>
      </c>
      <c r="F93" s="317">
        <v>607.63333333333321</v>
      </c>
      <c r="G93" s="317">
        <v>599.66666666666663</v>
      </c>
      <c r="H93" s="317">
        <v>593.73333333333323</v>
      </c>
      <c r="I93" s="317">
        <v>621.53333333333319</v>
      </c>
      <c r="J93" s="317">
        <v>627.46666666666658</v>
      </c>
      <c r="K93" s="317">
        <v>635.43333333333317</v>
      </c>
      <c r="L93" s="304">
        <v>619.5</v>
      </c>
      <c r="M93" s="304">
        <v>605.6</v>
      </c>
      <c r="N93" s="319">
        <v>14952000</v>
      </c>
      <c r="O93" s="320">
        <v>2.9110714621091182E-3</v>
      </c>
    </row>
    <row r="94" spans="1:15" ht="15">
      <c r="A94" s="277">
        <v>84</v>
      </c>
      <c r="B94" s="390" t="s">
        <v>57</v>
      </c>
      <c r="C94" s="277" t="s">
        <v>139</v>
      </c>
      <c r="D94" s="316">
        <v>124.15</v>
      </c>
      <c r="E94" s="316">
        <v>123.56666666666666</v>
      </c>
      <c r="F94" s="317">
        <v>120.63333333333333</v>
      </c>
      <c r="G94" s="317">
        <v>117.11666666666666</v>
      </c>
      <c r="H94" s="317">
        <v>114.18333333333332</v>
      </c>
      <c r="I94" s="317">
        <v>127.08333333333333</v>
      </c>
      <c r="J94" s="317">
        <v>130.01666666666665</v>
      </c>
      <c r="K94" s="317">
        <v>133.53333333333333</v>
      </c>
      <c r="L94" s="304">
        <v>126.5</v>
      </c>
      <c r="M94" s="304">
        <v>120.05</v>
      </c>
      <c r="N94" s="319">
        <v>17912244</v>
      </c>
      <c r="O94" s="320">
        <v>5.2183996907614995E-3</v>
      </c>
    </row>
    <row r="95" spans="1:15" ht="15">
      <c r="A95" s="277">
        <v>85</v>
      </c>
      <c r="B95" s="390" t="s">
        <v>57</v>
      </c>
      <c r="C95" s="277" t="s">
        <v>140</v>
      </c>
      <c r="D95" s="316">
        <v>160.1</v>
      </c>
      <c r="E95" s="316">
        <v>160.58333333333334</v>
      </c>
      <c r="F95" s="317">
        <v>157.66666666666669</v>
      </c>
      <c r="G95" s="317">
        <v>155.23333333333335</v>
      </c>
      <c r="H95" s="317">
        <v>152.31666666666669</v>
      </c>
      <c r="I95" s="317">
        <v>163.01666666666668</v>
      </c>
      <c r="J95" s="317">
        <v>165.93333333333337</v>
      </c>
      <c r="K95" s="317">
        <v>168.36666666666667</v>
      </c>
      <c r="L95" s="304">
        <v>163.5</v>
      </c>
      <c r="M95" s="304">
        <v>158.15</v>
      </c>
      <c r="N95" s="319">
        <v>20850000</v>
      </c>
      <c r="O95" s="320">
        <v>-2.0022560631697689E-2</v>
      </c>
    </row>
    <row r="96" spans="1:15" ht="15">
      <c r="A96" s="277">
        <v>86</v>
      </c>
      <c r="B96" s="390" t="s">
        <v>50</v>
      </c>
      <c r="C96" s="277" t="s">
        <v>141</v>
      </c>
      <c r="D96" s="316">
        <v>365.4</v>
      </c>
      <c r="E96" s="316">
        <v>367.83333333333331</v>
      </c>
      <c r="F96" s="317">
        <v>361.86666666666662</v>
      </c>
      <c r="G96" s="317">
        <v>358.33333333333331</v>
      </c>
      <c r="H96" s="317">
        <v>352.36666666666662</v>
      </c>
      <c r="I96" s="317">
        <v>371.36666666666662</v>
      </c>
      <c r="J96" s="317">
        <v>377.33333333333331</v>
      </c>
      <c r="K96" s="317">
        <v>380.86666666666662</v>
      </c>
      <c r="L96" s="304">
        <v>373.8</v>
      </c>
      <c r="M96" s="304">
        <v>364.3</v>
      </c>
      <c r="N96" s="319">
        <v>10750000</v>
      </c>
      <c r="O96" s="320">
        <v>7.6865391826021747E-3</v>
      </c>
    </row>
    <row r="97" spans="1:15" ht="15">
      <c r="A97" s="277">
        <v>87</v>
      </c>
      <c r="B97" s="390" t="s">
        <v>44</v>
      </c>
      <c r="C97" s="277" t="s">
        <v>142</v>
      </c>
      <c r="D97" s="316">
        <v>6471.5</v>
      </c>
      <c r="E97" s="316">
        <v>6449.5</v>
      </c>
      <c r="F97" s="317">
        <v>6352</v>
      </c>
      <c r="G97" s="317">
        <v>6232.5</v>
      </c>
      <c r="H97" s="317">
        <v>6135</v>
      </c>
      <c r="I97" s="317">
        <v>6569</v>
      </c>
      <c r="J97" s="317">
        <v>6666.5</v>
      </c>
      <c r="K97" s="317">
        <v>6786</v>
      </c>
      <c r="L97" s="304">
        <v>6547</v>
      </c>
      <c r="M97" s="304">
        <v>6330</v>
      </c>
      <c r="N97" s="319">
        <v>2540000</v>
      </c>
      <c r="O97" s="320">
        <v>7.5366917889726302E-3</v>
      </c>
    </row>
    <row r="98" spans="1:15" ht="15">
      <c r="A98" s="277">
        <v>88</v>
      </c>
      <c r="B98" s="390" t="s">
        <v>50</v>
      </c>
      <c r="C98" s="277" t="s">
        <v>143</v>
      </c>
      <c r="D98" s="316">
        <v>586.95000000000005</v>
      </c>
      <c r="E98" s="316">
        <v>585.18333333333339</v>
      </c>
      <c r="F98" s="317">
        <v>577.41666666666674</v>
      </c>
      <c r="G98" s="317">
        <v>567.88333333333333</v>
      </c>
      <c r="H98" s="317">
        <v>560.11666666666667</v>
      </c>
      <c r="I98" s="317">
        <v>594.71666666666681</v>
      </c>
      <c r="J98" s="317">
        <v>602.48333333333346</v>
      </c>
      <c r="K98" s="317">
        <v>612.01666666666688</v>
      </c>
      <c r="L98" s="304">
        <v>592.95000000000005</v>
      </c>
      <c r="M98" s="304">
        <v>575.65</v>
      </c>
      <c r="N98" s="319">
        <v>16671250</v>
      </c>
      <c r="O98" s="320">
        <v>5.655255617553913E-3</v>
      </c>
    </row>
    <row r="99" spans="1:15" ht="15">
      <c r="A99" s="277">
        <v>89</v>
      </c>
      <c r="B99" s="390" t="s">
        <v>57</v>
      </c>
      <c r="C99" s="277" t="s">
        <v>144</v>
      </c>
      <c r="D99" s="316">
        <v>552.75</v>
      </c>
      <c r="E99" s="316">
        <v>549.73333333333323</v>
      </c>
      <c r="F99" s="317">
        <v>541.66666666666652</v>
      </c>
      <c r="G99" s="317">
        <v>530.58333333333326</v>
      </c>
      <c r="H99" s="317">
        <v>522.51666666666654</v>
      </c>
      <c r="I99" s="317">
        <v>560.81666666666649</v>
      </c>
      <c r="J99" s="317">
        <v>568.88333333333333</v>
      </c>
      <c r="K99" s="317">
        <v>579.96666666666647</v>
      </c>
      <c r="L99" s="304">
        <v>557.79999999999995</v>
      </c>
      <c r="M99" s="304">
        <v>538.65</v>
      </c>
      <c r="N99" s="319">
        <v>2519400</v>
      </c>
      <c r="O99" s="320">
        <v>0.30329522528581038</v>
      </c>
    </row>
    <row r="100" spans="1:15" ht="15">
      <c r="A100" s="277">
        <v>90</v>
      </c>
      <c r="B100" s="390" t="s">
        <v>73</v>
      </c>
      <c r="C100" s="277" t="s">
        <v>145</v>
      </c>
      <c r="D100" s="316">
        <v>989.1</v>
      </c>
      <c r="E100" s="316">
        <v>984.4666666666667</v>
      </c>
      <c r="F100" s="317">
        <v>976.03333333333342</v>
      </c>
      <c r="G100" s="317">
        <v>962.9666666666667</v>
      </c>
      <c r="H100" s="317">
        <v>954.53333333333342</v>
      </c>
      <c r="I100" s="317">
        <v>997.53333333333342</v>
      </c>
      <c r="J100" s="317">
        <v>1005.9666666666668</v>
      </c>
      <c r="K100" s="317">
        <v>1019.0333333333334</v>
      </c>
      <c r="L100" s="304">
        <v>992.9</v>
      </c>
      <c r="M100" s="304">
        <v>971.4</v>
      </c>
      <c r="N100" s="319">
        <v>986400</v>
      </c>
      <c r="O100" s="320">
        <v>4.9808429118773943E-2</v>
      </c>
    </row>
    <row r="101" spans="1:15" ht="15">
      <c r="A101" s="277">
        <v>91</v>
      </c>
      <c r="B101" s="390" t="s">
        <v>107</v>
      </c>
      <c r="C101" s="277" t="s">
        <v>146</v>
      </c>
      <c r="D101" s="316">
        <v>1132.2</v>
      </c>
      <c r="E101" s="316">
        <v>1132.7333333333333</v>
      </c>
      <c r="F101" s="317">
        <v>1120.4666666666667</v>
      </c>
      <c r="G101" s="317">
        <v>1108.7333333333333</v>
      </c>
      <c r="H101" s="317">
        <v>1096.4666666666667</v>
      </c>
      <c r="I101" s="317">
        <v>1144.4666666666667</v>
      </c>
      <c r="J101" s="317">
        <v>1156.7333333333336</v>
      </c>
      <c r="K101" s="317">
        <v>1168.4666666666667</v>
      </c>
      <c r="L101" s="304">
        <v>1145</v>
      </c>
      <c r="M101" s="304">
        <v>1121</v>
      </c>
      <c r="N101" s="319">
        <v>1204000</v>
      </c>
      <c r="O101" s="320">
        <v>3.7215713301171606E-2</v>
      </c>
    </row>
    <row r="102" spans="1:15" ht="15">
      <c r="A102" s="277">
        <v>92</v>
      </c>
      <c r="B102" s="390" t="s">
        <v>44</v>
      </c>
      <c r="C102" s="277" t="s">
        <v>147</v>
      </c>
      <c r="D102" s="316">
        <v>101</v>
      </c>
      <c r="E102" s="316">
        <v>100.56666666666666</v>
      </c>
      <c r="F102" s="317">
        <v>99.133333333333326</v>
      </c>
      <c r="G102" s="317">
        <v>97.266666666666666</v>
      </c>
      <c r="H102" s="317">
        <v>95.833333333333329</v>
      </c>
      <c r="I102" s="317">
        <v>102.43333333333332</v>
      </c>
      <c r="J102" s="317">
        <v>103.86666666666666</v>
      </c>
      <c r="K102" s="317">
        <v>105.73333333333332</v>
      </c>
      <c r="L102" s="304">
        <v>102</v>
      </c>
      <c r="M102" s="304">
        <v>98.7</v>
      </c>
      <c r="N102" s="319">
        <v>22190000</v>
      </c>
      <c r="O102" s="320">
        <v>7.4212131480853955E-2</v>
      </c>
    </row>
    <row r="103" spans="1:15" ht="15">
      <c r="A103" s="277">
        <v>93</v>
      </c>
      <c r="B103" s="390" t="s">
        <v>44</v>
      </c>
      <c r="C103" s="277" t="s">
        <v>148</v>
      </c>
      <c r="D103" s="316">
        <v>61869.65</v>
      </c>
      <c r="E103" s="316">
        <v>61854.549999999996</v>
      </c>
      <c r="F103" s="317">
        <v>61414.999999999993</v>
      </c>
      <c r="G103" s="317">
        <v>60960.35</v>
      </c>
      <c r="H103" s="317">
        <v>60520.799999999996</v>
      </c>
      <c r="I103" s="317">
        <v>62309.19999999999</v>
      </c>
      <c r="J103" s="317">
        <v>62748.749999999993</v>
      </c>
      <c r="K103" s="317">
        <v>63203.399999999987</v>
      </c>
      <c r="L103" s="304">
        <v>62294.1</v>
      </c>
      <c r="M103" s="304">
        <v>61399.9</v>
      </c>
      <c r="N103" s="319">
        <v>27960</v>
      </c>
      <c r="O103" s="320">
        <v>3.517215845982969E-2</v>
      </c>
    </row>
    <row r="104" spans="1:15" ht="15">
      <c r="A104" s="277">
        <v>94</v>
      </c>
      <c r="B104" s="390" t="s">
        <v>57</v>
      </c>
      <c r="C104" s="277" t="s">
        <v>149</v>
      </c>
      <c r="D104" s="316">
        <v>1265.25</v>
      </c>
      <c r="E104" s="316">
        <v>1277.0666666666666</v>
      </c>
      <c r="F104" s="317">
        <v>1243.1333333333332</v>
      </c>
      <c r="G104" s="317">
        <v>1221.0166666666667</v>
      </c>
      <c r="H104" s="317">
        <v>1187.0833333333333</v>
      </c>
      <c r="I104" s="317">
        <v>1299.1833333333332</v>
      </c>
      <c r="J104" s="317">
        <v>1333.1166666666666</v>
      </c>
      <c r="K104" s="317">
        <v>1355.2333333333331</v>
      </c>
      <c r="L104" s="304">
        <v>1311</v>
      </c>
      <c r="M104" s="304">
        <v>1254.95</v>
      </c>
      <c r="N104" s="319">
        <v>3927000</v>
      </c>
      <c r="O104" s="320">
        <v>0.17954494255462941</v>
      </c>
    </row>
    <row r="105" spans="1:15" ht="15">
      <c r="A105" s="277">
        <v>95</v>
      </c>
      <c r="B105" s="390" t="s">
        <v>113</v>
      </c>
      <c r="C105" s="277" t="s">
        <v>150</v>
      </c>
      <c r="D105" s="316">
        <v>34.85</v>
      </c>
      <c r="E105" s="316">
        <v>34.5</v>
      </c>
      <c r="F105" s="317">
        <v>33.700000000000003</v>
      </c>
      <c r="G105" s="317">
        <v>32.550000000000004</v>
      </c>
      <c r="H105" s="317">
        <v>31.750000000000007</v>
      </c>
      <c r="I105" s="317">
        <v>35.65</v>
      </c>
      <c r="J105" s="317">
        <v>36.449999999999996</v>
      </c>
      <c r="K105" s="317">
        <v>37.599999999999994</v>
      </c>
      <c r="L105" s="304">
        <v>35.299999999999997</v>
      </c>
      <c r="M105" s="304">
        <v>33.35</v>
      </c>
      <c r="N105" s="319">
        <v>41276000</v>
      </c>
      <c r="O105" s="320">
        <v>5.6570931244560488E-2</v>
      </c>
    </row>
    <row r="106" spans="1:15" ht="15">
      <c r="A106" s="277">
        <v>96</v>
      </c>
      <c r="B106" s="390" t="s">
        <v>39</v>
      </c>
      <c r="C106" s="277" t="s">
        <v>261</v>
      </c>
      <c r="D106" s="316">
        <v>3357.55</v>
      </c>
      <c r="E106" s="316">
        <v>3352.2833333333333</v>
      </c>
      <c r="F106" s="317">
        <v>3284.2666666666664</v>
      </c>
      <c r="G106" s="317">
        <v>3210.9833333333331</v>
      </c>
      <c r="H106" s="317">
        <v>3142.9666666666662</v>
      </c>
      <c r="I106" s="317">
        <v>3425.5666666666666</v>
      </c>
      <c r="J106" s="317">
        <v>3493.5833333333339</v>
      </c>
      <c r="K106" s="317">
        <v>3566.8666666666668</v>
      </c>
      <c r="L106" s="304">
        <v>3420.3</v>
      </c>
      <c r="M106" s="304">
        <v>3279</v>
      </c>
      <c r="N106" s="319">
        <v>738250</v>
      </c>
      <c r="O106" s="320">
        <v>2.28611014894354E-2</v>
      </c>
    </row>
    <row r="107" spans="1:15" ht="15">
      <c r="A107" s="277">
        <v>97</v>
      </c>
      <c r="B107" s="390" t="s">
        <v>50</v>
      </c>
      <c r="C107" s="277" t="s">
        <v>153</v>
      </c>
      <c r="D107" s="316">
        <v>16588.349999999999</v>
      </c>
      <c r="E107" s="316">
        <v>16588.766666666666</v>
      </c>
      <c r="F107" s="317">
        <v>16506.483333333334</v>
      </c>
      <c r="G107" s="317">
        <v>16424.616666666669</v>
      </c>
      <c r="H107" s="317">
        <v>16342.333333333336</v>
      </c>
      <c r="I107" s="317">
        <v>16670.633333333331</v>
      </c>
      <c r="J107" s="317">
        <v>16752.916666666664</v>
      </c>
      <c r="K107" s="317">
        <v>16834.783333333329</v>
      </c>
      <c r="L107" s="304">
        <v>16671.05</v>
      </c>
      <c r="M107" s="304">
        <v>16506.900000000001</v>
      </c>
      <c r="N107" s="319">
        <v>408350</v>
      </c>
      <c r="O107" s="320">
        <v>1.4408148056142094E-2</v>
      </c>
    </row>
    <row r="108" spans="1:15" ht="15">
      <c r="A108" s="277">
        <v>98</v>
      </c>
      <c r="B108" s="390" t="s">
        <v>107</v>
      </c>
      <c r="C108" s="277" t="s">
        <v>154</v>
      </c>
      <c r="D108" s="316">
        <v>1928.3</v>
      </c>
      <c r="E108" s="316">
        <v>1938.95</v>
      </c>
      <c r="F108" s="317">
        <v>1906.45</v>
      </c>
      <c r="G108" s="317">
        <v>1884.6</v>
      </c>
      <c r="H108" s="317">
        <v>1852.1</v>
      </c>
      <c r="I108" s="317">
        <v>1960.8000000000002</v>
      </c>
      <c r="J108" s="317">
        <v>1993.3000000000002</v>
      </c>
      <c r="K108" s="317">
        <v>2015.1500000000003</v>
      </c>
      <c r="L108" s="304">
        <v>1971.45</v>
      </c>
      <c r="M108" s="304">
        <v>1917.1</v>
      </c>
      <c r="N108" s="319">
        <v>459000</v>
      </c>
      <c r="O108" s="320">
        <v>3.3783783783783786E-2</v>
      </c>
    </row>
    <row r="109" spans="1:15" ht="15">
      <c r="A109" s="277">
        <v>99</v>
      </c>
      <c r="B109" s="390" t="s">
        <v>113</v>
      </c>
      <c r="C109" s="277" t="s">
        <v>155</v>
      </c>
      <c r="D109" s="316">
        <v>87.1</v>
      </c>
      <c r="E109" s="316">
        <v>87.283333333333346</v>
      </c>
      <c r="F109" s="317">
        <v>86.066666666666691</v>
      </c>
      <c r="G109" s="317">
        <v>85.033333333333346</v>
      </c>
      <c r="H109" s="317">
        <v>83.816666666666691</v>
      </c>
      <c r="I109" s="317">
        <v>88.316666666666691</v>
      </c>
      <c r="J109" s="317">
        <v>89.53333333333336</v>
      </c>
      <c r="K109" s="317">
        <v>90.566666666666691</v>
      </c>
      <c r="L109" s="304">
        <v>88.5</v>
      </c>
      <c r="M109" s="304">
        <v>86.25</v>
      </c>
      <c r="N109" s="319">
        <v>33647400</v>
      </c>
      <c r="O109" s="320">
        <v>-1.0833169194406146E-2</v>
      </c>
    </row>
    <row r="110" spans="1:15" ht="15">
      <c r="A110" s="277">
        <v>100</v>
      </c>
      <c r="B110" s="390" t="s">
        <v>42</v>
      </c>
      <c r="C110" s="277" t="s">
        <v>156</v>
      </c>
      <c r="D110" s="316">
        <v>83.85</v>
      </c>
      <c r="E110" s="316">
        <v>83.850000000000009</v>
      </c>
      <c r="F110" s="317">
        <v>83.300000000000011</v>
      </c>
      <c r="G110" s="317">
        <v>82.75</v>
      </c>
      <c r="H110" s="317">
        <v>82.2</v>
      </c>
      <c r="I110" s="317">
        <v>84.40000000000002</v>
      </c>
      <c r="J110" s="317">
        <v>84.95</v>
      </c>
      <c r="K110" s="317">
        <v>85.500000000000028</v>
      </c>
      <c r="L110" s="304">
        <v>84.4</v>
      </c>
      <c r="M110" s="304">
        <v>83.3</v>
      </c>
      <c r="N110" s="319">
        <v>63201600</v>
      </c>
      <c r="O110" s="320">
        <v>5.8055152394775036E-3</v>
      </c>
    </row>
    <row r="111" spans="1:15" ht="15">
      <c r="A111" s="277">
        <v>101</v>
      </c>
      <c r="B111" s="390" t="s">
        <v>73</v>
      </c>
      <c r="C111" s="277" t="s">
        <v>158</v>
      </c>
      <c r="D111" s="316">
        <v>77.25</v>
      </c>
      <c r="E111" s="316">
        <v>77.283333333333346</v>
      </c>
      <c r="F111" s="317">
        <v>76.666666666666686</v>
      </c>
      <c r="G111" s="317">
        <v>76.083333333333343</v>
      </c>
      <c r="H111" s="317">
        <v>75.466666666666683</v>
      </c>
      <c r="I111" s="317">
        <v>77.866666666666688</v>
      </c>
      <c r="J111" s="317">
        <v>78.483333333333334</v>
      </c>
      <c r="K111" s="317">
        <v>79.066666666666691</v>
      </c>
      <c r="L111" s="304">
        <v>77.900000000000006</v>
      </c>
      <c r="M111" s="304">
        <v>76.7</v>
      </c>
      <c r="N111" s="319">
        <v>41972700</v>
      </c>
      <c r="O111" s="320">
        <v>-8.0072793448589634E-3</v>
      </c>
    </row>
    <row r="112" spans="1:15" ht="15">
      <c r="A112" s="277">
        <v>102</v>
      </c>
      <c r="B112" s="390" t="s">
        <v>79</v>
      </c>
      <c r="C112" s="277" t="s">
        <v>159</v>
      </c>
      <c r="D112" s="316">
        <v>19721.95</v>
      </c>
      <c r="E112" s="316">
        <v>19730.883333333331</v>
      </c>
      <c r="F112" s="317">
        <v>19591.766666666663</v>
      </c>
      <c r="G112" s="317">
        <v>19461.583333333332</v>
      </c>
      <c r="H112" s="317">
        <v>19322.466666666664</v>
      </c>
      <c r="I112" s="317">
        <v>19861.066666666662</v>
      </c>
      <c r="J112" s="317">
        <v>20000.183333333331</v>
      </c>
      <c r="K112" s="317">
        <v>20130.366666666661</v>
      </c>
      <c r="L112" s="304">
        <v>19870</v>
      </c>
      <c r="M112" s="304">
        <v>19600.7</v>
      </c>
      <c r="N112" s="319">
        <v>99690</v>
      </c>
      <c r="O112" s="320">
        <v>-2.4016811768237767E-3</v>
      </c>
    </row>
    <row r="113" spans="1:15" ht="15">
      <c r="A113" s="277">
        <v>103</v>
      </c>
      <c r="B113" s="390" t="s">
        <v>52</v>
      </c>
      <c r="C113" s="277" t="s">
        <v>160</v>
      </c>
      <c r="D113" s="316">
        <v>1441.65</v>
      </c>
      <c r="E113" s="316">
        <v>1462.5166666666667</v>
      </c>
      <c r="F113" s="317">
        <v>1402.0333333333333</v>
      </c>
      <c r="G113" s="317">
        <v>1362.4166666666667</v>
      </c>
      <c r="H113" s="317">
        <v>1301.9333333333334</v>
      </c>
      <c r="I113" s="317">
        <v>1502.1333333333332</v>
      </c>
      <c r="J113" s="317">
        <v>1562.6166666666663</v>
      </c>
      <c r="K113" s="317">
        <v>1602.2333333333331</v>
      </c>
      <c r="L113" s="304">
        <v>1523</v>
      </c>
      <c r="M113" s="304">
        <v>1422.9</v>
      </c>
      <c r="N113" s="319">
        <v>3088250</v>
      </c>
      <c r="O113" s="320">
        <v>-9.0010589481115417E-3</v>
      </c>
    </row>
    <row r="114" spans="1:15" ht="15">
      <c r="A114" s="277">
        <v>104</v>
      </c>
      <c r="B114" s="390" t="s">
        <v>73</v>
      </c>
      <c r="C114" s="277" t="s">
        <v>161</v>
      </c>
      <c r="D114" s="316">
        <v>248.6</v>
      </c>
      <c r="E114" s="316">
        <v>247.76666666666665</v>
      </c>
      <c r="F114" s="317">
        <v>245.33333333333331</v>
      </c>
      <c r="G114" s="317">
        <v>242.06666666666666</v>
      </c>
      <c r="H114" s="317">
        <v>239.63333333333333</v>
      </c>
      <c r="I114" s="317">
        <v>251.0333333333333</v>
      </c>
      <c r="J114" s="317">
        <v>253.46666666666664</v>
      </c>
      <c r="K114" s="317">
        <v>256.73333333333329</v>
      </c>
      <c r="L114" s="304">
        <v>250.2</v>
      </c>
      <c r="M114" s="304">
        <v>244.5</v>
      </c>
      <c r="N114" s="319">
        <v>12723000</v>
      </c>
      <c r="O114" s="320">
        <v>-3.0559473436765397E-3</v>
      </c>
    </row>
    <row r="115" spans="1:15" ht="15">
      <c r="A115" s="277">
        <v>105</v>
      </c>
      <c r="B115" s="390" t="s">
        <v>57</v>
      </c>
      <c r="C115" s="277" t="s">
        <v>162</v>
      </c>
      <c r="D115" s="316">
        <v>83.2</v>
      </c>
      <c r="E115" s="316">
        <v>82.783333333333346</v>
      </c>
      <c r="F115" s="317">
        <v>81.966666666666697</v>
      </c>
      <c r="G115" s="317">
        <v>80.733333333333348</v>
      </c>
      <c r="H115" s="317">
        <v>79.9166666666667</v>
      </c>
      <c r="I115" s="317">
        <v>84.016666666666694</v>
      </c>
      <c r="J115" s="317">
        <v>84.833333333333329</v>
      </c>
      <c r="K115" s="317">
        <v>86.066666666666691</v>
      </c>
      <c r="L115" s="304">
        <v>83.6</v>
      </c>
      <c r="M115" s="304">
        <v>81.55</v>
      </c>
      <c r="N115" s="319">
        <v>54826600</v>
      </c>
      <c r="O115" s="320">
        <v>1.0166780900159926E-2</v>
      </c>
    </row>
    <row r="116" spans="1:15" ht="15">
      <c r="A116" s="277">
        <v>106</v>
      </c>
      <c r="B116" s="390" t="s">
        <v>50</v>
      </c>
      <c r="C116" s="277" t="s">
        <v>163</v>
      </c>
      <c r="D116" s="316">
        <v>1322.3</v>
      </c>
      <c r="E116" s="316">
        <v>1332.3500000000001</v>
      </c>
      <c r="F116" s="317">
        <v>1305.9500000000003</v>
      </c>
      <c r="G116" s="317">
        <v>1289.6000000000001</v>
      </c>
      <c r="H116" s="317">
        <v>1263.2000000000003</v>
      </c>
      <c r="I116" s="317">
        <v>1348.7000000000003</v>
      </c>
      <c r="J116" s="317">
        <v>1375.1000000000004</v>
      </c>
      <c r="K116" s="317">
        <v>1391.4500000000003</v>
      </c>
      <c r="L116" s="304">
        <v>1358.75</v>
      </c>
      <c r="M116" s="304">
        <v>1316</v>
      </c>
      <c r="N116" s="319">
        <v>3959500</v>
      </c>
      <c r="O116" s="320">
        <v>4.0741227493757394E-2</v>
      </c>
    </row>
    <row r="117" spans="1:15" ht="15">
      <c r="A117" s="277">
        <v>107</v>
      </c>
      <c r="B117" s="390" t="s">
        <v>54</v>
      </c>
      <c r="C117" s="277" t="s">
        <v>164</v>
      </c>
      <c r="D117" s="316">
        <v>32.65</v>
      </c>
      <c r="E117" s="316">
        <v>32.816666666666663</v>
      </c>
      <c r="F117" s="317">
        <v>32.333333333333329</v>
      </c>
      <c r="G117" s="317">
        <v>32.016666666666666</v>
      </c>
      <c r="H117" s="317">
        <v>31.533333333333331</v>
      </c>
      <c r="I117" s="317">
        <v>33.133333333333326</v>
      </c>
      <c r="J117" s="317">
        <v>33.61666666666666</v>
      </c>
      <c r="K117" s="317">
        <v>33.933333333333323</v>
      </c>
      <c r="L117" s="304">
        <v>33.299999999999997</v>
      </c>
      <c r="M117" s="304">
        <v>32.5</v>
      </c>
      <c r="N117" s="319">
        <v>57204000</v>
      </c>
      <c r="O117" s="320">
        <v>2.2075055187637969E-3</v>
      </c>
    </row>
    <row r="118" spans="1:15" ht="15">
      <c r="A118" s="277">
        <v>108</v>
      </c>
      <c r="B118" s="390" t="s">
        <v>42</v>
      </c>
      <c r="C118" s="277" t="s">
        <v>165</v>
      </c>
      <c r="D118" s="316">
        <v>174.8</v>
      </c>
      <c r="E118" s="316">
        <v>174.66666666666666</v>
      </c>
      <c r="F118" s="317">
        <v>173.43333333333331</v>
      </c>
      <c r="G118" s="317">
        <v>172.06666666666666</v>
      </c>
      <c r="H118" s="317">
        <v>170.83333333333331</v>
      </c>
      <c r="I118" s="317">
        <v>176.0333333333333</v>
      </c>
      <c r="J118" s="317">
        <v>177.26666666666665</v>
      </c>
      <c r="K118" s="317">
        <v>178.6333333333333</v>
      </c>
      <c r="L118" s="304">
        <v>175.9</v>
      </c>
      <c r="M118" s="304">
        <v>173.3</v>
      </c>
      <c r="N118" s="319">
        <v>14060000</v>
      </c>
      <c r="O118" s="320">
        <v>-1.8978509628802678E-2</v>
      </c>
    </row>
    <row r="119" spans="1:15" ht="15">
      <c r="A119" s="277">
        <v>109</v>
      </c>
      <c r="B119" s="390" t="s">
        <v>89</v>
      </c>
      <c r="C119" s="277" t="s">
        <v>166</v>
      </c>
      <c r="D119" s="316">
        <v>1134.05</v>
      </c>
      <c r="E119" s="316">
        <v>1122.25</v>
      </c>
      <c r="F119" s="317">
        <v>1097</v>
      </c>
      <c r="G119" s="317">
        <v>1059.95</v>
      </c>
      <c r="H119" s="317">
        <v>1034.7</v>
      </c>
      <c r="I119" s="317">
        <v>1159.3</v>
      </c>
      <c r="J119" s="317">
        <v>1184.55</v>
      </c>
      <c r="K119" s="317">
        <v>1221.5999999999999</v>
      </c>
      <c r="L119" s="304">
        <v>1147.5</v>
      </c>
      <c r="M119" s="304">
        <v>1085.2</v>
      </c>
      <c r="N119" s="319">
        <v>1753356</v>
      </c>
      <c r="O119" s="320">
        <v>3.9826212889210719E-2</v>
      </c>
    </row>
    <row r="120" spans="1:15" ht="15">
      <c r="A120" s="277">
        <v>110</v>
      </c>
      <c r="B120" s="390" t="s">
        <v>37</v>
      </c>
      <c r="C120" s="277" t="s">
        <v>167</v>
      </c>
      <c r="D120" s="316">
        <v>687.9</v>
      </c>
      <c r="E120" s="316">
        <v>687.63333333333321</v>
      </c>
      <c r="F120" s="317">
        <v>680.81666666666638</v>
      </c>
      <c r="G120" s="317">
        <v>673.73333333333312</v>
      </c>
      <c r="H120" s="317">
        <v>666.91666666666629</v>
      </c>
      <c r="I120" s="317">
        <v>694.71666666666647</v>
      </c>
      <c r="J120" s="317">
        <v>701.5333333333333</v>
      </c>
      <c r="K120" s="317">
        <v>708.61666666666656</v>
      </c>
      <c r="L120" s="304">
        <v>694.45</v>
      </c>
      <c r="M120" s="304">
        <v>680.55</v>
      </c>
      <c r="N120" s="319">
        <v>1551250</v>
      </c>
      <c r="O120" s="320">
        <v>6.725146198830409E-2</v>
      </c>
    </row>
    <row r="121" spans="1:15" ht="15">
      <c r="A121" s="277">
        <v>111</v>
      </c>
      <c r="B121" s="390" t="s">
        <v>54</v>
      </c>
      <c r="C121" s="277" t="s">
        <v>168</v>
      </c>
      <c r="D121" s="316">
        <v>175.4</v>
      </c>
      <c r="E121" s="316">
        <v>174.75</v>
      </c>
      <c r="F121" s="317">
        <v>171.75</v>
      </c>
      <c r="G121" s="317">
        <v>168.1</v>
      </c>
      <c r="H121" s="317">
        <v>165.1</v>
      </c>
      <c r="I121" s="317">
        <v>178.4</v>
      </c>
      <c r="J121" s="317">
        <v>181.4</v>
      </c>
      <c r="K121" s="317">
        <v>185.05</v>
      </c>
      <c r="L121" s="304">
        <v>177.75</v>
      </c>
      <c r="M121" s="304">
        <v>171.1</v>
      </c>
      <c r="N121" s="319">
        <v>18124600</v>
      </c>
      <c r="O121" s="320">
        <v>9.4692211055276379E-2</v>
      </c>
    </row>
    <row r="122" spans="1:15" ht="15">
      <c r="A122" s="277">
        <v>112</v>
      </c>
      <c r="B122" s="390" t="s">
        <v>42</v>
      </c>
      <c r="C122" s="277" t="s">
        <v>169</v>
      </c>
      <c r="D122" s="316">
        <v>101.75</v>
      </c>
      <c r="E122" s="316">
        <v>101.95</v>
      </c>
      <c r="F122" s="317">
        <v>100.65</v>
      </c>
      <c r="G122" s="317">
        <v>99.55</v>
      </c>
      <c r="H122" s="317">
        <v>98.25</v>
      </c>
      <c r="I122" s="317">
        <v>103.05000000000001</v>
      </c>
      <c r="J122" s="317">
        <v>104.35</v>
      </c>
      <c r="K122" s="317">
        <v>105.45000000000002</v>
      </c>
      <c r="L122" s="304">
        <v>103.25</v>
      </c>
      <c r="M122" s="304">
        <v>100.85</v>
      </c>
      <c r="N122" s="319">
        <v>20040000</v>
      </c>
      <c r="O122" s="320">
        <v>-1.5039811265113535E-2</v>
      </c>
    </row>
    <row r="123" spans="1:15" ht="15">
      <c r="A123" s="277">
        <v>113</v>
      </c>
      <c r="B123" s="390" t="s">
        <v>73</v>
      </c>
      <c r="C123" s="277" t="s">
        <v>170</v>
      </c>
      <c r="D123" s="316">
        <v>2136.6999999999998</v>
      </c>
      <c r="E123" s="316">
        <v>2155.8000000000002</v>
      </c>
      <c r="F123" s="317">
        <v>2108.9500000000003</v>
      </c>
      <c r="G123" s="317">
        <v>2081.2000000000003</v>
      </c>
      <c r="H123" s="317">
        <v>2034.3500000000004</v>
      </c>
      <c r="I123" s="317">
        <v>2183.5500000000002</v>
      </c>
      <c r="J123" s="317">
        <v>2230.4000000000005</v>
      </c>
      <c r="K123" s="317">
        <v>2258.15</v>
      </c>
      <c r="L123" s="304">
        <v>2202.65</v>
      </c>
      <c r="M123" s="304">
        <v>2128.0500000000002</v>
      </c>
      <c r="N123" s="319">
        <v>39258700</v>
      </c>
      <c r="O123" s="320">
        <v>9.8726942062873479E-3</v>
      </c>
    </row>
    <row r="124" spans="1:15" ht="15">
      <c r="A124" s="277">
        <v>114</v>
      </c>
      <c r="B124" s="390" t="s">
        <v>113</v>
      </c>
      <c r="C124" s="277" t="s">
        <v>171</v>
      </c>
      <c r="D124" s="316">
        <v>37</v>
      </c>
      <c r="E124" s="316">
        <v>36.616666666666667</v>
      </c>
      <c r="F124" s="317">
        <v>35.633333333333333</v>
      </c>
      <c r="G124" s="317">
        <v>34.266666666666666</v>
      </c>
      <c r="H124" s="317">
        <v>33.283333333333331</v>
      </c>
      <c r="I124" s="317">
        <v>37.983333333333334</v>
      </c>
      <c r="J124" s="317">
        <v>38.966666666666669</v>
      </c>
      <c r="K124" s="317">
        <v>40.333333333333336</v>
      </c>
      <c r="L124" s="304">
        <v>37.6</v>
      </c>
      <c r="M124" s="304">
        <v>35.25</v>
      </c>
      <c r="N124" s="319">
        <v>54758000</v>
      </c>
      <c r="O124" s="320">
        <v>0.33056325023084027</v>
      </c>
    </row>
    <row r="125" spans="1:15" ht="15">
      <c r="A125" s="277">
        <v>115</v>
      </c>
      <c r="B125" s="434" t="s">
        <v>57</v>
      </c>
      <c r="C125" s="277" t="s">
        <v>280</v>
      </c>
      <c r="D125" s="316">
        <v>865.2</v>
      </c>
      <c r="E125" s="316">
        <v>871</v>
      </c>
      <c r="F125" s="317">
        <v>857.05</v>
      </c>
      <c r="G125" s="317">
        <v>848.9</v>
      </c>
      <c r="H125" s="317">
        <v>834.94999999999993</v>
      </c>
      <c r="I125" s="317">
        <v>879.15</v>
      </c>
      <c r="J125" s="317">
        <v>893.1</v>
      </c>
      <c r="K125" s="317">
        <v>901.25</v>
      </c>
      <c r="L125" s="304">
        <v>884.95</v>
      </c>
      <c r="M125" s="304">
        <v>862.85</v>
      </c>
      <c r="N125" s="319">
        <v>6485250</v>
      </c>
      <c r="O125" s="320">
        <v>-2.6528258362168398E-3</v>
      </c>
    </row>
    <row r="126" spans="1:15" ht="15">
      <c r="A126" s="277">
        <v>116</v>
      </c>
      <c r="B126" s="390" t="s">
        <v>54</v>
      </c>
      <c r="C126" s="277" t="s">
        <v>172</v>
      </c>
      <c r="D126" s="316">
        <v>192.4</v>
      </c>
      <c r="E126" s="316">
        <v>194.05000000000004</v>
      </c>
      <c r="F126" s="317">
        <v>190.15000000000009</v>
      </c>
      <c r="G126" s="317">
        <v>187.90000000000006</v>
      </c>
      <c r="H126" s="317">
        <v>184.00000000000011</v>
      </c>
      <c r="I126" s="317">
        <v>196.30000000000007</v>
      </c>
      <c r="J126" s="317">
        <v>200.2</v>
      </c>
      <c r="K126" s="317">
        <v>202.45000000000005</v>
      </c>
      <c r="L126" s="304">
        <v>197.95</v>
      </c>
      <c r="M126" s="304">
        <v>191.8</v>
      </c>
      <c r="N126" s="319">
        <v>113028000</v>
      </c>
      <c r="O126" s="320">
        <v>0</v>
      </c>
    </row>
    <row r="127" spans="1:15" ht="15">
      <c r="A127" s="277">
        <v>117</v>
      </c>
      <c r="B127" s="390" t="s">
        <v>37</v>
      </c>
      <c r="C127" s="277" t="s">
        <v>173</v>
      </c>
      <c r="D127" s="316">
        <v>22164.5</v>
      </c>
      <c r="E127" s="316">
        <v>21969.45</v>
      </c>
      <c r="F127" s="317">
        <v>21718.9</v>
      </c>
      <c r="G127" s="317">
        <v>21273.3</v>
      </c>
      <c r="H127" s="317">
        <v>21022.75</v>
      </c>
      <c r="I127" s="317">
        <v>22415.050000000003</v>
      </c>
      <c r="J127" s="317">
        <v>22665.599999999999</v>
      </c>
      <c r="K127" s="317">
        <v>23111.200000000004</v>
      </c>
      <c r="L127" s="304">
        <v>22220</v>
      </c>
      <c r="M127" s="304">
        <v>21523.85</v>
      </c>
      <c r="N127" s="319">
        <v>165500</v>
      </c>
      <c r="O127" s="320">
        <v>4.6805819101834283E-2</v>
      </c>
    </row>
    <row r="128" spans="1:15" ht="15">
      <c r="A128" s="277">
        <v>118</v>
      </c>
      <c r="B128" s="390" t="s">
        <v>64</v>
      </c>
      <c r="C128" s="277" t="s">
        <v>174</v>
      </c>
      <c r="D128" s="316">
        <v>1177.05</v>
      </c>
      <c r="E128" s="316">
        <v>1178.0166666666667</v>
      </c>
      <c r="F128" s="317">
        <v>1168.0333333333333</v>
      </c>
      <c r="G128" s="317">
        <v>1159.0166666666667</v>
      </c>
      <c r="H128" s="317">
        <v>1149.0333333333333</v>
      </c>
      <c r="I128" s="317">
        <v>1187.0333333333333</v>
      </c>
      <c r="J128" s="317">
        <v>1197.0166666666664</v>
      </c>
      <c r="K128" s="317">
        <v>1206.0333333333333</v>
      </c>
      <c r="L128" s="304">
        <v>1188</v>
      </c>
      <c r="M128" s="304">
        <v>1169</v>
      </c>
      <c r="N128" s="319">
        <v>1840300</v>
      </c>
      <c r="O128" s="320">
        <v>-8.8862559241706159E-3</v>
      </c>
    </row>
    <row r="129" spans="1:15" ht="15">
      <c r="A129" s="277">
        <v>119</v>
      </c>
      <c r="B129" s="390" t="s">
        <v>79</v>
      </c>
      <c r="C129" s="277" t="s">
        <v>175</v>
      </c>
      <c r="D129" s="316">
        <v>3836.8</v>
      </c>
      <c r="E129" s="316">
        <v>3859.6166666666668</v>
      </c>
      <c r="F129" s="317">
        <v>3802.1833333333334</v>
      </c>
      <c r="G129" s="317">
        <v>3767.5666666666666</v>
      </c>
      <c r="H129" s="317">
        <v>3710.1333333333332</v>
      </c>
      <c r="I129" s="317">
        <v>3894.2333333333336</v>
      </c>
      <c r="J129" s="317">
        <v>3951.666666666667</v>
      </c>
      <c r="K129" s="317">
        <v>3986.2833333333338</v>
      </c>
      <c r="L129" s="304">
        <v>3917.05</v>
      </c>
      <c r="M129" s="304">
        <v>3825</v>
      </c>
      <c r="N129" s="319">
        <v>653000</v>
      </c>
      <c r="O129" s="320">
        <v>7.3571722153719682E-2</v>
      </c>
    </row>
    <row r="130" spans="1:15" ht="15">
      <c r="A130" s="277">
        <v>120</v>
      </c>
      <c r="B130" s="390" t="s">
        <v>57</v>
      </c>
      <c r="C130" s="277" t="s">
        <v>176</v>
      </c>
      <c r="D130" s="316">
        <v>645.79999999999995</v>
      </c>
      <c r="E130" s="316">
        <v>652.2166666666667</v>
      </c>
      <c r="F130" s="317">
        <v>631.58333333333337</v>
      </c>
      <c r="G130" s="317">
        <v>617.36666666666667</v>
      </c>
      <c r="H130" s="317">
        <v>596.73333333333335</v>
      </c>
      <c r="I130" s="317">
        <v>666.43333333333339</v>
      </c>
      <c r="J130" s="317">
        <v>687.06666666666661</v>
      </c>
      <c r="K130" s="317">
        <v>701.28333333333342</v>
      </c>
      <c r="L130" s="304">
        <v>672.85</v>
      </c>
      <c r="M130" s="304">
        <v>638</v>
      </c>
      <c r="N130" s="319">
        <v>3392362</v>
      </c>
      <c r="O130" s="320">
        <v>0.15959872321021432</v>
      </c>
    </row>
    <row r="131" spans="1:15" ht="15">
      <c r="A131" s="277">
        <v>121</v>
      </c>
      <c r="B131" s="390" t="s">
        <v>52</v>
      </c>
      <c r="C131" s="277" t="s">
        <v>178</v>
      </c>
      <c r="D131" s="316">
        <v>529.45000000000005</v>
      </c>
      <c r="E131" s="316">
        <v>531.81666666666672</v>
      </c>
      <c r="F131" s="317">
        <v>525.13333333333344</v>
      </c>
      <c r="G131" s="317">
        <v>520.81666666666672</v>
      </c>
      <c r="H131" s="317">
        <v>514.13333333333344</v>
      </c>
      <c r="I131" s="317">
        <v>536.13333333333344</v>
      </c>
      <c r="J131" s="317">
        <v>542.81666666666661</v>
      </c>
      <c r="K131" s="317">
        <v>547.13333333333344</v>
      </c>
      <c r="L131" s="304">
        <v>538.5</v>
      </c>
      <c r="M131" s="304">
        <v>527.5</v>
      </c>
      <c r="N131" s="319">
        <v>32452000</v>
      </c>
      <c r="O131" s="320">
        <v>-1.0838951950157891E-2</v>
      </c>
    </row>
    <row r="132" spans="1:15" ht="15">
      <c r="A132" s="277">
        <v>122</v>
      </c>
      <c r="B132" s="390" t="s">
        <v>89</v>
      </c>
      <c r="C132" s="277" t="s">
        <v>179</v>
      </c>
      <c r="D132" s="316">
        <v>397.75</v>
      </c>
      <c r="E132" s="316">
        <v>397.58333333333331</v>
      </c>
      <c r="F132" s="317">
        <v>390.46666666666664</v>
      </c>
      <c r="G132" s="317">
        <v>383.18333333333334</v>
      </c>
      <c r="H132" s="317">
        <v>376.06666666666666</v>
      </c>
      <c r="I132" s="317">
        <v>404.86666666666662</v>
      </c>
      <c r="J132" s="317">
        <v>411.98333333333329</v>
      </c>
      <c r="K132" s="317">
        <v>419.26666666666659</v>
      </c>
      <c r="L132" s="304">
        <v>404.7</v>
      </c>
      <c r="M132" s="304">
        <v>390.3</v>
      </c>
      <c r="N132" s="319">
        <v>5059500</v>
      </c>
      <c r="O132" s="320">
        <v>9.2646582442500805E-2</v>
      </c>
    </row>
    <row r="133" spans="1:15" ht="15">
      <c r="A133" s="277">
        <v>123</v>
      </c>
      <c r="B133" s="390" t="s">
        <v>180</v>
      </c>
      <c r="C133" s="277" t="s">
        <v>181</v>
      </c>
      <c r="D133" s="316">
        <v>297.89999999999998</v>
      </c>
      <c r="E133" s="316">
        <v>298.34999999999997</v>
      </c>
      <c r="F133" s="317">
        <v>295.59999999999991</v>
      </c>
      <c r="G133" s="317">
        <v>293.29999999999995</v>
      </c>
      <c r="H133" s="317">
        <v>290.5499999999999</v>
      </c>
      <c r="I133" s="317">
        <v>300.64999999999992</v>
      </c>
      <c r="J133" s="317">
        <v>303.40000000000003</v>
      </c>
      <c r="K133" s="317">
        <v>305.69999999999993</v>
      </c>
      <c r="L133" s="304">
        <v>301.10000000000002</v>
      </c>
      <c r="M133" s="304">
        <v>296.05</v>
      </c>
      <c r="N133" s="319">
        <v>2994000</v>
      </c>
      <c r="O133" s="320">
        <v>1.0121457489878543E-2</v>
      </c>
    </row>
    <row r="134" spans="1:15" ht="15">
      <c r="A134" s="277">
        <v>124</v>
      </c>
      <c r="B134" s="390" t="s">
        <v>39</v>
      </c>
      <c r="C134" s="277" t="s">
        <v>3465</v>
      </c>
      <c r="D134" s="316">
        <v>448.35</v>
      </c>
      <c r="E134" s="316">
        <v>453.31666666666666</v>
      </c>
      <c r="F134" s="317">
        <v>436.73333333333335</v>
      </c>
      <c r="G134" s="317">
        <v>425.11666666666667</v>
      </c>
      <c r="H134" s="317">
        <v>408.53333333333336</v>
      </c>
      <c r="I134" s="317">
        <v>464.93333333333334</v>
      </c>
      <c r="J134" s="317">
        <v>481.51666666666671</v>
      </c>
      <c r="K134" s="317">
        <v>493.13333333333333</v>
      </c>
      <c r="L134" s="304">
        <v>469.9</v>
      </c>
      <c r="M134" s="304">
        <v>441.7</v>
      </c>
      <c r="N134" s="319">
        <v>14806800</v>
      </c>
      <c r="O134" s="320">
        <v>-1.9488646522438764E-2</v>
      </c>
    </row>
    <row r="135" spans="1:15" ht="15">
      <c r="A135" s="277">
        <v>125</v>
      </c>
      <c r="B135" s="390" t="s">
        <v>44</v>
      </c>
      <c r="C135" s="277" t="s">
        <v>183</v>
      </c>
      <c r="D135" s="316">
        <v>116</v>
      </c>
      <c r="E135" s="316">
        <v>115.5</v>
      </c>
      <c r="F135" s="317">
        <v>112.8</v>
      </c>
      <c r="G135" s="317">
        <v>109.6</v>
      </c>
      <c r="H135" s="317">
        <v>106.89999999999999</v>
      </c>
      <c r="I135" s="317">
        <v>118.7</v>
      </c>
      <c r="J135" s="317">
        <v>121.39999999999999</v>
      </c>
      <c r="K135" s="317">
        <v>124.60000000000001</v>
      </c>
      <c r="L135" s="304">
        <v>118.2</v>
      </c>
      <c r="M135" s="304">
        <v>112.3</v>
      </c>
      <c r="N135" s="319">
        <v>100451100</v>
      </c>
      <c r="O135" s="320">
        <v>1.3515067862893949E-2</v>
      </c>
    </row>
    <row r="136" spans="1:15" ht="15">
      <c r="A136" s="277">
        <v>126</v>
      </c>
      <c r="B136" s="390" t="s">
        <v>42</v>
      </c>
      <c r="C136" s="277" t="s">
        <v>185</v>
      </c>
      <c r="D136" s="316">
        <v>49.25</v>
      </c>
      <c r="E136" s="316">
        <v>49.4</v>
      </c>
      <c r="F136" s="317">
        <v>48.75</v>
      </c>
      <c r="G136" s="317">
        <v>48.25</v>
      </c>
      <c r="H136" s="317">
        <v>47.6</v>
      </c>
      <c r="I136" s="317">
        <v>49.9</v>
      </c>
      <c r="J136" s="317">
        <v>50.54999999999999</v>
      </c>
      <c r="K136" s="317">
        <v>51.05</v>
      </c>
      <c r="L136" s="304">
        <v>50.05</v>
      </c>
      <c r="M136" s="304">
        <v>48.9</v>
      </c>
      <c r="N136" s="319">
        <v>58414500</v>
      </c>
      <c r="O136" s="320">
        <v>2.2931442080378249E-2</v>
      </c>
    </row>
    <row r="137" spans="1:15" ht="15">
      <c r="A137" s="277">
        <v>127</v>
      </c>
      <c r="B137" s="390" t="s">
        <v>113</v>
      </c>
      <c r="C137" s="277" t="s">
        <v>186</v>
      </c>
      <c r="D137" s="316">
        <v>386.25</v>
      </c>
      <c r="E137" s="316">
        <v>379.84999999999997</v>
      </c>
      <c r="F137" s="317">
        <v>371.94999999999993</v>
      </c>
      <c r="G137" s="317">
        <v>357.65</v>
      </c>
      <c r="H137" s="317">
        <v>349.74999999999994</v>
      </c>
      <c r="I137" s="317">
        <v>394.14999999999992</v>
      </c>
      <c r="J137" s="317">
        <v>402.0499999999999</v>
      </c>
      <c r="K137" s="317">
        <v>416.34999999999991</v>
      </c>
      <c r="L137" s="304">
        <v>387.75</v>
      </c>
      <c r="M137" s="304">
        <v>365.55</v>
      </c>
      <c r="N137" s="319">
        <v>16510400</v>
      </c>
      <c r="O137" s="320">
        <v>8.724553385957623E-3</v>
      </c>
    </row>
    <row r="138" spans="1:15" ht="15">
      <c r="A138" s="277">
        <v>128</v>
      </c>
      <c r="B138" s="390" t="s">
        <v>107</v>
      </c>
      <c r="C138" s="277" t="s">
        <v>187</v>
      </c>
      <c r="D138" s="316">
        <v>2266.3000000000002</v>
      </c>
      <c r="E138" s="316">
        <v>2275.75</v>
      </c>
      <c r="F138" s="317">
        <v>2247.65</v>
      </c>
      <c r="G138" s="317">
        <v>2229</v>
      </c>
      <c r="H138" s="317">
        <v>2200.9</v>
      </c>
      <c r="I138" s="317">
        <v>2294.4</v>
      </c>
      <c r="J138" s="317">
        <v>2322.5000000000005</v>
      </c>
      <c r="K138" s="317">
        <v>2341.15</v>
      </c>
      <c r="L138" s="304">
        <v>2303.85</v>
      </c>
      <c r="M138" s="304">
        <v>2257.1</v>
      </c>
      <c r="N138" s="319">
        <v>10247100</v>
      </c>
      <c r="O138" s="320">
        <v>-3.0355214383701585E-3</v>
      </c>
    </row>
    <row r="139" spans="1:15" ht="15">
      <c r="A139" s="277">
        <v>129</v>
      </c>
      <c r="B139" s="390" t="s">
        <v>107</v>
      </c>
      <c r="C139" s="277" t="s">
        <v>188</v>
      </c>
      <c r="D139" s="316">
        <v>652.35</v>
      </c>
      <c r="E139" s="316">
        <v>654.36666666666667</v>
      </c>
      <c r="F139" s="317">
        <v>644.18333333333339</v>
      </c>
      <c r="G139" s="317">
        <v>636.01666666666677</v>
      </c>
      <c r="H139" s="317">
        <v>625.83333333333348</v>
      </c>
      <c r="I139" s="317">
        <v>662.5333333333333</v>
      </c>
      <c r="J139" s="317">
        <v>672.71666666666647</v>
      </c>
      <c r="K139" s="317">
        <v>680.88333333333321</v>
      </c>
      <c r="L139" s="304">
        <v>664.55</v>
      </c>
      <c r="M139" s="304">
        <v>646.20000000000005</v>
      </c>
      <c r="N139" s="319">
        <v>13472400</v>
      </c>
      <c r="O139" s="320">
        <v>3.6274690788259185E-2</v>
      </c>
    </row>
    <row r="140" spans="1:15" ht="15">
      <c r="A140" s="277">
        <v>130</v>
      </c>
      <c r="B140" s="390" t="s">
        <v>50</v>
      </c>
      <c r="C140" s="277" t="s">
        <v>189</v>
      </c>
      <c r="D140" s="316">
        <v>1106.5999999999999</v>
      </c>
      <c r="E140" s="316">
        <v>1100.5333333333333</v>
      </c>
      <c r="F140" s="317">
        <v>1086.1666666666665</v>
      </c>
      <c r="G140" s="317">
        <v>1065.7333333333331</v>
      </c>
      <c r="H140" s="317">
        <v>1051.3666666666663</v>
      </c>
      <c r="I140" s="317">
        <v>1120.9666666666667</v>
      </c>
      <c r="J140" s="317">
        <v>1135.3333333333335</v>
      </c>
      <c r="K140" s="317">
        <v>1155.7666666666669</v>
      </c>
      <c r="L140" s="304">
        <v>1114.9000000000001</v>
      </c>
      <c r="M140" s="304">
        <v>1080.0999999999999</v>
      </c>
      <c r="N140" s="319">
        <v>6402750</v>
      </c>
      <c r="O140" s="320">
        <v>1.9465010747551945E-2</v>
      </c>
    </row>
    <row r="141" spans="1:15" ht="15">
      <c r="A141" s="277">
        <v>131</v>
      </c>
      <c r="B141" s="390" t="s">
        <v>52</v>
      </c>
      <c r="C141" s="277" t="s">
        <v>190</v>
      </c>
      <c r="D141" s="316">
        <v>2862.85</v>
      </c>
      <c r="E141" s="316">
        <v>2854.5833333333335</v>
      </c>
      <c r="F141" s="317">
        <v>2823.2666666666669</v>
      </c>
      <c r="G141" s="317">
        <v>2783.6833333333334</v>
      </c>
      <c r="H141" s="317">
        <v>2752.3666666666668</v>
      </c>
      <c r="I141" s="317">
        <v>2894.166666666667</v>
      </c>
      <c r="J141" s="317">
        <v>2925.4833333333336</v>
      </c>
      <c r="K141" s="317">
        <v>2965.0666666666671</v>
      </c>
      <c r="L141" s="304">
        <v>2885.9</v>
      </c>
      <c r="M141" s="304">
        <v>2815</v>
      </c>
      <c r="N141" s="319">
        <v>1780000</v>
      </c>
      <c r="O141" s="320">
        <v>-5.3191489361702128E-2</v>
      </c>
    </row>
    <row r="142" spans="1:15" ht="15">
      <c r="A142" s="277">
        <v>132</v>
      </c>
      <c r="B142" s="390" t="s">
        <v>42</v>
      </c>
      <c r="C142" s="277" t="s">
        <v>191</v>
      </c>
      <c r="D142" s="316">
        <v>331.25</v>
      </c>
      <c r="E142" s="316">
        <v>332.34999999999997</v>
      </c>
      <c r="F142" s="317">
        <v>329.39999999999992</v>
      </c>
      <c r="G142" s="317">
        <v>327.54999999999995</v>
      </c>
      <c r="H142" s="317">
        <v>324.59999999999991</v>
      </c>
      <c r="I142" s="317">
        <v>334.19999999999993</v>
      </c>
      <c r="J142" s="317">
        <v>337.15</v>
      </c>
      <c r="K142" s="317">
        <v>338.99999999999994</v>
      </c>
      <c r="L142" s="304">
        <v>335.3</v>
      </c>
      <c r="M142" s="304">
        <v>330.5</v>
      </c>
      <c r="N142" s="319">
        <v>1422000</v>
      </c>
      <c r="O142" s="320">
        <v>-2.0661157024793389E-2</v>
      </c>
    </row>
    <row r="143" spans="1:15" ht="15">
      <c r="A143" s="277">
        <v>133</v>
      </c>
      <c r="B143" s="390" t="s">
        <v>44</v>
      </c>
      <c r="C143" s="277" t="s">
        <v>192</v>
      </c>
      <c r="D143" s="316">
        <v>408.45</v>
      </c>
      <c r="E143" s="316">
        <v>405.81666666666666</v>
      </c>
      <c r="F143" s="317">
        <v>401.18333333333334</v>
      </c>
      <c r="G143" s="317">
        <v>393.91666666666669</v>
      </c>
      <c r="H143" s="317">
        <v>389.28333333333336</v>
      </c>
      <c r="I143" s="317">
        <v>413.08333333333331</v>
      </c>
      <c r="J143" s="317">
        <v>417.71666666666664</v>
      </c>
      <c r="K143" s="317">
        <v>424.98333333333329</v>
      </c>
      <c r="L143" s="304">
        <v>410.45</v>
      </c>
      <c r="M143" s="304">
        <v>398.55</v>
      </c>
      <c r="N143" s="319">
        <v>5327000</v>
      </c>
      <c r="O143" s="320">
        <v>1.0523546435148646E-3</v>
      </c>
    </row>
    <row r="144" spans="1:15" ht="15">
      <c r="A144" s="277">
        <v>134</v>
      </c>
      <c r="B144" s="390" t="s">
        <v>50</v>
      </c>
      <c r="C144" s="277" t="s">
        <v>193</v>
      </c>
      <c r="D144" s="316">
        <v>959.25</v>
      </c>
      <c r="E144" s="316">
        <v>954.5</v>
      </c>
      <c r="F144" s="317">
        <v>943.25</v>
      </c>
      <c r="G144" s="317">
        <v>927.25</v>
      </c>
      <c r="H144" s="317">
        <v>916</v>
      </c>
      <c r="I144" s="317">
        <v>970.5</v>
      </c>
      <c r="J144" s="317">
        <v>981.75</v>
      </c>
      <c r="K144" s="317">
        <v>997.75</v>
      </c>
      <c r="L144" s="304">
        <v>965.75</v>
      </c>
      <c r="M144" s="304">
        <v>938.5</v>
      </c>
      <c r="N144" s="319">
        <v>1532300</v>
      </c>
      <c r="O144" s="320">
        <v>0.10779352226720648</v>
      </c>
    </row>
    <row r="145" spans="1:15" ht="15">
      <c r="A145" s="277">
        <v>135</v>
      </c>
      <c r="B145" s="390" t="s">
        <v>57</v>
      </c>
      <c r="C145" s="277" t="s">
        <v>194</v>
      </c>
      <c r="D145" s="316">
        <v>231.45</v>
      </c>
      <c r="E145" s="316">
        <v>231.86666666666667</v>
      </c>
      <c r="F145" s="317">
        <v>227.83333333333334</v>
      </c>
      <c r="G145" s="317">
        <v>224.21666666666667</v>
      </c>
      <c r="H145" s="317">
        <v>220.18333333333334</v>
      </c>
      <c r="I145" s="317">
        <v>235.48333333333335</v>
      </c>
      <c r="J145" s="317">
        <v>239.51666666666665</v>
      </c>
      <c r="K145" s="317">
        <v>243.13333333333335</v>
      </c>
      <c r="L145" s="304">
        <v>235.9</v>
      </c>
      <c r="M145" s="304">
        <v>228.25</v>
      </c>
      <c r="N145" s="319">
        <v>3236200</v>
      </c>
      <c r="O145" s="320">
        <v>-2.7116402116402115E-2</v>
      </c>
    </row>
    <row r="146" spans="1:15" ht="15">
      <c r="A146" s="277">
        <v>136</v>
      </c>
      <c r="B146" s="390" t="s">
        <v>37</v>
      </c>
      <c r="C146" s="277" t="s">
        <v>195</v>
      </c>
      <c r="D146" s="316">
        <v>4054.25</v>
      </c>
      <c r="E146" s="316">
        <v>4067.8833333333332</v>
      </c>
      <c r="F146" s="317">
        <v>4016.3666666666668</v>
      </c>
      <c r="G146" s="317">
        <v>3978.4833333333336</v>
      </c>
      <c r="H146" s="317">
        <v>3926.9666666666672</v>
      </c>
      <c r="I146" s="317">
        <v>4105.7666666666664</v>
      </c>
      <c r="J146" s="317">
        <v>4157.2833333333328</v>
      </c>
      <c r="K146" s="317">
        <v>4195.1666666666661</v>
      </c>
      <c r="L146" s="304">
        <v>4119.3999999999996</v>
      </c>
      <c r="M146" s="304">
        <v>4030</v>
      </c>
      <c r="N146" s="319">
        <v>2671400</v>
      </c>
      <c r="O146" s="320">
        <v>-1.0079300377973765E-2</v>
      </c>
    </row>
    <row r="147" spans="1:15" ht="15">
      <c r="A147" s="277">
        <v>137</v>
      </c>
      <c r="B147" s="390" t="s">
        <v>180</v>
      </c>
      <c r="C147" s="277" t="s">
        <v>197</v>
      </c>
      <c r="D147" s="316">
        <v>450.5</v>
      </c>
      <c r="E147" s="316">
        <v>454.34999999999997</v>
      </c>
      <c r="F147" s="317">
        <v>445.19999999999993</v>
      </c>
      <c r="G147" s="317">
        <v>439.9</v>
      </c>
      <c r="H147" s="317">
        <v>430.74999999999994</v>
      </c>
      <c r="I147" s="317">
        <v>459.64999999999992</v>
      </c>
      <c r="J147" s="317">
        <v>468.7999999999999</v>
      </c>
      <c r="K147" s="317">
        <v>474.09999999999991</v>
      </c>
      <c r="L147" s="304">
        <v>463.5</v>
      </c>
      <c r="M147" s="304">
        <v>449.05</v>
      </c>
      <c r="N147" s="319">
        <v>15458300</v>
      </c>
      <c r="O147" s="320">
        <v>4.106111013832954E-2</v>
      </c>
    </row>
    <row r="148" spans="1:15" ht="15">
      <c r="A148" s="277">
        <v>138</v>
      </c>
      <c r="B148" s="390" t="s">
        <v>113</v>
      </c>
      <c r="C148" s="277" t="s">
        <v>198</v>
      </c>
      <c r="D148" s="316">
        <v>122.7</v>
      </c>
      <c r="E148" s="316">
        <v>122.23333333333335</v>
      </c>
      <c r="F148" s="317">
        <v>120.3666666666667</v>
      </c>
      <c r="G148" s="317">
        <v>118.03333333333336</v>
      </c>
      <c r="H148" s="317">
        <v>116.16666666666671</v>
      </c>
      <c r="I148" s="317">
        <v>124.56666666666669</v>
      </c>
      <c r="J148" s="317">
        <v>126.43333333333334</v>
      </c>
      <c r="K148" s="317">
        <v>128.76666666666668</v>
      </c>
      <c r="L148" s="304">
        <v>124.1</v>
      </c>
      <c r="M148" s="304">
        <v>119.9</v>
      </c>
      <c r="N148" s="319">
        <v>118289800</v>
      </c>
      <c r="O148" s="320">
        <v>6.0110730292644342E-3</v>
      </c>
    </row>
    <row r="149" spans="1:15" ht="15">
      <c r="A149" s="277">
        <v>139</v>
      </c>
      <c r="B149" s="390" t="s">
        <v>64</v>
      </c>
      <c r="C149" s="277" t="s">
        <v>199</v>
      </c>
      <c r="D149" s="316">
        <v>606.04999999999995</v>
      </c>
      <c r="E149" s="316">
        <v>607.16666666666663</v>
      </c>
      <c r="F149" s="317">
        <v>598.08333333333326</v>
      </c>
      <c r="G149" s="317">
        <v>590.11666666666667</v>
      </c>
      <c r="H149" s="317">
        <v>581.0333333333333</v>
      </c>
      <c r="I149" s="317">
        <v>615.13333333333321</v>
      </c>
      <c r="J149" s="317">
        <v>624.21666666666647</v>
      </c>
      <c r="K149" s="317">
        <v>632.18333333333317</v>
      </c>
      <c r="L149" s="304">
        <v>616.25</v>
      </c>
      <c r="M149" s="304">
        <v>599.20000000000005</v>
      </c>
      <c r="N149" s="319">
        <v>2820000</v>
      </c>
      <c r="O149" s="320">
        <v>-3.885552808194984E-3</v>
      </c>
    </row>
    <row r="150" spans="1:15" ht="15">
      <c r="A150" s="277">
        <v>140</v>
      </c>
      <c r="B150" s="390" t="s">
        <v>107</v>
      </c>
      <c r="C150" s="277" t="s">
        <v>200</v>
      </c>
      <c r="D150" s="316">
        <v>279.7</v>
      </c>
      <c r="E150" s="316">
        <v>281.31666666666666</v>
      </c>
      <c r="F150" s="317">
        <v>277.2833333333333</v>
      </c>
      <c r="G150" s="317">
        <v>274.86666666666662</v>
      </c>
      <c r="H150" s="317">
        <v>270.83333333333326</v>
      </c>
      <c r="I150" s="317">
        <v>283.73333333333335</v>
      </c>
      <c r="J150" s="317">
        <v>287.76666666666677</v>
      </c>
      <c r="K150" s="317">
        <v>290.18333333333339</v>
      </c>
      <c r="L150" s="304">
        <v>285.35000000000002</v>
      </c>
      <c r="M150" s="304">
        <v>278.89999999999998</v>
      </c>
      <c r="N150" s="319">
        <v>22544000</v>
      </c>
      <c r="O150" s="320">
        <v>-2.3562023562023561E-2</v>
      </c>
    </row>
    <row r="151" spans="1:15" ht="15">
      <c r="A151" s="277">
        <v>141</v>
      </c>
      <c r="B151" s="390" t="s">
        <v>89</v>
      </c>
      <c r="C151" s="277" t="s">
        <v>202</v>
      </c>
      <c r="D151" s="316">
        <v>146.19999999999999</v>
      </c>
      <c r="E151" s="316">
        <v>145.51666666666665</v>
      </c>
      <c r="F151" s="317">
        <v>142.93333333333331</v>
      </c>
      <c r="G151" s="317">
        <v>139.66666666666666</v>
      </c>
      <c r="H151" s="317">
        <v>137.08333333333331</v>
      </c>
      <c r="I151" s="317">
        <v>148.7833333333333</v>
      </c>
      <c r="J151" s="317">
        <v>151.36666666666667</v>
      </c>
      <c r="K151" s="317">
        <v>154.6333333333333</v>
      </c>
      <c r="L151" s="304">
        <v>148.1</v>
      </c>
      <c r="M151" s="304">
        <v>142.25</v>
      </c>
      <c r="N151" s="319">
        <v>34089000</v>
      </c>
      <c r="O151" s="320">
        <v>-7.9448227693382223E-3</v>
      </c>
    </row>
    <row r="152" spans="1:15">
      <c r="A152" s="277">
        <v>142</v>
      </c>
      <c r="B152" s="296"/>
      <c r="C152" s="296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</row>
    <row r="154" spans="1:15">
      <c r="A154" s="277">
        <v>144</v>
      </c>
      <c r="B154" s="296"/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300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B159" s="321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21"/>
      <c r="D160" s="321"/>
      <c r="E160" s="321"/>
      <c r="F160" s="323"/>
      <c r="G160" s="323"/>
      <c r="H160" s="291"/>
      <c r="I160" s="323"/>
      <c r="J160" s="323"/>
      <c r="K160" s="323"/>
      <c r="L160" s="323"/>
      <c r="M160" s="323"/>
    </row>
    <row r="161" spans="1:13">
      <c r="A161" s="277"/>
      <c r="B161" s="321"/>
      <c r="D161" s="321"/>
      <c r="E161" s="321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H168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44049</v>
      </c>
    </row>
    <row r="7" spans="1:15">
      <c r="A7"/>
    </row>
    <row r="8" spans="1:15" ht="28.5" customHeight="1">
      <c r="A8" s="539" t="s">
        <v>16</v>
      </c>
      <c r="B8" s="540" t="s">
        <v>18</v>
      </c>
      <c r="C8" s="538" t="s">
        <v>19</v>
      </c>
      <c r="D8" s="538" t="s">
        <v>20</v>
      </c>
      <c r="E8" s="538" t="s">
        <v>21</v>
      </c>
      <c r="F8" s="538"/>
      <c r="G8" s="538"/>
      <c r="H8" s="538" t="s">
        <v>22</v>
      </c>
      <c r="I8" s="538"/>
      <c r="J8" s="538"/>
      <c r="K8" s="274"/>
      <c r="L8" s="282"/>
      <c r="M8" s="282"/>
    </row>
    <row r="9" spans="1:15" ht="36" customHeight="1">
      <c r="A9" s="534"/>
      <c r="B9" s="536"/>
      <c r="C9" s="541" t="s">
        <v>23</v>
      </c>
      <c r="D9" s="541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11101.65</v>
      </c>
      <c r="D10" s="303">
        <v>11130.449999999999</v>
      </c>
      <c r="E10" s="303">
        <v>11035.249999999998</v>
      </c>
      <c r="F10" s="303">
        <v>10968.849999999999</v>
      </c>
      <c r="G10" s="303">
        <v>10873.649999999998</v>
      </c>
      <c r="H10" s="303">
        <v>11196.849999999999</v>
      </c>
      <c r="I10" s="303">
        <v>11292.05</v>
      </c>
      <c r="J10" s="303">
        <v>11358.449999999999</v>
      </c>
      <c r="K10" s="302">
        <v>11225.65</v>
      </c>
      <c r="L10" s="302">
        <v>11064.05</v>
      </c>
      <c r="M10" s="307"/>
    </row>
    <row r="11" spans="1:15">
      <c r="A11" s="301">
        <v>2</v>
      </c>
      <c r="B11" s="277" t="s">
        <v>220</v>
      </c>
      <c r="C11" s="304">
        <v>21509.95</v>
      </c>
      <c r="D11" s="279">
        <v>21631.616666666665</v>
      </c>
      <c r="E11" s="279">
        <v>21326.73333333333</v>
      </c>
      <c r="F11" s="279">
        <v>21143.516666666666</v>
      </c>
      <c r="G11" s="279">
        <v>20838.633333333331</v>
      </c>
      <c r="H11" s="279">
        <v>21814.833333333328</v>
      </c>
      <c r="I11" s="279">
        <v>22119.716666666667</v>
      </c>
      <c r="J11" s="279">
        <v>22302.933333333327</v>
      </c>
      <c r="K11" s="304">
        <v>21936.5</v>
      </c>
      <c r="L11" s="304">
        <v>21448.400000000001</v>
      </c>
      <c r="M11" s="307"/>
    </row>
    <row r="12" spans="1:15">
      <c r="A12" s="301">
        <v>3</v>
      </c>
      <c r="B12" s="285" t="s">
        <v>221</v>
      </c>
      <c r="C12" s="304">
        <v>1407.9</v>
      </c>
      <c r="D12" s="279">
        <v>1409.6166666666668</v>
      </c>
      <c r="E12" s="279">
        <v>1402.0333333333335</v>
      </c>
      <c r="F12" s="279">
        <v>1396.1666666666667</v>
      </c>
      <c r="G12" s="279">
        <v>1388.5833333333335</v>
      </c>
      <c r="H12" s="279">
        <v>1415.4833333333336</v>
      </c>
      <c r="I12" s="279">
        <v>1423.0666666666666</v>
      </c>
      <c r="J12" s="279">
        <v>1428.9333333333336</v>
      </c>
      <c r="K12" s="304">
        <v>1417.2</v>
      </c>
      <c r="L12" s="304">
        <v>1403.75</v>
      </c>
      <c r="M12" s="307"/>
    </row>
    <row r="13" spans="1:15">
      <c r="A13" s="301">
        <v>4</v>
      </c>
      <c r="B13" s="277" t="s">
        <v>222</v>
      </c>
      <c r="C13" s="304">
        <v>3178.6</v>
      </c>
      <c r="D13" s="279">
        <v>3179.2333333333331</v>
      </c>
      <c r="E13" s="279">
        <v>3157.5166666666664</v>
      </c>
      <c r="F13" s="279">
        <v>3136.4333333333334</v>
      </c>
      <c r="G13" s="279">
        <v>3114.7166666666667</v>
      </c>
      <c r="H13" s="279">
        <v>3200.3166666666662</v>
      </c>
      <c r="I13" s="279">
        <v>3222.0333333333324</v>
      </c>
      <c r="J13" s="279">
        <v>3243.1166666666659</v>
      </c>
      <c r="K13" s="304">
        <v>3200.95</v>
      </c>
      <c r="L13" s="304">
        <v>3158.15</v>
      </c>
      <c r="M13" s="307"/>
    </row>
    <row r="14" spans="1:15">
      <c r="A14" s="301">
        <v>5</v>
      </c>
      <c r="B14" s="277" t="s">
        <v>223</v>
      </c>
      <c r="C14" s="304">
        <v>17869.8</v>
      </c>
      <c r="D14" s="279">
        <v>17942.400000000001</v>
      </c>
      <c r="E14" s="279">
        <v>17745.550000000003</v>
      </c>
      <c r="F14" s="279">
        <v>17621.300000000003</v>
      </c>
      <c r="G14" s="279">
        <v>17424.450000000004</v>
      </c>
      <c r="H14" s="279">
        <v>18066.650000000001</v>
      </c>
      <c r="I14" s="279">
        <v>18263.5</v>
      </c>
      <c r="J14" s="279">
        <v>18387.75</v>
      </c>
      <c r="K14" s="304">
        <v>18139.25</v>
      </c>
      <c r="L14" s="304">
        <v>17818.150000000001</v>
      </c>
      <c r="M14" s="307"/>
    </row>
    <row r="15" spans="1:15">
      <c r="A15" s="301">
        <v>6</v>
      </c>
      <c r="B15" s="277" t="s">
        <v>224</v>
      </c>
      <c r="C15" s="304">
        <v>2473.0500000000002</v>
      </c>
      <c r="D15" s="279">
        <v>2477.0499999999997</v>
      </c>
      <c r="E15" s="279">
        <v>2463.2499999999995</v>
      </c>
      <c r="F15" s="279">
        <v>2453.4499999999998</v>
      </c>
      <c r="G15" s="279">
        <v>2439.6499999999996</v>
      </c>
      <c r="H15" s="279">
        <v>2486.8499999999995</v>
      </c>
      <c r="I15" s="279">
        <v>2500.6499999999996</v>
      </c>
      <c r="J15" s="279">
        <v>2510.4499999999994</v>
      </c>
      <c r="K15" s="304">
        <v>2490.85</v>
      </c>
      <c r="L15" s="304">
        <v>2467.25</v>
      </c>
      <c r="M15" s="307"/>
    </row>
    <row r="16" spans="1:15">
      <c r="A16" s="301">
        <v>7</v>
      </c>
      <c r="B16" s="277" t="s">
        <v>225</v>
      </c>
      <c r="C16" s="304">
        <v>4318.55</v>
      </c>
      <c r="D16" s="279">
        <v>4322.7666666666673</v>
      </c>
      <c r="E16" s="279">
        <v>4291.4333333333343</v>
      </c>
      <c r="F16" s="279">
        <v>4264.3166666666666</v>
      </c>
      <c r="G16" s="279">
        <v>4232.9833333333336</v>
      </c>
      <c r="H16" s="279">
        <v>4349.883333333335</v>
      </c>
      <c r="I16" s="279">
        <v>4381.216666666669</v>
      </c>
      <c r="J16" s="279">
        <v>4408.3333333333358</v>
      </c>
      <c r="K16" s="304">
        <v>4354.1000000000004</v>
      </c>
      <c r="L16" s="304">
        <v>4295.6499999999996</v>
      </c>
      <c r="M16" s="307"/>
    </row>
    <row r="17" spans="1:13">
      <c r="A17" s="301">
        <v>8</v>
      </c>
      <c r="B17" s="277" t="s">
        <v>38</v>
      </c>
      <c r="C17" s="277">
        <v>1411.9</v>
      </c>
      <c r="D17" s="279">
        <v>1410.4666666666665</v>
      </c>
      <c r="E17" s="279">
        <v>1391.4333333333329</v>
      </c>
      <c r="F17" s="279">
        <v>1370.9666666666665</v>
      </c>
      <c r="G17" s="279">
        <v>1351.9333333333329</v>
      </c>
      <c r="H17" s="279">
        <v>1430.9333333333329</v>
      </c>
      <c r="I17" s="279">
        <v>1449.9666666666662</v>
      </c>
      <c r="J17" s="279">
        <v>1470.4333333333329</v>
      </c>
      <c r="K17" s="277">
        <v>1429.5</v>
      </c>
      <c r="L17" s="277">
        <v>1390</v>
      </c>
      <c r="M17" s="277">
        <v>10.79955</v>
      </c>
    </row>
    <row r="18" spans="1:13">
      <c r="A18" s="301">
        <v>9</v>
      </c>
      <c r="B18" s="277" t="s">
        <v>226</v>
      </c>
      <c r="C18" s="277">
        <v>725.9</v>
      </c>
      <c r="D18" s="279">
        <v>719.83333333333337</v>
      </c>
      <c r="E18" s="279">
        <v>708.11666666666679</v>
      </c>
      <c r="F18" s="279">
        <v>690.33333333333337</v>
      </c>
      <c r="G18" s="279">
        <v>678.61666666666679</v>
      </c>
      <c r="H18" s="279">
        <v>737.61666666666679</v>
      </c>
      <c r="I18" s="279">
        <v>749.33333333333326</v>
      </c>
      <c r="J18" s="279">
        <v>767.11666666666679</v>
      </c>
      <c r="K18" s="277">
        <v>731.55</v>
      </c>
      <c r="L18" s="277">
        <v>702.05</v>
      </c>
      <c r="M18" s="277">
        <v>4.8674200000000001</v>
      </c>
    </row>
    <row r="19" spans="1:13">
      <c r="A19" s="301">
        <v>10</v>
      </c>
      <c r="B19" s="277" t="s">
        <v>41</v>
      </c>
      <c r="C19" s="277">
        <v>327.10000000000002</v>
      </c>
      <c r="D19" s="279">
        <v>323.10000000000002</v>
      </c>
      <c r="E19" s="279">
        <v>317.40000000000003</v>
      </c>
      <c r="F19" s="279">
        <v>307.7</v>
      </c>
      <c r="G19" s="279">
        <v>302</v>
      </c>
      <c r="H19" s="279">
        <v>332.80000000000007</v>
      </c>
      <c r="I19" s="279">
        <v>338.50000000000011</v>
      </c>
      <c r="J19" s="279">
        <v>348.2000000000001</v>
      </c>
      <c r="K19" s="277">
        <v>328.8</v>
      </c>
      <c r="L19" s="277">
        <v>313.39999999999998</v>
      </c>
      <c r="M19" s="277">
        <v>83.870559999999998</v>
      </c>
    </row>
    <row r="20" spans="1:13">
      <c r="A20" s="301">
        <v>11</v>
      </c>
      <c r="B20" s="277" t="s">
        <v>43</v>
      </c>
      <c r="C20" s="277">
        <v>35.25</v>
      </c>
      <c r="D20" s="279">
        <v>35.516666666666673</v>
      </c>
      <c r="E20" s="279">
        <v>34.883333333333347</v>
      </c>
      <c r="F20" s="279">
        <v>34.516666666666673</v>
      </c>
      <c r="G20" s="279">
        <v>33.883333333333347</v>
      </c>
      <c r="H20" s="279">
        <v>35.883333333333347</v>
      </c>
      <c r="I20" s="279">
        <v>36.516666666666673</v>
      </c>
      <c r="J20" s="279">
        <v>36.883333333333347</v>
      </c>
      <c r="K20" s="277">
        <v>36.15</v>
      </c>
      <c r="L20" s="277">
        <v>35.15</v>
      </c>
      <c r="M20" s="277">
        <v>26.426600000000001</v>
      </c>
    </row>
    <row r="21" spans="1:13">
      <c r="A21" s="301">
        <v>12</v>
      </c>
      <c r="B21" s="277" t="s">
        <v>227</v>
      </c>
      <c r="C21" s="277">
        <v>58.35</v>
      </c>
      <c r="D21" s="279">
        <v>58.766666666666673</v>
      </c>
      <c r="E21" s="279">
        <v>57.633333333333347</v>
      </c>
      <c r="F21" s="279">
        <v>56.916666666666671</v>
      </c>
      <c r="G21" s="279">
        <v>55.783333333333346</v>
      </c>
      <c r="H21" s="279">
        <v>59.483333333333348</v>
      </c>
      <c r="I21" s="279">
        <v>60.616666666666674</v>
      </c>
      <c r="J21" s="279">
        <v>61.33333333333335</v>
      </c>
      <c r="K21" s="277">
        <v>59.9</v>
      </c>
      <c r="L21" s="277">
        <v>58.05</v>
      </c>
      <c r="M21" s="277">
        <v>19.879829999999998</v>
      </c>
    </row>
    <row r="22" spans="1:13">
      <c r="A22" s="301">
        <v>13</v>
      </c>
      <c r="B22" s="277" t="s">
        <v>228</v>
      </c>
      <c r="C22" s="277">
        <v>123.4</v>
      </c>
      <c r="D22" s="279">
        <v>124.03333333333335</v>
      </c>
      <c r="E22" s="279">
        <v>122.36666666666669</v>
      </c>
      <c r="F22" s="279">
        <v>121.33333333333334</v>
      </c>
      <c r="G22" s="279">
        <v>119.66666666666669</v>
      </c>
      <c r="H22" s="279">
        <v>125.06666666666669</v>
      </c>
      <c r="I22" s="279">
        <v>126.73333333333335</v>
      </c>
      <c r="J22" s="279">
        <v>127.76666666666669</v>
      </c>
      <c r="K22" s="277">
        <v>125.7</v>
      </c>
      <c r="L22" s="277">
        <v>123</v>
      </c>
      <c r="M22" s="277">
        <v>6.78477</v>
      </c>
    </row>
    <row r="23" spans="1:13">
      <c r="A23" s="301">
        <v>14</v>
      </c>
      <c r="B23" s="277" t="s">
        <v>229</v>
      </c>
      <c r="C23" s="277">
        <v>1693.5</v>
      </c>
      <c r="D23" s="279">
        <v>1690.8333333333333</v>
      </c>
      <c r="E23" s="279">
        <v>1664.6666666666665</v>
      </c>
      <c r="F23" s="279">
        <v>1635.8333333333333</v>
      </c>
      <c r="G23" s="279">
        <v>1609.6666666666665</v>
      </c>
      <c r="H23" s="279">
        <v>1719.6666666666665</v>
      </c>
      <c r="I23" s="279">
        <v>1745.833333333333</v>
      </c>
      <c r="J23" s="279">
        <v>1774.6666666666665</v>
      </c>
      <c r="K23" s="277">
        <v>1717</v>
      </c>
      <c r="L23" s="277">
        <v>1662</v>
      </c>
      <c r="M23" s="277">
        <v>3.3430300000000002</v>
      </c>
    </row>
    <row r="24" spans="1:13">
      <c r="A24" s="301">
        <v>15</v>
      </c>
      <c r="B24" s="277" t="s">
        <v>230</v>
      </c>
      <c r="C24" s="277">
        <v>2847.45</v>
      </c>
      <c r="D24" s="279">
        <v>2874.15</v>
      </c>
      <c r="E24" s="279">
        <v>2798.3</v>
      </c>
      <c r="F24" s="279">
        <v>2749.15</v>
      </c>
      <c r="G24" s="279">
        <v>2673.3</v>
      </c>
      <c r="H24" s="279">
        <v>2923.3</v>
      </c>
      <c r="I24" s="279">
        <v>2999.1499999999996</v>
      </c>
      <c r="J24" s="279">
        <v>3048.3</v>
      </c>
      <c r="K24" s="277">
        <v>2950</v>
      </c>
      <c r="L24" s="277">
        <v>2825</v>
      </c>
      <c r="M24" s="277">
        <v>2.7524700000000002</v>
      </c>
    </row>
    <row r="25" spans="1:13">
      <c r="A25" s="301">
        <v>16</v>
      </c>
      <c r="B25" s="277" t="s">
        <v>45</v>
      </c>
      <c r="C25" s="277">
        <v>716.2</v>
      </c>
      <c r="D25" s="279">
        <v>717.06666666666661</v>
      </c>
      <c r="E25" s="279">
        <v>710.13333333333321</v>
      </c>
      <c r="F25" s="279">
        <v>704.06666666666661</v>
      </c>
      <c r="G25" s="279">
        <v>697.13333333333321</v>
      </c>
      <c r="H25" s="279">
        <v>723.13333333333321</v>
      </c>
      <c r="I25" s="279">
        <v>730.06666666666661</v>
      </c>
      <c r="J25" s="279">
        <v>736.13333333333321</v>
      </c>
      <c r="K25" s="277">
        <v>724</v>
      </c>
      <c r="L25" s="277">
        <v>711</v>
      </c>
      <c r="M25" s="277">
        <v>5.0421399999999998</v>
      </c>
    </row>
    <row r="26" spans="1:13">
      <c r="A26" s="301">
        <v>17</v>
      </c>
      <c r="B26" s="277" t="s">
        <v>46</v>
      </c>
      <c r="C26" s="277">
        <v>220.9</v>
      </c>
      <c r="D26" s="279">
        <v>221.43333333333331</v>
      </c>
      <c r="E26" s="279">
        <v>218.71666666666661</v>
      </c>
      <c r="F26" s="279">
        <v>216.5333333333333</v>
      </c>
      <c r="G26" s="279">
        <v>213.81666666666661</v>
      </c>
      <c r="H26" s="279">
        <v>223.61666666666662</v>
      </c>
      <c r="I26" s="279">
        <v>226.33333333333331</v>
      </c>
      <c r="J26" s="279">
        <v>228.51666666666662</v>
      </c>
      <c r="K26" s="277">
        <v>224.15</v>
      </c>
      <c r="L26" s="277">
        <v>219.25</v>
      </c>
      <c r="M26" s="277">
        <v>41.155909999999999</v>
      </c>
    </row>
    <row r="27" spans="1:13">
      <c r="A27" s="301">
        <v>18</v>
      </c>
      <c r="B27" s="277" t="s">
        <v>47</v>
      </c>
      <c r="C27" s="277">
        <v>1676.25</v>
      </c>
      <c r="D27" s="279">
        <v>1683.0833333333333</v>
      </c>
      <c r="E27" s="279">
        <v>1651.1666666666665</v>
      </c>
      <c r="F27" s="279">
        <v>1626.0833333333333</v>
      </c>
      <c r="G27" s="279">
        <v>1594.1666666666665</v>
      </c>
      <c r="H27" s="279">
        <v>1708.1666666666665</v>
      </c>
      <c r="I27" s="279">
        <v>1740.083333333333</v>
      </c>
      <c r="J27" s="279">
        <v>1765.1666666666665</v>
      </c>
      <c r="K27" s="277">
        <v>1715</v>
      </c>
      <c r="L27" s="277">
        <v>1658</v>
      </c>
      <c r="M27" s="277">
        <v>18.574339999999999</v>
      </c>
    </row>
    <row r="28" spans="1:13">
      <c r="A28" s="301">
        <v>19</v>
      </c>
      <c r="B28" s="277" t="s">
        <v>48</v>
      </c>
      <c r="C28" s="277">
        <v>115.9</v>
      </c>
      <c r="D28" s="279">
        <v>116.25</v>
      </c>
      <c r="E28" s="279">
        <v>114.75</v>
      </c>
      <c r="F28" s="279">
        <v>113.6</v>
      </c>
      <c r="G28" s="279">
        <v>112.1</v>
      </c>
      <c r="H28" s="279">
        <v>117.4</v>
      </c>
      <c r="I28" s="279">
        <v>118.9</v>
      </c>
      <c r="J28" s="279">
        <v>120.05000000000001</v>
      </c>
      <c r="K28" s="277">
        <v>117.75</v>
      </c>
      <c r="L28" s="277">
        <v>115.1</v>
      </c>
      <c r="M28" s="277">
        <v>121.36312</v>
      </c>
    </row>
    <row r="29" spans="1:13">
      <c r="A29" s="301">
        <v>20</v>
      </c>
      <c r="B29" s="277" t="s">
        <v>49</v>
      </c>
      <c r="C29" s="277">
        <v>49</v>
      </c>
      <c r="D29" s="279">
        <v>49.35</v>
      </c>
      <c r="E29" s="279">
        <v>48.5</v>
      </c>
      <c r="F29" s="279">
        <v>48</v>
      </c>
      <c r="G29" s="279">
        <v>47.15</v>
      </c>
      <c r="H29" s="279">
        <v>49.85</v>
      </c>
      <c r="I29" s="279">
        <v>50.70000000000001</v>
      </c>
      <c r="J29" s="279">
        <v>51.2</v>
      </c>
      <c r="K29" s="277">
        <v>50.2</v>
      </c>
      <c r="L29" s="277">
        <v>48.85</v>
      </c>
      <c r="M29" s="277">
        <v>316.75335000000001</v>
      </c>
    </row>
    <row r="30" spans="1:13">
      <c r="A30" s="301">
        <v>21</v>
      </c>
      <c r="B30" s="277" t="s">
        <v>51</v>
      </c>
      <c r="C30" s="277">
        <v>1716.3</v>
      </c>
      <c r="D30" s="279">
        <v>1723.5833333333333</v>
      </c>
      <c r="E30" s="279">
        <v>1705.2166666666665</v>
      </c>
      <c r="F30" s="279">
        <v>1694.1333333333332</v>
      </c>
      <c r="G30" s="279">
        <v>1675.7666666666664</v>
      </c>
      <c r="H30" s="279">
        <v>1734.6666666666665</v>
      </c>
      <c r="I30" s="279">
        <v>1753.0333333333333</v>
      </c>
      <c r="J30" s="279">
        <v>1764.1166666666666</v>
      </c>
      <c r="K30" s="277">
        <v>1741.95</v>
      </c>
      <c r="L30" s="277">
        <v>1712.5</v>
      </c>
      <c r="M30" s="277">
        <v>14.16804</v>
      </c>
    </row>
    <row r="31" spans="1:13">
      <c r="A31" s="301">
        <v>22</v>
      </c>
      <c r="B31" s="277" t="s">
        <v>53</v>
      </c>
      <c r="C31" s="277">
        <v>860.65</v>
      </c>
      <c r="D31" s="279">
        <v>865.4666666666667</v>
      </c>
      <c r="E31" s="279">
        <v>848.28333333333342</v>
      </c>
      <c r="F31" s="279">
        <v>835.91666666666674</v>
      </c>
      <c r="G31" s="279">
        <v>818.73333333333346</v>
      </c>
      <c r="H31" s="279">
        <v>877.83333333333337</v>
      </c>
      <c r="I31" s="279">
        <v>895.01666666666677</v>
      </c>
      <c r="J31" s="279">
        <v>907.38333333333333</v>
      </c>
      <c r="K31" s="277">
        <v>882.65</v>
      </c>
      <c r="L31" s="277">
        <v>853.1</v>
      </c>
      <c r="M31" s="277">
        <v>36.233960000000003</v>
      </c>
    </row>
    <row r="32" spans="1:13">
      <c r="A32" s="301">
        <v>23</v>
      </c>
      <c r="B32" s="277" t="s">
        <v>231</v>
      </c>
      <c r="C32" s="277">
        <v>2163.4499999999998</v>
      </c>
      <c r="D32" s="279">
        <v>2168.15</v>
      </c>
      <c r="E32" s="279">
        <v>2146.3500000000004</v>
      </c>
      <c r="F32" s="279">
        <v>2129.2500000000005</v>
      </c>
      <c r="G32" s="279">
        <v>2107.4500000000007</v>
      </c>
      <c r="H32" s="279">
        <v>2185.25</v>
      </c>
      <c r="I32" s="279">
        <v>2207.0500000000002</v>
      </c>
      <c r="J32" s="279">
        <v>2224.1499999999996</v>
      </c>
      <c r="K32" s="277">
        <v>2189.9499999999998</v>
      </c>
      <c r="L32" s="277">
        <v>2151.0500000000002</v>
      </c>
      <c r="M32" s="277">
        <v>5.0349500000000003</v>
      </c>
    </row>
    <row r="33" spans="1:13">
      <c r="A33" s="301">
        <v>24</v>
      </c>
      <c r="B33" s="277" t="s">
        <v>55</v>
      </c>
      <c r="C33" s="277">
        <v>434.95</v>
      </c>
      <c r="D33" s="279">
        <v>438.31666666666661</v>
      </c>
      <c r="E33" s="279">
        <v>429.78333333333319</v>
      </c>
      <c r="F33" s="279">
        <v>424.61666666666656</v>
      </c>
      <c r="G33" s="279">
        <v>416.08333333333314</v>
      </c>
      <c r="H33" s="279">
        <v>443.48333333333323</v>
      </c>
      <c r="I33" s="279">
        <v>452.01666666666665</v>
      </c>
      <c r="J33" s="279">
        <v>457.18333333333328</v>
      </c>
      <c r="K33" s="277">
        <v>446.85</v>
      </c>
      <c r="L33" s="277">
        <v>433.15</v>
      </c>
      <c r="M33" s="277">
        <v>369.36666000000002</v>
      </c>
    </row>
    <row r="34" spans="1:13">
      <c r="A34" s="301">
        <v>25</v>
      </c>
      <c r="B34" s="277" t="s">
        <v>56</v>
      </c>
      <c r="C34" s="277">
        <v>3009</v>
      </c>
      <c r="D34" s="279">
        <v>3005.4833333333336</v>
      </c>
      <c r="E34" s="279">
        <v>2975.5166666666673</v>
      </c>
      <c r="F34" s="279">
        <v>2942.0333333333338</v>
      </c>
      <c r="G34" s="279">
        <v>2912.0666666666675</v>
      </c>
      <c r="H34" s="279">
        <v>3038.9666666666672</v>
      </c>
      <c r="I34" s="279">
        <v>3068.9333333333334</v>
      </c>
      <c r="J34" s="279">
        <v>3102.416666666667</v>
      </c>
      <c r="K34" s="277">
        <v>3035.45</v>
      </c>
      <c r="L34" s="277">
        <v>2972</v>
      </c>
      <c r="M34" s="277">
        <v>6.78315</v>
      </c>
    </row>
    <row r="35" spans="1:13">
      <c r="A35" s="301">
        <v>26</v>
      </c>
      <c r="B35" s="277" t="s">
        <v>59</v>
      </c>
      <c r="C35" s="277">
        <v>3262.15</v>
      </c>
      <c r="D35" s="279">
        <v>3280.0333333333328</v>
      </c>
      <c r="E35" s="279">
        <v>3230.0666666666657</v>
      </c>
      <c r="F35" s="279">
        <v>3197.9833333333327</v>
      </c>
      <c r="G35" s="279">
        <v>3148.0166666666655</v>
      </c>
      <c r="H35" s="279">
        <v>3312.1166666666659</v>
      </c>
      <c r="I35" s="279">
        <v>3362.083333333333</v>
      </c>
      <c r="J35" s="279">
        <v>3394.1666666666661</v>
      </c>
      <c r="K35" s="277">
        <v>3330</v>
      </c>
      <c r="L35" s="277">
        <v>3247.95</v>
      </c>
      <c r="M35" s="277">
        <v>69.853830000000002</v>
      </c>
    </row>
    <row r="36" spans="1:13">
      <c r="A36" s="301">
        <v>27</v>
      </c>
      <c r="B36" s="277" t="s">
        <v>58</v>
      </c>
      <c r="C36" s="277">
        <v>6242.05</v>
      </c>
      <c r="D36" s="279">
        <v>6258.4833333333327</v>
      </c>
      <c r="E36" s="279">
        <v>6171.9666666666653</v>
      </c>
      <c r="F36" s="279">
        <v>6101.8833333333323</v>
      </c>
      <c r="G36" s="279">
        <v>6015.366666666665</v>
      </c>
      <c r="H36" s="279">
        <v>6328.5666666666657</v>
      </c>
      <c r="I36" s="279">
        <v>6415.0833333333339</v>
      </c>
      <c r="J36" s="279">
        <v>6485.1666666666661</v>
      </c>
      <c r="K36" s="277">
        <v>6345</v>
      </c>
      <c r="L36" s="277">
        <v>6188.4</v>
      </c>
      <c r="M36" s="277">
        <v>6.9544899999999998</v>
      </c>
    </row>
    <row r="37" spans="1:13">
      <c r="A37" s="301">
        <v>28</v>
      </c>
      <c r="B37" s="277" t="s">
        <v>232</v>
      </c>
      <c r="C37" s="277">
        <v>2634.65</v>
      </c>
      <c r="D37" s="279">
        <v>2631.2</v>
      </c>
      <c r="E37" s="279">
        <v>2598.3999999999996</v>
      </c>
      <c r="F37" s="279">
        <v>2562.1499999999996</v>
      </c>
      <c r="G37" s="279">
        <v>2529.3499999999995</v>
      </c>
      <c r="H37" s="279">
        <v>2667.45</v>
      </c>
      <c r="I37" s="279">
        <v>2700.25</v>
      </c>
      <c r="J37" s="279">
        <v>2736.5</v>
      </c>
      <c r="K37" s="277">
        <v>2664</v>
      </c>
      <c r="L37" s="277">
        <v>2594.9499999999998</v>
      </c>
      <c r="M37" s="277">
        <v>0.32782</v>
      </c>
    </row>
    <row r="38" spans="1:13">
      <c r="A38" s="301">
        <v>29</v>
      </c>
      <c r="B38" s="277" t="s">
        <v>60</v>
      </c>
      <c r="C38" s="277">
        <v>1333.75</v>
      </c>
      <c r="D38" s="279">
        <v>1338.3833333333334</v>
      </c>
      <c r="E38" s="279">
        <v>1321.7666666666669</v>
      </c>
      <c r="F38" s="279">
        <v>1309.7833333333335</v>
      </c>
      <c r="G38" s="279">
        <v>1293.166666666667</v>
      </c>
      <c r="H38" s="279">
        <v>1350.3666666666668</v>
      </c>
      <c r="I38" s="279">
        <v>1366.9833333333331</v>
      </c>
      <c r="J38" s="279">
        <v>1378.9666666666667</v>
      </c>
      <c r="K38" s="277">
        <v>1355</v>
      </c>
      <c r="L38" s="277">
        <v>1326.4</v>
      </c>
      <c r="M38" s="277">
        <v>6.8948299999999998</v>
      </c>
    </row>
    <row r="39" spans="1:13">
      <c r="A39" s="301">
        <v>30</v>
      </c>
      <c r="B39" s="277" t="s">
        <v>233</v>
      </c>
      <c r="C39" s="277">
        <v>310.95</v>
      </c>
      <c r="D39" s="279">
        <v>311.64999999999998</v>
      </c>
      <c r="E39" s="279">
        <v>307.39999999999998</v>
      </c>
      <c r="F39" s="279">
        <v>303.85000000000002</v>
      </c>
      <c r="G39" s="279">
        <v>299.60000000000002</v>
      </c>
      <c r="H39" s="279">
        <v>315.19999999999993</v>
      </c>
      <c r="I39" s="279">
        <v>319.44999999999993</v>
      </c>
      <c r="J39" s="279">
        <v>322.99999999999989</v>
      </c>
      <c r="K39" s="277">
        <v>315.89999999999998</v>
      </c>
      <c r="L39" s="277">
        <v>308.10000000000002</v>
      </c>
      <c r="M39" s="277">
        <v>197.62387000000001</v>
      </c>
    </row>
    <row r="40" spans="1:13">
      <c r="A40" s="301">
        <v>31</v>
      </c>
      <c r="B40" s="277" t="s">
        <v>61</v>
      </c>
      <c r="C40" s="277">
        <v>46.35</v>
      </c>
      <c r="D40" s="279">
        <v>46.683333333333337</v>
      </c>
      <c r="E40" s="279">
        <v>45.916666666666671</v>
      </c>
      <c r="F40" s="279">
        <v>45.483333333333334</v>
      </c>
      <c r="G40" s="279">
        <v>44.716666666666669</v>
      </c>
      <c r="H40" s="279">
        <v>47.116666666666674</v>
      </c>
      <c r="I40" s="279">
        <v>47.88333333333334</v>
      </c>
      <c r="J40" s="279">
        <v>48.316666666666677</v>
      </c>
      <c r="K40" s="277">
        <v>47.45</v>
      </c>
      <c r="L40" s="277">
        <v>46.25</v>
      </c>
      <c r="M40" s="277">
        <v>255.99110999999999</v>
      </c>
    </row>
    <row r="41" spans="1:13">
      <c r="A41" s="301">
        <v>32</v>
      </c>
      <c r="B41" s="277" t="s">
        <v>62</v>
      </c>
      <c r="C41" s="277">
        <v>48.3</v>
      </c>
      <c r="D41" s="279">
        <v>48.566666666666663</v>
      </c>
      <c r="E41" s="279">
        <v>47.783333333333324</v>
      </c>
      <c r="F41" s="279">
        <v>47.266666666666659</v>
      </c>
      <c r="G41" s="279">
        <v>46.48333333333332</v>
      </c>
      <c r="H41" s="279">
        <v>49.083333333333329</v>
      </c>
      <c r="I41" s="279">
        <v>49.86666666666666</v>
      </c>
      <c r="J41" s="279">
        <v>50.383333333333333</v>
      </c>
      <c r="K41" s="277">
        <v>49.35</v>
      </c>
      <c r="L41" s="277">
        <v>48.05</v>
      </c>
      <c r="M41" s="277">
        <v>21.269749999999998</v>
      </c>
    </row>
    <row r="42" spans="1:13">
      <c r="A42" s="301">
        <v>33</v>
      </c>
      <c r="B42" s="277" t="s">
        <v>63</v>
      </c>
      <c r="C42" s="277">
        <v>1318.2</v>
      </c>
      <c r="D42" s="279">
        <v>1302.3999999999999</v>
      </c>
      <c r="E42" s="279">
        <v>1281.8499999999997</v>
      </c>
      <c r="F42" s="279">
        <v>1245.4999999999998</v>
      </c>
      <c r="G42" s="279">
        <v>1224.9499999999996</v>
      </c>
      <c r="H42" s="279">
        <v>1338.7499999999998</v>
      </c>
      <c r="I42" s="279">
        <v>1359.3</v>
      </c>
      <c r="J42" s="279">
        <v>1395.6499999999999</v>
      </c>
      <c r="K42" s="277">
        <v>1322.95</v>
      </c>
      <c r="L42" s="277">
        <v>1266.05</v>
      </c>
      <c r="M42" s="277">
        <v>21.028890000000001</v>
      </c>
    </row>
    <row r="43" spans="1:13">
      <c r="A43" s="301">
        <v>34</v>
      </c>
      <c r="B43" s="277" t="s">
        <v>66</v>
      </c>
      <c r="C43" s="277">
        <v>524.4</v>
      </c>
      <c r="D43" s="279">
        <v>527.18333333333328</v>
      </c>
      <c r="E43" s="279">
        <v>520.41666666666652</v>
      </c>
      <c r="F43" s="279">
        <v>516.43333333333328</v>
      </c>
      <c r="G43" s="279">
        <v>509.66666666666652</v>
      </c>
      <c r="H43" s="279">
        <v>531.16666666666652</v>
      </c>
      <c r="I43" s="279">
        <v>537.93333333333317</v>
      </c>
      <c r="J43" s="279">
        <v>541.91666666666652</v>
      </c>
      <c r="K43" s="277">
        <v>533.95000000000005</v>
      </c>
      <c r="L43" s="277">
        <v>523.20000000000005</v>
      </c>
      <c r="M43" s="277">
        <v>7.0925599999999998</v>
      </c>
    </row>
    <row r="44" spans="1:13">
      <c r="A44" s="301">
        <v>35</v>
      </c>
      <c r="B44" s="277" t="s">
        <v>65</v>
      </c>
      <c r="C44" s="277">
        <v>100.4</v>
      </c>
      <c r="D44" s="279">
        <v>100.5</v>
      </c>
      <c r="E44" s="279">
        <v>98.75</v>
      </c>
      <c r="F44" s="279">
        <v>97.1</v>
      </c>
      <c r="G44" s="279">
        <v>95.35</v>
      </c>
      <c r="H44" s="279">
        <v>102.15</v>
      </c>
      <c r="I44" s="279">
        <v>103.9</v>
      </c>
      <c r="J44" s="279">
        <v>105.55000000000001</v>
      </c>
      <c r="K44" s="277">
        <v>102.25</v>
      </c>
      <c r="L44" s="277">
        <v>98.85</v>
      </c>
      <c r="M44" s="277">
        <v>113.89716</v>
      </c>
    </row>
    <row r="45" spans="1:13">
      <c r="A45" s="301">
        <v>36</v>
      </c>
      <c r="B45" s="277" t="s">
        <v>67</v>
      </c>
      <c r="C45" s="277">
        <v>401.05</v>
      </c>
      <c r="D45" s="279">
        <v>402.7833333333333</v>
      </c>
      <c r="E45" s="279">
        <v>391.66666666666663</v>
      </c>
      <c r="F45" s="279">
        <v>382.2833333333333</v>
      </c>
      <c r="G45" s="279">
        <v>371.16666666666663</v>
      </c>
      <c r="H45" s="279">
        <v>412.16666666666663</v>
      </c>
      <c r="I45" s="279">
        <v>423.2833333333333</v>
      </c>
      <c r="J45" s="279">
        <v>432.66666666666663</v>
      </c>
      <c r="K45" s="277">
        <v>413.9</v>
      </c>
      <c r="L45" s="277">
        <v>393.4</v>
      </c>
      <c r="M45" s="277">
        <v>37.865270000000002</v>
      </c>
    </row>
    <row r="46" spans="1:13">
      <c r="A46" s="301">
        <v>37</v>
      </c>
      <c r="B46" s="277" t="s">
        <v>70</v>
      </c>
      <c r="C46" s="277">
        <v>36.700000000000003</v>
      </c>
      <c r="D46" s="279">
        <v>36.766666666666666</v>
      </c>
      <c r="E46" s="279">
        <v>36.383333333333333</v>
      </c>
      <c r="F46" s="279">
        <v>36.06666666666667</v>
      </c>
      <c r="G46" s="279">
        <v>35.683333333333337</v>
      </c>
      <c r="H46" s="279">
        <v>37.083333333333329</v>
      </c>
      <c r="I46" s="279">
        <v>37.466666666666654</v>
      </c>
      <c r="J46" s="279">
        <v>37.783333333333324</v>
      </c>
      <c r="K46" s="277">
        <v>37.15</v>
      </c>
      <c r="L46" s="277">
        <v>36.450000000000003</v>
      </c>
      <c r="M46" s="277">
        <v>196.0455</v>
      </c>
    </row>
    <row r="47" spans="1:13">
      <c r="A47" s="301">
        <v>38</v>
      </c>
      <c r="B47" s="277" t="s">
        <v>74</v>
      </c>
      <c r="C47" s="277">
        <v>410.45</v>
      </c>
      <c r="D47" s="279">
        <v>410.16666666666669</v>
      </c>
      <c r="E47" s="279">
        <v>405.38333333333338</v>
      </c>
      <c r="F47" s="279">
        <v>400.31666666666672</v>
      </c>
      <c r="G47" s="279">
        <v>395.53333333333342</v>
      </c>
      <c r="H47" s="279">
        <v>415.23333333333335</v>
      </c>
      <c r="I47" s="279">
        <v>420.01666666666665</v>
      </c>
      <c r="J47" s="279">
        <v>425.08333333333331</v>
      </c>
      <c r="K47" s="277">
        <v>414.95</v>
      </c>
      <c r="L47" s="277">
        <v>405.1</v>
      </c>
      <c r="M47" s="277">
        <v>110.34807000000001</v>
      </c>
    </row>
    <row r="48" spans="1:13">
      <c r="A48" s="301">
        <v>39</v>
      </c>
      <c r="B48" s="277" t="s">
        <v>69</v>
      </c>
      <c r="C48" s="277">
        <v>558.95000000000005</v>
      </c>
      <c r="D48" s="279">
        <v>555.33333333333337</v>
      </c>
      <c r="E48" s="279">
        <v>550.16666666666674</v>
      </c>
      <c r="F48" s="279">
        <v>541.38333333333333</v>
      </c>
      <c r="G48" s="279">
        <v>536.2166666666667</v>
      </c>
      <c r="H48" s="279">
        <v>564.11666666666679</v>
      </c>
      <c r="I48" s="279">
        <v>569.28333333333353</v>
      </c>
      <c r="J48" s="279">
        <v>578.06666666666683</v>
      </c>
      <c r="K48" s="277">
        <v>560.5</v>
      </c>
      <c r="L48" s="277">
        <v>546.54999999999995</v>
      </c>
      <c r="M48" s="277">
        <v>126.82481</v>
      </c>
    </row>
    <row r="49" spans="1:13">
      <c r="A49" s="301">
        <v>40</v>
      </c>
      <c r="B49" s="277" t="s">
        <v>125</v>
      </c>
      <c r="C49" s="277">
        <v>191.05</v>
      </c>
      <c r="D49" s="279">
        <v>191.29999999999998</v>
      </c>
      <c r="E49" s="279">
        <v>189.09999999999997</v>
      </c>
      <c r="F49" s="279">
        <v>187.14999999999998</v>
      </c>
      <c r="G49" s="279">
        <v>184.94999999999996</v>
      </c>
      <c r="H49" s="279">
        <v>193.24999999999997</v>
      </c>
      <c r="I49" s="279">
        <v>195.44999999999996</v>
      </c>
      <c r="J49" s="279">
        <v>197.39999999999998</v>
      </c>
      <c r="K49" s="277">
        <v>193.5</v>
      </c>
      <c r="L49" s="277">
        <v>189.35</v>
      </c>
      <c r="M49" s="277">
        <v>40.157429999999998</v>
      </c>
    </row>
    <row r="50" spans="1:13">
      <c r="A50" s="301">
        <v>41</v>
      </c>
      <c r="B50" s="277" t="s">
        <v>71</v>
      </c>
      <c r="C50" s="277">
        <v>408.2</v>
      </c>
      <c r="D50" s="279">
        <v>411.40000000000003</v>
      </c>
      <c r="E50" s="279">
        <v>404.00000000000006</v>
      </c>
      <c r="F50" s="279">
        <v>399.8</v>
      </c>
      <c r="G50" s="279">
        <v>392.40000000000003</v>
      </c>
      <c r="H50" s="279">
        <v>415.60000000000008</v>
      </c>
      <c r="I50" s="279">
        <v>423.00000000000006</v>
      </c>
      <c r="J50" s="279">
        <v>427.2000000000001</v>
      </c>
      <c r="K50" s="277">
        <v>418.8</v>
      </c>
      <c r="L50" s="277">
        <v>407.2</v>
      </c>
      <c r="M50" s="277">
        <v>43.425710000000002</v>
      </c>
    </row>
    <row r="51" spans="1:13">
      <c r="A51" s="301">
        <v>42</v>
      </c>
      <c r="B51" s="277" t="s">
        <v>234</v>
      </c>
      <c r="C51" s="277">
        <v>1326.75</v>
      </c>
      <c r="D51" s="279">
        <v>1331.1166666666666</v>
      </c>
      <c r="E51" s="279">
        <v>1314.2333333333331</v>
      </c>
      <c r="F51" s="279">
        <v>1301.7166666666665</v>
      </c>
      <c r="G51" s="279">
        <v>1284.833333333333</v>
      </c>
      <c r="H51" s="279">
        <v>1343.6333333333332</v>
      </c>
      <c r="I51" s="279">
        <v>1360.5166666666669</v>
      </c>
      <c r="J51" s="279">
        <v>1373.0333333333333</v>
      </c>
      <c r="K51" s="277">
        <v>1348</v>
      </c>
      <c r="L51" s="277">
        <v>1318.6</v>
      </c>
      <c r="M51" s="277">
        <v>1.55572</v>
      </c>
    </row>
    <row r="52" spans="1:13">
      <c r="A52" s="301">
        <v>43</v>
      </c>
      <c r="B52" s="277" t="s">
        <v>72</v>
      </c>
      <c r="C52" s="277">
        <v>12852.1</v>
      </c>
      <c r="D52" s="279">
        <v>12846.166666666666</v>
      </c>
      <c r="E52" s="279">
        <v>12706.683333333332</v>
      </c>
      <c r="F52" s="279">
        <v>12561.266666666666</v>
      </c>
      <c r="G52" s="279">
        <v>12421.783333333333</v>
      </c>
      <c r="H52" s="279">
        <v>12991.583333333332</v>
      </c>
      <c r="I52" s="279">
        <v>13131.066666666666</v>
      </c>
      <c r="J52" s="279">
        <v>13276.483333333332</v>
      </c>
      <c r="K52" s="277">
        <v>12985.65</v>
      </c>
      <c r="L52" s="277">
        <v>12700.75</v>
      </c>
      <c r="M52" s="277">
        <v>0.23894000000000001</v>
      </c>
    </row>
    <row r="53" spans="1:13">
      <c r="A53" s="301">
        <v>44</v>
      </c>
      <c r="B53" s="277" t="s">
        <v>75</v>
      </c>
      <c r="C53" s="277">
        <v>3849.95</v>
      </c>
      <c r="D53" s="279">
        <v>3850.4833333333336</v>
      </c>
      <c r="E53" s="279">
        <v>3827.416666666667</v>
      </c>
      <c r="F53" s="279">
        <v>3804.8833333333332</v>
      </c>
      <c r="G53" s="279">
        <v>3781.8166666666666</v>
      </c>
      <c r="H53" s="279">
        <v>3873.0166666666673</v>
      </c>
      <c r="I53" s="279">
        <v>3896.0833333333339</v>
      </c>
      <c r="J53" s="279">
        <v>3918.6166666666677</v>
      </c>
      <c r="K53" s="277">
        <v>3873.55</v>
      </c>
      <c r="L53" s="277">
        <v>3827.95</v>
      </c>
      <c r="M53" s="277">
        <v>5.6921600000000003</v>
      </c>
    </row>
    <row r="54" spans="1:13">
      <c r="A54" s="301">
        <v>45</v>
      </c>
      <c r="B54" s="277" t="s">
        <v>81</v>
      </c>
      <c r="C54" s="277">
        <v>568.5</v>
      </c>
      <c r="D54" s="279">
        <v>566.2833333333333</v>
      </c>
      <c r="E54" s="279">
        <v>558.71666666666658</v>
      </c>
      <c r="F54" s="279">
        <v>548.93333333333328</v>
      </c>
      <c r="G54" s="279">
        <v>541.36666666666656</v>
      </c>
      <c r="H54" s="279">
        <v>576.06666666666661</v>
      </c>
      <c r="I54" s="279">
        <v>583.63333333333321</v>
      </c>
      <c r="J54" s="279">
        <v>593.41666666666663</v>
      </c>
      <c r="K54" s="277">
        <v>573.85</v>
      </c>
      <c r="L54" s="277">
        <v>556.5</v>
      </c>
      <c r="M54" s="277">
        <v>5.0866600000000002</v>
      </c>
    </row>
    <row r="55" spans="1:13">
      <c r="A55" s="301">
        <v>46</v>
      </c>
      <c r="B55" s="277" t="s">
        <v>76</v>
      </c>
      <c r="C55" s="277">
        <v>396.05</v>
      </c>
      <c r="D55" s="279">
        <v>400</v>
      </c>
      <c r="E55" s="279">
        <v>388.5</v>
      </c>
      <c r="F55" s="279">
        <v>380.95</v>
      </c>
      <c r="G55" s="279">
        <v>369.45</v>
      </c>
      <c r="H55" s="279">
        <v>407.55</v>
      </c>
      <c r="I55" s="279">
        <v>419.05</v>
      </c>
      <c r="J55" s="279">
        <v>426.6</v>
      </c>
      <c r="K55" s="277">
        <v>411.5</v>
      </c>
      <c r="L55" s="277">
        <v>392.45</v>
      </c>
      <c r="M55" s="277">
        <v>195.62701999999999</v>
      </c>
    </row>
    <row r="56" spans="1:13">
      <c r="A56" s="301">
        <v>47</v>
      </c>
      <c r="B56" s="277" t="s">
        <v>77</v>
      </c>
      <c r="C56" s="277">
        <v>103.15</v>
      </c>
      <c r="D56" s="279">
        <v>103.8</v>
      </c>
      <c r="E56" s="279">
        <v>101.75</v>
      </c>
      <c r="F56" s="279">
        <v>100.35000000000001</v>
      </c>
      <c r="G56" s="279">
        <v>98.300000000000011</v>
      </c>
      <c r="H56" s="279">
        <v>105.19999999999999</v>
      </c>
      <c r="I56" s="279">
        <v>107.24999999999997</v>
      </c>
      <c r="J56" s="279">
        <v>108.64999999999998</v>
      </c>
      <c r="K56" s="277">
        <v>105.85</v>
      </c>
      <c r="L56" s="277">
        <v>102.4</v>
      </c>
      <c r="M56" s="277">
        <v>85.325879999999998</v>
      </c>
    </row>
    <row r="57" spans="1:13">
      <c r="A57" s="301">
        <v>48</v>
      </c>
      <c r="B57" s="277" t="s">
        <v>78</v>
      </c>
      <c r="C57" s="277">
        <v>116.65</v>
      </c>
      <c r="D57" s="279">
        <v>116.3</v>
      </c>
      <c r="E57" s="279">
        <v>115.1</v>
      </c>
      <c r="F57" s="279">
        <v>113.55</v>
      </c>
      <c r="G57" s="279">
        <v>112.35</v>
      </c>
      <c r="H57" s="279">
        <v>117.85</v>
      </c>
      <c r="I57" s="279">
        <v>119.05000000000001</v>
      </c>
      <c r="J57" s="279">
        <v>120.6</v>
      </c>
      <c r="K57" s="277">
        <v>117.5</v>
      </c>
      <c r="L57" s="277">
        <v>114.75</v>
      </c>
      <c r="M57" s="277">
        <v>20.168780000000002</v>
      </c>
    </row>
    <row r="58" spans="1:13">
      <c r="A58" s="301">
        <v>49</v>
      </c>
      <c r="B58" s="277" t="s">
        <v>82</v>
      </c>
      <c r="C58" s="277">
        <v>204.4</v>
      </c>
      <c r="D58" s="279">
        <v>204.6</v>
      </c>
      <c r="E58" s="279">
        <v>201.85</v>
      </c>
      <c r="F58" s="279">
        <v>199.3</v>
      </c>
      <c r="G58" s="279">
        <v>196.55</v>
      </c>
      <c r="H58" s="279">
        <v>207.14999999999998</v>
      </c>
      <c r="I58" s="279">
        <v>209.89999999999998</v>
      </c>
      <c r="J58" s="279">
        <v>212.44999999999996</v>
      </c>
      <c r="K58" s="277">
        <v>207.35</v>
      </c>
      <c r="L58" s="277">
        <v>202.05</v>
      </c>
      <c r="M58" s="277">
        <v>74.260999999999996</v>
      </c>
    </row>
    <row r="59" spans="1:13">
      <c r="A59" s="301">
        <v>50</v>
      </c>
      <c r="B59" s="277" t="s">
        <v>83</v>
      </c>
      <c r="C59" s="277">
        <v>722.15</v>
      </c>
      <c r="D59" s="279">
        <v>722.69999999999993</v>
      </c>
      <c r="E59" s="279">
        <v>715.44999999999982</v>
      </c>
      <c r="F59" s="279">
        <v>708.74999999999989</v>
      </c>
      <c r="G59" s="279">
        <v>701.49999999999977</v>
      </c>
      <c r="H59" s="279">
        <v>729.39999999999986</v>
      </c>
      <c r="I59" s="279">
        <v>736.65000000000009</v>
      </c>
      <c r="J59" s="279">
        <v>743.34999999999991</v>
      </c>
      <c r="K59" s="277">
        <v>729.95</v>
      </c>
      <c r="L59" s="277">
        <v>716</v>
      </c>
      <c r="M59" s="277">
        <v>52.632469999999998</v>
      </c>
    </row>
    <row r="60" spans="1:13">
      <c r="A60" s="301">
        <v>51</v>
      </c>
      <c r="B60" s="277" t="s">
        <v>235</v>
      </c>
      <c r="C60" s="277">
        <v>116.2</v>
      </c>
      <c r="D60" s="279">
        <v>116.93333333333332</v>
      </c>
      <c r="E60" s="279">
        <v>114.86666666666665</v>
      </c>
      <c r="F60" s="279">
        <v>113.53333333333332</v>
      </c>
      <c r="G60" s="279">
        <v>111.46666666666664</v>
      </c>
      <c r="H60" s="279">
        <v>118.26666666666665</v>
      </c>
      <c r="I60" s="279">
        <v>120.33333333333334</v>
      </c>
      <c r="J60" s="279">
        <v>121.66666666666666</v>
      </c>
      <c r="K60" s="277">
        <v>119</v>
      </c>
      <c r="L60" s="277">
        <v>115.6</v>
      </c>
      <c r="M60" s="277">
        <v>11.23836</v>
      </c>
    </row>
    <row r="61" spans="1:13">
      <c r="A61" s="301">
        <v>52</v>
      </c>
      <c r="B61" s="277" t="s">
        <v>84</v>
      </c>
      <c r="C61" s="277">
        <v>128.44999999999999</v>
      </c>
      <c r="D61" s="279">
        <v>128.91666666666666</v>
      </c>
      <c r="E61" s="279">
        <v>127.73333333333332</v>
      </c>
      <c r="F61" s="279">
        <v>127.01666666666665</v>
      </c>
      <c r="G61" s="279">
        <v>125.83333333333331</v>
      </c>
      <c r="H61" s="279">
        <v>129.63333333333333</v>
      </c>
      <c r="I61" s="279">
        <v>130.81666666666666</v>
      </c>
      <c r="J61" s="279">
        <v>131.53333333333333</v>
      </c>
      <c r="K61" s="277">
        <v>130.1</v>
      </c>
      <c r="L61" s="277">
        <v>128.19999999999999</v>
      </c>
      <c r="M61" s="277">
        <v>63.575510000000001</v>
      </c>
    </row>
    <row r="62" spans="1:13">
      <c r="A62" s="301">
        <v>53</v>
      </c>
      <c r="B62" s="277" t="s">
        <v>85</v>
      </c>
      <c r="C62" s="277">
        <v>1443.3</v>
      </c>
      <c r="D62" s="279">
        <v>1440.8166666666668</v>
      </c>
      <c r="E62" s="279">
        <v>1429.6333333333337</v>
      </c>
      <c r="F62" s="279">
        <v>1415.9666666666669</v>
      </c>
      <c r="G62" s="279">
        <v>1404.7833333333338</v>
      </c>
      <c r="H62" s="279">
        <v>1454.4833333333336</v>
      </c>
      <c r="I62" s="279">
        <v>1465.6666666666665</v>
      </c>
      <c r="J62" s="279">
        <v>1479.3333333333335</v>
      </c>
      <c r="K62" s="277">
        <v>1452</v>
      </c>
      <c r="L62" s="277">
        <v>1427.15</v>
      </c>
      <c r="M62" s="277">
        <v>4.85501</v>
      </c>
    </row>
    <row r="63" spans="1:13">
      <c r="A63" s="301">
        <v>54</v>
      </c>
      <c r="B63" s="277" t="s">
        <v>86</v>
      </c>
      <c r="C63" s="277">
        <v>457.85</v>
      </c>
      <c r="D63" s="279">
        <v>460.33333333333331</v>
      </c>
      <c r="E63" s="279">
        <v>453.66666666666663</v>
      </c>
      <c r="F63" s="279">
        <v>449.48333333333329</v>
      </c>
      <c r="G63" s="279">
        <v>442.81666666666661</v>
      </c>
      <c r="H63" s="279">
        <v>464.51666666666665</v>
      </c>
      <c r="I63" s="279">
        <v>471.18333333333328</v>
      </c>
      <c r="J63" s="279">
        <v>475.36666666666667</v>
      </c>
      <c r="K63" s="277">
        <v>467</v>
      </c>
      <c r="L63" s="277">
        <v>456.15</v>
      </c>
      <c r="M63" s="277">
        <v>12.668570000000001</v>
      </c>
    </row>
    <row r="64" spans="1:13">
      <c r="A64" s="301">
        <v>55</v>
      </c>
      <c r="B64" s="277" t="s">
        <v>236</v>
      </c>
      <c r="C64" s="277">
        <v>779.35</v>
      </c>
      <c r="D64" s="279">
        <v>781.01666666666677</v>
      </c>
      <c r="E64" s="279">
        <v>774.13333333333355</v>
      </c>
      <c r="F64" s="279">
        <v>768.91666666666674</v>
      </c>
      <c r="G64" s="279">
        <v>762.03333333333353</v>
      </c>
      <c r="H64" s="279">
        <v>786.23333333333358</v>
      </c>
      <c r="I64" s="279">
        <v>793.11666666666679</v>
      </c>
      <c r="J64" s="279">
        <v>798.3333333333336</v>
      </c>
      <c r="K64" s="277">
        <v>787.9</v>
      </c>
      <c r="L64" s="277">
        <v>775.8</v>
      </c>
      <c r="M64" s="277">
        <v>1.6269400000000001</v>
      </c>
    </row>
    <row r="65" spans="1:13">
      <c r="A65" s="301">
        <v>56</v>
      </c>
      <c r="B65" s="277" t="s">
        <v>237</v>
      </c>
      <c r="C65" s="277">
        <v>250</v>
      </c>
      <c r="D65" s="279">
        <v>250.66666666666666</v>
      </c>
      <c r="E65" s="279">
        <v>244.68333333333334</v>
      </c>
      <c r="F65" s="279">
        <v>239.36666666666667</v>
      </c>
      <c r="G65" s="279">
        <v>233.38333333333335</v>
      </c>
      <c r="H65" s="279">
        <v>255.98333333333332</v>
      </c>
      <c r="I65" s="279">
        <v>261.96666666666658</v>
      </c>
      <c r="J65" s="279">
        <v>267.2833333333333</v>
      </c>
      <c r="K65" s="277">
        <v>256.64999999999998</v>
      </c>
      <c r="L65" s="277">
        <v>245.35</v>
      </c>
      <c r="M65" s="277">
        <v>7.4764200000000001</v>
      </c>
    </row>
    <row r="66" spans="1:13">
      <c r="A66" s="301">
        <v>57</v>
      </c>
      <c r="B66" s="277" t="s">
        <v>87</v>
      </c>
      <c r="C66" s="277">
        <v>410.55</v>
      </c>
      <c r="D66" s="279">
        <v>407.81666666666661</v>
      </c>
      <c r="E66" s="279">
        <v>404.13333333333321</v>
      </c>
      <c r="F66" s="279">
        <v>397.71666666666658</v>
      </c>
      <c r="G66" s="279">
        <v>394.03333333333319</v>
      </c>
      <c r="H66" s="279">
        <v>414.23333333333323</v>
      </c>
      <c r="I66" s="279">
        <v>417.91666666666663</v>
      </c>
      <c r="J66" s="279">
        <v>424.33333333333326</v>
      </c>
      <c r="K66" s="277">
        <v>411.5</v>
      </c>
      <c r="L66" s="277">
        <v>401.4</v>
      </c>
      <c r="M66" s="277">
        <v>9.9056499999999996</v>
      </c>
    </row>
    <row r="67" spans="1:13">
      <c r="A67" s="301">
        <v>58</v>
      </c>
      <c r="B67" s="277" t="s">
        <v>93</v>
      </c>
      <c r="C67" s="277">
        <v>142.55000000000001</v>
      </c>
      <c r="D67" s="279">
        <v>142.91666666666666</v>
      </c>
      <c r="E67" s="279">
        <v>140.63333333333333</v>
      </c>
      <c r="F67" s="279">
        <v>138.71666666666667</v>
      </c>
      <c r="G67" s="279">
        <v>136.43333333333334</v>
      </c>
      <c r="H67" s="279">
        <v>144.83333333333331</v>
      </c>
      <c r="I67" s="279">
        <v>147.11666666666667</v>
      </c>
      <c r="J67" s="279">
        <v>149.0333333333333</v>
      </c>
      <c r="K67" s="277">
        <v>145.19999999999999</v>
      </c>
      <c r="L67" s="277">
        <v>141</v>
      </c>
      <c r="M67" s="277">
        <v>88.052099999999996</v>
      </c>
    </row>
    <row r="68" spans="1:13">
      <c r="A68" s="301">
        <v>59</v>
      </c>
      <c r="B68" s="277" t="s">
        <v>88</v>
      </c>
      <c r="C68" s="277">
        <v>503.05</v>
      </c>
      <c r="D68" s="279">
        <v>505.06666666666666</v>
      </c>
      <c r="E68" s="279">
        <v>498.98333333333335</v>
      </c>
      <c r="F68" s="279">
        <v>494.91666666666669</v>
      </c>
      <c r="G68" s="279">
        <v>488.83333333333337</v>
      </c>
      <c r="H68" s="279">
        <v>509.13333333333333</v>
      </c>
      <c r="I68" s="279">
        <v>515.2166666666667</v>
      </c>
      <c r="J68" s="279">
        <v>519.2833333333333</v>
      </c>
      <c r="K68" s="277">
        <v>511.15</v>
      </c>
      <c r="L68" s="277">
        <v>501</v>
      </c>
      <c r="M68" s="277">
        <v>25.976669999999999</v>
      </c>
    </row>
    <row r="69" spans="1:13">
      <c r="A69" s="301">
        <v>60</v>
      </c>
      <c r="B69" s="277" t="s">
        <v>238</v>
      </c>
      <c r="C69" s="277">
        <v>772.35</v>
      </c>
      <c r="D69" s="279">
        <v>778.86666666666667</v>
      </c>
      <c r="E69" s="279">
        <v>761.73333333333335</v>
      </c>
      <c r="F69" s="279">
        <v>751.11666666666667</v>
      </c>
      <c r="G69" s="279">
        <v>733.98333333333335</v>
      </c>
      <c r="H69" s="279">
        <v>789.48333333333335</v>
      </c>
      <c r="I69" s="279">
        <v>806.61666666666679</v>
      </c>
      <c r="J69" s="279">
        <v>817.23333333333335</v>
      </c>
      <c r="K69" s="277">
        <v>796</v>
      </c>
      <c r="L69" s="277">
        <v>768.25</v>
      </c>
      <c r="M69" s="277">
        <v>1.2780400000000001</v>
      </c>
    </row>
    <row r="70" spans="1:13">
      <c r="A70" s="301">
        <v>61</v>
      </c>
      <c r="B70" s="277" t="s">
        <v>91</v>
      </c>
      <c r="C70" s="277">
        <v>2667.75</v>
      </c>
      <c r="D70" s="279">
        <v>2675.1166666666668</v>
      </c>
      <c r="E70" s="279">
        <v>2633.6333333333337</v>
      </c>
      <c r="F70" s="279">
        <v>2599.5166666666669</v>
      </c>
      <c r="G70" s="279">
        <v>2558.0333333333338</v>
      </c>
      <c r="H70" s="279">
        <v>2709.2333333333336</v>
      </c>
      <c r="I70" s="279">
        <v>2750.7166666666672</v>
      </c>
      <c r="J70" s="279">
        <v>2784.8333333333335</v>
      </c>
      <c r="K70" s="277">
        <v>2716.6</v>
      </c>
      <c r="L70" s="277">
        <v>2641</v>
      </c>
      <c r="M70" s="277">
        <v>12.37767</v>
      </c>
    </row>
    <row r="71" spans="1:13">
      <c r="A71" s="301">
        <v>62</v>
      </c>
      <c r="B71" s="277" t="s">
        <v>94</v>
      </c>
      <c r="C71" s="277">
        <v>4600.95</v>
      </c>
      <c r="D71" s="279">
        <v>4616.1166666666659</v>
      </c>
      <c r="E71" s="279">
        <v>4566.5333333333319</v>
      </c>
      <c r="F71" s="279">
        <v>4532.1166666666659</v>
      </c>
      <c r="G71" s="279">
        <v>4482.5333333333319</v>
      </c>
      <c r="H71" s="279">
        <v>4650.5333333333319</v>
      </c>
      <c r="I71" s="279">
        <v>4700.1166666666659</v>
      </c>
      <c r="J71" s="279">
        <v>4734.5333333333319</v>
      </c>
      <c r="K71" s="277">
        <v>4665.7</v>
      </c>
      <c r="L71" s="277">
        <v>4581.7</v>
      </c>
      <c r="M71" s="277">
        <v>10.120139999999999</v>
      </c>
    </row>
    <row r="72" spans="1:13">
      <c r="A72" s="301">
        <v>63</v>
      </c>
      <c r="B72" s="277" t="s">
        <v>239</v>
      </c>
      <c r="C72" s="277">
        <v>80.099999999999994</v>
      </c>
      <c r="D72" s="279">
        <v>80.683333333333337</v>
      </c>
      <c r="E72" s="279">
        <v>78.216666666666669</v>
      </c>
      <c r="F72" s="279">
        <v>76.333333333333329</v>
      </c>
      <c r="G72" s="279">
        <v>73.86666666666666</v>
      </c>
      <c r="H72" s="279">
        <v>82.566666666666677</v>
      </c>
      <c r="I72" s="279">
        <v>85.033333333333346</v>
      </c>
      <c r="J72" s="279">
        <v>86.916666666666686</v>
      </c>
      <c r="K72" s="277">
        <v>83.15</v>
      </c>
      <c r="L72" s="277">
        <v>78.8</v>
      </c>
      <c r="M72" s="277">
        <v>23.81748</v>
      </c>
    </row>
    <row r="73" spans="1:13">
      <c r="A73" s="301">
        <v>64</v>
      </c>
      <c r="B73" s="277" t="s">
        <v>95</v>
      </c>
      <c r="C73" s="277">
        <v>21958.75</v>
      </c>
      <c r="D73" s="279">
        <v>21795.683333333334</v>
      </c>
      <c r="E73" s="279">
        <v>21323.066666666669</v>
      </c>
      <c r="F73" s="279">
        <v>20687.383333333335</v>
      </c>
      <c r="G73" s="279">
        <v>20214.76666666667</v>
      </c>
      <c r="H73" s="279">
        <v>22431.366666666669</v>
      </c>
      <c r="I73" s="279">
        <v>22903.983333333337</v>
      </c>
      <c r="J73" s="279">
        <v>23539.666666666668</v>
      </c>
      <c r="K73" s="277">
        <v>22268.3</v>
      </c>
      <c r="L73" s="277">
        <v>21160</v>
      </c>
      <c r="M73" s="277">
        <v>2.3809200000000001</v>
      </c>
    </row>
    <row r="74" spans="1:13">
      <c r="A74" s="301">
        <v>65</v>
      </c>
      <c r="B74" s="277" t="s">
        <v>240</v>
      </c>
      <c r="C74" s="277">
        <v>237.3</v>
      </c>
      <c r="D74" s="279">
        <v>238.36666666666665</v>
      </c>
      <c r="E74" s="279">
        <v>235.1333333333333</v>
      </c>
      <c r="F74" s="279">
        <v>232.96666666666664</v>
      </c>
      <c r="G74" s="279">
        <v>229.73333333333329</v>
      </c>
      <c r="H74" s="279">
        <v>240.5333333333333</v>
      </c>
      <c r="I74" s="279">
        <v>243.76666666666665</v>
      </c>
      <c r="J74" s="279">
        <v>245.93333333333331</v>
      </c>
      <c r="K74" s="277">
        <v>241.6</v>
      </c>
      <c r="L74" s="277">
        <v>236.2</v>
      </c>
      <c r="M74" s="277">
        <v>1.35704</v>
      </c>
    </row>
    <row r="75" spans="1:13">
      <c r="A75" s="301">
        <v>66</v>
      </c>
      <c r="B75" s="277" t="s">
        <v>241</v>
      </c>
      <c r="C75" s="277">
        <v>941.85</v>
      </c>
      <c r="D75" s="279">
        <v>932.44999999999993</v>
      </c>
      <c r="E75" s="279">
        <v>914.39999999999986</v>
      </c>
      <c r="F75" s="279">
        <v>886.94999999999993</v>
      </c>
      <c r="G75" s="279">
        <v>868.89999999999986</v>
      </c>
      <c r="H75" s="279">
        <v>959.89999999999986</v>
      </c>
      <c r="I75" s="279">
        <v>977.94999999999982</v>
      </c>
      <c r="J75" s="279">
        <v>1005.3999999999999</v>
      </c>
      <c r="K75" s="277">
        <v>950.5</v>
      </c>
      <c r="L75" s="277">
        <v>905</v>
      </c>
      <c r="M75" s="277">
        <v>0.49603000000000003</v>
      </c>
    </row>
    <row r="76" spans="1:13">
      <c r="A76" s="301">
        <v>67</v>
      </c>
      <c r="B76" s="277" t="s">
        <v>242</v>
      </c>
      <c r="C76" s="277">
        <v>66.650000000000006</v>
      </c>
      <c r="D76" s="279">
        <v>66.45</v>
      </c>
      <c r="E76" s="279">
        <v>65.600000000000009</v>
      </c>
      <c r="F76" s="279">
        <v>64.550000000000011</v>
      </c>
      <c r="G76" s="279">
        <v>63.700000000000017</v>
      </c>
      <c r="H76" s="279">
        <v>67.5</v>
      </c>
      <c r="I76" s="279">
        <v>68.349999999999994</v>
      </c>
      <c r="J76" s="279">
        <v>69.399999999999991</v>
      </c>
      <c r="K76" s="277">
        <v>67.3</v>
      </c>
      <c r="L76" s="277">
        <v>65.400000000000006</v>
      </c>
      <c r="M76" s="277">
        <v>15.47447</v>
      </c>
    </row>
    <row r="77" spans="1:13">
      <c r="A77" s="301">
        <v>68</v>
      </c>
      <c r="B77" s="277" t="s">
        <v>97</v>
      </c>
      <c r="C77" s="277">
        <v>1146.55</v>
      </c>
      <c r="D77" s="279">
        <v>1148.5</v>
      </c>
      <c r="E77" s="279">
        <v>1122.05</v>
      </c>
      <c r="F77" s="279">
        <v>1097.55</v>
      </c>
      <c r="G77" s="279">
        <v>1071.0999999999999</v>
      </c>
      <c r="H77" s="279">
        <v>1173</v>
      </c>
      <c r="I77" s="279">
        <v>1199.4499999999998</v>
      </c>
      <c r="J77" s="279">
        <v>1223.95</v>
      </c>
      <c r="K77" s="277">
        <v>1174.95</v>
      </c>
      <c r="L77" s="277">
        <v>1124</v>
      </c>
      <c r="M77" s="277">
        <v>26.513570000000001</v>
      </c>
    </row>
    <row r="78" spans="1:13">
      <c r="A78" s="301">
        <v>69</v>
      </c>
      <c r="B78" s="277" t="s">
        <v>98</v>
      </c>
      <c r="C78" s="277">
        <v>154.44999999999999</v>
      </c>
      <c r="D78" s="279">
        <v>155.58333333333334</v>
      </c>
      <c r="E78" s="279">
        <v>152.41666666666669</v>
      </c>
      <c r="F78" s="279">
        <v>150.38333333333335</v>
      </c>
      <c r="G78" s="279">
        <v>147.2166666666667</v>
      </c>
      <c r="H78" s="279">
        <v>157.61666666666667</v>
      </c>
      <c r="I78" s="279">
        <v>160.78333333333336</v>
      </c>
      <c r="J78" s="279">
        <v>162.81666666666666</v>
      </c>
      <c r="K78" s="277">
        <v>158.75</v>
      </c>
      <c r="L78" s="277">
        <v>153.55000000000001</v>
      </c>
      <c r="M78" s="277">
        <v>43.535420000000002</v>
      </c>
    </row>
    <row r="79" spans="1:13">
      <c r="A79" s="301">
        <v>70</v>
      </c>
      <c r="B79" s="277" t="s">
        <v>99</v>
      </c>
      <c r="C79" s="277">
        <v>52.35</v>
      </c>
      <c r="D79" s="279">
        <v>52.616666666666674</v>
      </c>
      <c r="E79" s="279">
        <v>51.933333333333351</v>
      </c>
      <c r="F79" s="279">
        <v>51.51666666666668</v>
      </c>
      <c r="G79" s="279">
        <v>50.833333333333357</v>
      </c>
      <c r="H79" s="279">
        <v>53.033333333333346</v>
      </c>
      <c r="I79" s="279">
        <v>53.716666666666669</v>
      </c>
      <c r="J79" s="279">
        <v>54.13333333333334</v>
      </c>
      <c r="K79" s="277">
        <v>53.3</v>
      </c>
      <c r="L79" s="277">
        <v>52.2</v>
      </c>
      <c r="M79" s="277">
        <v>397.03176999999999</v>
      </c>
    </row>
    <row r="80" spans="1:13">
      <c r="A80" s="301">
        <v>71</v>
      </c>
      <c r="B80" s="277" t="s">
        <v>370</v>
      </c>
      <c r="C80" s="277">
        <v>138.5</v>
      </c>
      <c r="D80" s="279">
        <v>138.55000000000001</v>
      </c>
      <c r="E80" s="279">
        <v>137.00000000000003</v>
      </c>
      <c r="F80" s="279">
        <v>135.50000000000003</v>
      </c>
      <c r="G80" s="279">
        <v>133.95000000000005</v>
      </c>
      <c r="H80" s="279">
        <v>140.05000000000001</v>
      </c>
      <c r="I80" s="279">
        <v>141.59999999999997</v>
      </c>
      <c r="J80" s="279">
        <v>143.1</v>
      </c>
      <c r="K80" s="277">
        <v>140.1</v>
      </c>
      <c r="L80" s="277">
        <v>137.05000000000001</v>
      </c>
      <c r="M80" s="277">
        <v>9.9582899999999999</v>
      </c>
    </row>
    <row r="81" spans="1:13">
      <c r="A81" s="301">
        <v>72</v>
      </c>
      <c r="B81" s="277" t="s">
        <v>243</v>
      </c>
      <c r="C81" s="277">
        <v>11.9</v>
      </c>
      <c r="D81" s="279">
        <v>11.866666666666667</v>
      </c>
      <c r="E81" s="279">
        <v>11.533333333333335</v>
      </c>
      <c r="F81" s="279">
        <v>11.166666666666668</v>
      </c>
      <c r="G81" s="279">
        <v>10.833333333333336</v>
      </c>
      <c r="H81" s="279">
        <v>12.233333333333334</v>
      </c>
      <c r="I81" s="279">
        <v>12.566666666666666</v>
      </c>
      <c r="J81" s="279">
        <v>12.933333333333334</v>
      </c>
      <c r="K81" s="277">
        <v>12.2</v>
      </c>
      <c r="L81" s="277">
        <v>11.5</v>
      </c>
      <c r="M81" s="277">
        <v>183.75826000000001</v>
      </c>
    </row>
    <row r="82" spans="1:13">
      <c r="A82" s="301">
        <v>73</v>
      </c>
      <c r="B82" s="277" t="s">
        <v>244</v>
      </c>
      <c r="C82" s="277">
        <v>106.95</v>
      </c>
      <c r="D82" s="279">
        <v>108.26666666666667</v>
      </c>
      <c r="E82" s="279">
        <v>104.33333333333333</v>
      </c>
      <c r="F82" s="279">
        <v>101.71666666666667</v>
      </c>
      <c r="G82" s="279">
        <v>97.783333333333331</v>
      </c>
      <c r="H82" s="279">
        <v>110.88333333333333</v>
      </c>
      <c r="I82" s="279">
        <v>114.81666666666666</v>
      </c>
      <c r="J82" s="279">
        <v>117.43333333333332</v>
      </c>
      <c r="K82" s="277">
        <v>112.2</v>
      </c>
      <c r="L82" s="277">
        <v>105.65</v>
      </c>
      <c r="M82" s="277">
        <v>66.423599999999993</v>
      </c>
    </row>
    <row r="83" spans="1:13">
      <c r="A83" s="301">
        <v>74</v>
      </c>
      <c r="B83" s="277" t="s">
        <v>100</v>
      </c>
      <c r="C83" s="277">
        <v>93.3</v>
      </c>
      <c r="D83" s="279">
        <v>93.8</v>
      </c>
      <c r="E83" s="279">
        <v>92.6</v>
      </c>
      <c r="F83" s="279">
        <v>91.899999999999991</v>
      </c>
      <c r="G83" s="279">
        <v>90.699999999999989</v>
      </c>
      <c r="H83" s="279">
        <v>94.5</v>
      </c>
      <c r="I83" s="279">
        <v>95.700000000000017</v>
      </c>
      <c r="J83" s="279">
        <v>96.4</v>
      </c>
      <c r="K83" s="277">
        <v>95</v>
      </c>
      <c r="L83" s="277">
        <v>93.1</v>
      </c>
      <c r="M83" s="277">
        <v>84.245440000000002</v>
      </c>
    </row>
    <row r="84" spans="1:13">
      <c r="A84" s="301">
        <v>75</v>
      </c>
      <c r="B84" s="277" t="s">
        <v>103</v>
      </c>
      <c r="C84" s="277">
        <v>21</v>
      </c>
      <c r="D84" s="279">
        <v>21.233333333333334</v>
      </c>
      <c r="E84" s="279">
        <v>20.716666666666669</v>
      </c>
      <c r="F84" s="279">
        <v>20.433333333333334</v>
      </c>
      <c r="G84" s="279">
        <v>19.916666666666668</v>
      </c>
      <c r="H84" s="279">
        <v>21.516666666666669</v>
      </c>
      <c r="I84" s="279">
        <v>22.033333333333335</v>
      </c>
      <c r="J84" s="279">
        <v>22.31666666666667</v>
      </c>
      <c r="K84" s="277">
        <v>21.75</v>
      </c>
      <c r="L84" s="277">
        <v>20.95</v>
      </c>
      <c r="M84" s="277">
        <v>136.66900000000001</v>
      </c>
    </row>
    <row r="85" spans="1:13">
      <c r="A85" s="301">
        <v>76</v>
      </c>
      <c r="B85" s="277" t="s">
        <v>245</v>
      </c>
      <c r="C85" s="277">
        <v>143.25</v>
      </c>
      <c r="D85" s="279">
        <v>144.04999999999998</v>
      </c>
      <c r="E85" s="279">
        <v>141.69999999999996</v>
      </c>
      <c r="F85" s="279">
        <v>140.14999999999998</v>
      </c>
      <c r="G85" s="279">
        <v>137.79999999999995</v>
      </c>
      <c r="H85" s="279">
        <v>145.59999999999997</v>
      </c>
      <c r="I85" s="279">
        <v>147.94999999999999</v>
      </c>
      <c r="J85" s="279">
        <v>149.49999999999997</v>
      </c>
      <c r="K85" s="277">
        <v>146.4</v>
      </c>
      <c r="L85" s="277">
        <v>142.5</v>
      </c>
      <c r="M85" s="277">
        <v>1.5093099999999999</v>
      </c>
    </row>
    <row r="86" spans="1:13">
      <c r="A86" s="301">
        <v>77</v>
      </c>
      <c r="B86" s="277" t="s">
        <v>101</v>
      </c>
      <c r="C86" s="277">
        <v>447.55</v>
      </c>
      <c r="D86" s="279">
        <v>447.51666666666665</v>
      </c>
      <c r="E86" s="279">
        <v>442.33333333333331</v>
      </c>
      <c r="F86" s="279">
        <v>437.11666666666667</v>
      </c>
      <c r="G86" s="279">
        <v>431.93333333333334</v>
      </c>
      <c r="H86" s="279">
        <v>452.73333333333329</v>
      </c>
      <c r="I86" s="279">
        <v>457.91666666666669</v>
      </c>
      <c r="J86" s="279">
        <v>463.13333333333327</v>
      </c>
      <c r="K86" s="277">
        <v>452.7</v>
      </c>
      <c r="L86" s="277">
        <v>442.3</v>
      </c>
      <c r="M86" s="277">
        <v>25.084009999999999</v>
      </c>
    </row>
    <row r="87" spans="1:13">
      <c r="A87" s="301">
        <v>78</v>
      </c>
      <c r="B87" s="277" t="s">
        <v>246</v>
      </c>
      <c r="C87" s="277">
        <v>462.7</v>
      </c>
      <c r="D87" s="279">
        <v>465.2</v>
      </c>
      <c r="E87" s="279">
        <v>458</v>
      </c>
      <c r="F87" s="279">
        <v>453.3</v>
      </c>
      <c r="G87" s="279">
        <v>446.1</v>
      </c>
      <c r="H87" s="279">
        <v>469.9</v>
      </c>
      <c r="I87" s="279">
        <v>477.09999999999991</v>
      </c>
      <c r="J87" s="279">
        <v>481.79999999999995</v>
      </c>
      <c r="K87" s="277">
        <v>472.4</v>
      </c>
      <c r="L87" s="277">
        <v>460.5</v>
      </c>
      <c r="M87" s="277">
        <v>1.0746500000000001</v>
      </c>
    </row>
    <row r="88" spans="1:13">
      <c r="A88" s="301">
        <v>79</v>
      </c>
      <c r="B88" s="277" t="s">
        <v>104</v>
      </c>
      <c r="C88" s="277">
        <v>677.2</v>
      </c>
      <c r="D88" s="279">
        <v>680.63333333333333</v>
      </c>
      <c r="E88" s="279">
        <v>669.01666666666665</v>
      </c>
      <c r="F88" s="279">
        <v>660.83333333333337</v>
      </c>
      <c r="G88" s="279">
        <v>649.2166666666667</v>
      </c>
      <c r="H88" s="279">
        <v>688.81666666666661</v>
      </c>
      <c r="I88" s="279">
        <v>700.43333333333317</v>
      </c>
      <c r="J88" s="279">
        <v>708.61666666666656</v>
      </c>
      <c r="K88" s="277">
        <v>692.25</v>
      </c>
      <c r="L88" s="277">
        <v>672.45</v>
      </c>
      <c r="M88" s="277">
        <v>20.281739999999999</v>
      </c>
    </row>
    <row r="89" spans="1:13">
      <c r="A89" s="301">
        <v>80</v>
      </c>
      <c r="B89" s="277" t="s">
        <v>247</v>
      </c>
      <c r="C89" s="277">
        <v>355.65</v>
      </c>
      <c r="D89" s="279">
        <v>358</v>
      </c>
      <c r="E89" s="279">
        <v>350.65</v>
      </c>
      <c r="F89" s="279">
        <v>345.65</v>
      </c>
      <c r="G89" s="279">
        <v>338.29999999999995</v>
      </c>
      <c r="H89" s="279">
        <v>363</v>
      </c>
      <c r="I89" s="279">
        <v>370.35</v>
      </c>
      <c r="J89" s="279">
        <v>375.35</v>
      </c>
      <c r="K89" s="277">
        <v>365.35</v>
      </c>
      <c r="L89" s="277">
        <v>353</v>
      </c>
      <c r="M89" s="277">
        <v>0.98760000000000003</v>
      </c>
    </row>
    <row r="90" spans="1:13">
      <c r="A90" s="301">
        <v>81</v>
      </c>
      <c r="B90" s="277" t="s">
        <v>248</v>
      </c>
      <c r="C90" s="277">
        <v>903</v>
      </c>
      <c r="D90" s="279">
        <v>913</v>
      </c>
      <c r="E90" s="279">
        <v>882</v>
      </c>
      <c r="F90" s="279">
        <v>861</v>
      </c>
      <c r="G90" s="279">
        <v>830</v>
      </c>
      <c r="H90" s="279">
        <v>934</v>
      </c>
      <c r="I90" s="279">
        <v>965</v>
      </c>
      <c r="J90" s="279">
        <v>986</v>
      </c>
      <c r="K90" s="277">
        <v>944</v>
      </c>
      <c r="L90" s="277">
        <v>892</v>
      </c>
      <c r="M90" s="277">
        <v>9.0813199999999998</v>
      </c>
    </row>
    <row r="91" spans="1:13">
      <c r="A91" s="301">
        <v>82</v>
      </c>
      <c r="B91" s="277" t="s">
        <v>249</v>
      </c>
      <c r="C91" s="277">
        <v>181.35</v>
      </c>
      <c r="D91" s="279">
        <v>179.78333333333333</v>
      </c>
      <c r="E91" s="279">
        <v>176.56666666666666</v>
      </c>
      <c r="F91" s="279">
        <v>171.78333333333333</v>
      </c>
      <c r="G91" s="279">
        <v>168.56666666666666</v>
      </c>
      <c r="H91" s="279">
        <v>184.56666666666666</v>
      </c>
      <c r="I91" s="279">
        <v>187.7833333333333</v>
      </c>
      <c r="J91" s="279">
        <v>192.56666666666666</v>
      </c>
      <c r="K91" s="277">
        <v>183</v>
      </c>
      <c r="L91" s="277">
        <v>175</v>
      </c>
      <c r="M91" s="277">
        <v>10.917590000000001</v>
      </c>
    </row>
    <row r="92" spans="1:13">
      <c r="A92" s="301">
        <v>83</v>
      </c>
      <c r="B92" s="277" t="s">
        <v>105</v>
      </c>
      <c r="C92" s="277">
        <v>633.45000000000005</v>
      </c>
      <c r="D92" s="279">
        <v>632.91666666666674</v>
      </c>
      <c r="E92" s="279">
        <v>622.23333333333346</v>
      </c>
      <c r="F92" s="279">
        <v>611.01666666666677</v>
      </c>
      <c r="G92" s="279">
        <v>600.33333333333348</v>
      </c>
      <c r="H92" s="279">
        <v>644.13333333333344</v>
      </c>
      <c r="I92" s="279">
        <v>654.81666666666683</v>
      </c>
      <c r="J92" s="279">
        <v>666.03333333333342</v>
      </c>
      <c r="K92" s="277">
        <v>643.6</v>
      </c>
      <c r="L92" s="277">
        <v>621.70000000000005</v>
      </c>
      <c r="M92" s="277">
        <v>24.969200000000001</v>
      </c>
    </row>
    <row r="93" spans="1:13">
      <c r="A93" s="301">
        <v>84</v>
      </c>
      <c r="B93" s="277" t="s">
        <v>250</v>
      </c>
      <c r="C93" s="277">
        <v>198.5</v>
      </c>
      <c r="D93" s="279">
        <v>199.79999999999998</v>
      </c>
      <c r="E93" s="279">
        <v>196.09999999999997</v>
      </c>
      <c r="F93" s="279">
        <v>193.7</v>
      </c>
      <c r="G93" s="279">
        <v>189.99999999999997</v>
      </c>
      <c r="H93" s="279">
        <v>202.19999999999996</v>
      </c>
      <c r="I93" s="279">
        <v>205.89999999999995</v>
      </c>
      <c r="J93" s="279">
        <v>208.29999999999995</v>
      </c>
      <c r="K93" s="277">
        <v>203.5</v>
      </c>
      <c r="L93" s="277">
        <v>197.4</v>
      </c>
      <c r="M93" s="277">
        <v>13.842700000000001</v>
      </c>
    </row>
    <row r="94" spans="1:13">
      <c r="A94" s="301">
        <v>85</v>
      </c>
      <c r="B94" s="277" t="s">
        <v>251</v>
      </c>
      <c r="C94" s="277">
        <v>782.85</v>
      </c>
      <c r="D94" s="279">
        <v>778.83333333333337</v>
      </c>
      <c r="E94" s="279">
        <v>761.66666666666674</v>
      </c>
      <c r="F94" s="279">
        <v>740.48333333333335</v>
      </c>
      <c r="G94" s="279">
        <v>723.31666666666672</v>
      </c>
      <c r="H94" s="279">
        <v>800.01666666666677</v>
      </c>
      <c r="I94" s="279">
        <v>817.18333333333351</v>
      </c>
      <c r="J94" s="279">
        <v>838.36666666666679</v>
      </c>
      <c r="K94" s="277">
        <v>796</v>
      </c>
      <c r="L94" s="277">
        <v>757.65</v>
      </c>
      <c r="M94" s="277">
        <v>6.3578599999999996</v>
      </c>
    </row>
    <row r="95" spans="1:13">
      <c r="A95" s="301">
        <v>86</v>
      </c>
      <c r="B95" s="277" t="s">
        <v>108</v>
      </c>
      <c r="C95" s="277">
        <v>688.4</v>
      </c>
      <c r="D95" s="279">
        <v>690.6</v>
      </c>
      <c r="E95" s="279">
        <v>678.80000000000007</v>
      </c>
      <c r="F95" s="279">
        <v>669.2</v>
      </c>
      <c r="G95" s="279">
        <v>657.40000000000009</v>
      </c>
      <c r="H95" s="279">
        <v>700.2</v>
      </c>
      <c r="I95" s="279">
        <v>712</v>
      </c>
      <c r="J95" s="279">
        <v>721.6</v>
      </c>
      <c r="K95" s="277">
        <v>702.4</v>
      </c>
      <c r="L95" s="277">
        <v>681</v>
      </c>
      <c r="M95" s="277">
        <v>60.52234</v>
      </c>
    </row>
    <row r="96" spans="1:13">
      <c r="A96" s="301">
        <v>87</v>
      </c>
      <c r="B96" s="277" t="s">
        <v>252</v>
      </c>
      <c r="C96" s="277">
        <v>2386.9499999999998</v>
      </c>
      <c r="D96" s="279">
        <v>2404.0166666666664</v>
      </c>
      <c r="E96" s="279">
        <v>2367.9333333333329</v>
      </c>
      <c r="F96" s="279">
        <v>2348.9166666666665</v>
      </c>
      <c r="G96" s="279">
        <v>2312.833333333333</v>
      </c>
      <c r="H96" s="279">
        <v>2423.0333333333328</v>
      </c>
      <c r="I96" s="279">
        <v>2459.1166666666668</v>
      </c>
      <c r="J96" s="279">
        <v>2478.1333333333328</v>
      </c>
      <c r="K96" s="277">
        <v>2440.1</v>
      </c>
      <c r="L96" s="277">
        <v>2385</v>
      </c>
      <c r="M96" s="277">
        <v>5.40055</v>
      </c>
    </row>
    <row r="97" spans="1:13">
      <c r="A97" s="301">
        <v>88</v>
      </c>
      <c r="B97" s="277" t="s">
        <v>110</v>
      </c>
      <c r="C97" s="277">
        <v>1027.55</v>
      </c>
      <c r="D97" s="279">
        <v>1034.45</v>
      </c>
      <c r="E97" s="279">
        <v>1013.1000000000001</v>
      </c>
      <c r="F97" s="279">
        <v>998.65000000000009</v>
      </c>
      <c r="G97" s="279">
        <v>977.30000000000018</v>
      </c>
      <c r="H97" s="279">
        <v>1048.9000000000001</v>
      </c>
      <c r="I97" s="279">
        <v>1070.25</v>
      </c>
      <c r="J97" s="279">
        <v>1084.7</v>
      </c>
      <c r="K97" s="277">
        <v>1055.8</v>
      </c>
      <c r="L97" s="277">
        <v>1020</v>
      </c>
      <c r="M97" s="277">
        <v>166.10695999999999</v>
      </c>
    </row>
    <row r="98" spans="1:13">
      <c r="A98" s="301">
        <v>89</v>
      </c>
      <c r="B98" s="277" t="s">
        <v>253</v>
      </c>
      <c r="C98" s="277">
        <v>605</v>
      </c>
      <c r="D98" s="279">
        <v>608.81666666666672</v>
      </c>
      <c r="E98" s="279">
        <v>599.48333333333346</v>
      </c>
      <c r="F98" s="279">
        <v>593.9666666666667</v>
      </c>
      <c r="G98" s="279">
        <v>584.63333333333344</v>
      </c>
      <c r="H98" s="279">
        <v>614.33333333333348</v>
      </c>
      <c r="I98" s="279">
        <v>623.66666666666674</v>
      </c>
      <c r="J98" s="279">
        <v>629.18333333333351</v>
      </c>
      <c r="K98" s="277">
        <v>618.15</v>
      </c>
      <c r="L98" s="277">
        <v>603.29999999999995</v>
      </c>
      <c r="M98" s="277">
        <v>20.52017</v>
      </c>
    </row>
    <row r="99" spans="1:13">
      <c r="A99" s="301">
        <v>90</v>
      </c>
      <c r="B99" s="277" t="s">
        <v>106</v>
      </c>
      <c r="C99" s="277">
        <v>605.5</v>
      </c>
      <c r="D99" s="279">
        <v>602.23333333333335</v>
      </c>
      <c r="E99" s="279">
        <v>596.4666666666667</v>
      </c>
      <c r="F99" s="279">
        <v>587.43333333333339</v>
      </c>
      <c r="G99" s="279">
        <v>581.66666666666674</v>
      </c>
      <c r="H99" s="279">
        <v>611.26666666666665</v>
      </c>
      <c r="I99" s="279">
        <v>617.0333333333333</v>
      </c>
      <c r="J99" s="279">
        <v>626.06666666666661</v>
      </c>
      <c r="K99" s="277">
        <v>608</v>
      </c>
      <c r="L99" s="277">
        <v>593.20000000000005</v>
      </c>
      <c r="M99" s="277">
        <v>26.548279999999998</v>
      </c>
    </row>
    <row r="100" spans="1:13">
      <c r="A100" s="301">
        <v>91</v>
      </c>
      <c r="B100" s="277" t="s">
        <v>111</v>
      </c>
      <c r="C100" s="277">
        <v>2695.75</v>
      </c>
      <c r="D100" s="279">
        <v>2702.5833333333335</v>
      </c>
      <c r="E100" s="279">
        <v>2665.166666666667</v>
      </c>
      <c r="F100" s="279">
        <v>2634.5833333333335</v>
      </c>
      <c r="G100" s="279">
        <v>2597.166666666667</v>
      </c>
      <c r="H100" s="279">
        <v>2733.166666666667</v>
      </c>
      <c r="I100" s="279">
        <v>2770.5833333333339</v>
      </c>
      <c r="J100" s="279">
        <v>2801.166666666667</v>
      </c>
      <c r="K100" s="277">
        <v>2740</v>
      </c>
      <c r="L100" s="277">
        <v>2672</v>
      </c>
      <c r="M100" s="277">
        <v>9.9724400000000006</v>
      </c>
    </row>
    <row r="101" spans="1:13">
      <c r="A101" s="301">
        <v>92</v>
      </c>
      <c r="B101" s="277" t="s">
        <v>112</v>
      </c>
      <c r="C101" s="277">
        <v>386.4</v>
      </c>
      <c r="D101" s="279">
        <v>387.40000000000003</v>
      </c>
      <c r="E101" s="279">
        <v>382.70000000000005</v>
      </c>
      <c r="F101" s="279">
        <v>379</v>
      </c>
      <c r="G101" s="279">
        <v>374.3</v>
      </c>
      <c r="H101" s="279">
        <v>391.10000000000008</v>
      </c>
      <c r="I101" s="279">
        <v>395.8</v>
      </c>
      <c r="J101" s="279">
        <v>399.50000000000011</v>
      </c>
      <c r="K101" s="277">
        <v>392.1</v>
      </c>
      <c r="L101" s="277">
        <v>383.7</v>
      </c>
      <c r="M101" s="277">
        <v>6.1918499999999996</v>
      </c>
    </row>
    <row r="102" spans="1:13">
      <c r="A102" s="301">
        <v>93</v>
      </c>
      <c r="B102" s="277" t="s">
        <v>114</v>
      </c>
      <c r="C102" s="277">
        <v>175.75</v>
      </c>
      <c r="D102" s="279">
        <v>172.21666666666667</v>
      </c>
      <c r="E102" s="279">
        <v>167.03333333333333</v>
      </c>
      <c r="F102" s="279">
        <v>158.31666666666666</v>
      </c>
      <c r="G102" s="279">
        <v>153.13333333333333</v>
      </c>
      <c r="H102" s="279">
        <v>180.93333333333334</v>
      </c>
      <c r="I102" s="279">
        <v>186.11666666666667</v>
      </c>
      <c r="J102" s="279">
        <v>194.83333333333334</v>
      </c>
      <c r="K102" s="277">
        <v>177.4</v>
      </c>
      <c r="L102" s="277">
        <v>163.5</v>
      </c>
      <c r="M102" s="277">
        <v>478.94902000000002</v>
      </c>
    </row>
    <row r="103" spans="1:13">
      <c r="A103" s="301">
        <v>94</v>
      </c>
      <c r="B103" s="277" t="s">
        <v>115</v>
      </c>
      <c r="C103" s="277">
        <v>212.95</v>
      </c>
      <c r="D103" s="279">
        <v>215.1</v>
      </c>
      <c r="E103" s="279">
        <v>209.85</v>
      </c>
      <c r="F103" s="279">
        <v>206.75</v>
      </c>
      <c r="G103" s="279">
        <v>201.5</v>
      </c>
      <c r="H103" s="279">
        <v>218.2</v>
      </c>
      <c r="I103" s="279">
        <v>223.45</v>
      </c>
      <c r="J103" s="279">
        <v>226.54999999999998</v>
      </c>
      <c r="K103" s="277">
        <v>220.35</v>
      </c>
      <c r="L103" s="277">
        <v>212</v>
      </c>
      <c r="M103" s="277">
        <v>70.367750000000001</v>
      </c>
    </row>
    <row r="104" spans="1:13">
      <c r="A104" s="301">
        <v>95</v>
      </c>
      <c r="B104" s="277" t="s">
        <v>116</v>
      </c>
      <c r="C104" s="277">
        <v>2194.5500000000002</v>
      </c>
      <c r="D104" s="279">
        <v>2195.166666666667</v>
      </c>
      <c r="E104" s="279">
        <v>2180.4333333333338</v>
      </c>
      <c r="F104" s="279">
        <v>2166.3166666666671</v>
      </c>
      <c r="G104" s="279">
        <v>2151.5833333333339</v>
      </c>
      <c r="H104" s="279">
        <v>2209.2833333333338</v>
      </c>
      <c r="I104" s="279">
        <v>2224.0166666666673</v>
      </c>
      <c r="J104" s="279">
        <v>2238.1333333333337</v>
      </c>
      <c r="K104" s="277">
        <v>2209.9</v>
      </c>
      <c r="L104" s="277">
        <v>2181.0500000000002</v>
      </c>
      <c r="M104" s="277">
        <v>17.154810000000001</v>
      </c>
    </row>
    <row r="105" spans="1:13">
      <c r="A105" s="301">
        <v>96</v>
      </c>
      <c r="B105" s="277" t="s">
        <v>254</v>
      </c>
      <c r="C105" s="277">
        <v>218.75</v>
      </c>
      <c r="D105" s="279">
        <v>216.73333333333335</v>
      </c>
      <c r="E105" s="279">
        <v>212.06666666666669</v>
      </c>
      <c r="F105" s="279">
        <v>205.38333333333335</v>
      </c>
      <c r="G105" s="279">
        <v>200.7166666666667</v>
      </c>
      <c r="H105" s="279">
        <v>223.41666666666669</v>
      </c>
      <c r="I105" s="279">
        <v>228.08333333333331</v>
      </c>
      <c r="J105" s="279">
        <v>234.76666666666668</v>
      </c>
      <c r="K105" s="277">
        <v>221.4</v>
      </c>
      <c r="L105" s="277">
        <v>210.05</v>
      </c>
      <c r="M105" s="277">
        <v>43.801169999999999</v>
      </c>
    </row>
    <row r="106" spans="1:13">
      <c r="A106" s="301">
        <v>97</v>
      </c>
      <c r="B106" s="277" t="s">
        <v>255</v>
      </c>
      <c r="C106" s="277">
        <v>35</v>
      </c>
      <c r="D106" s="279">
        <v>34.75</v>
      </c>
      <c r="E106" s="279">
        <v>34</v>
      </c>
      <c r="F106" s="279">
        <v>33</v>
      </c>
      <c r="G106" s="279">
        <v>32.25</v>
      </c>
      <c r="H106" s="279">
        <v>35.75</v>
      </c>
      <c r="I106" s="279">
        <v>36.5</v>
      </c>
      <c r="J106" s="279">
        <v>37.5</v>
      </c>
      <c r="K106" s="277">
        <v>35.5</v>
      </c>
      <c r="L106" s="277">
        <v>33.75</v>
      </c>
      <c r="M106" s="277">
        <v>22.52289</v>
      </c>
    </row>
    <row r="107" spans="1:13">
      <c r="A107" s="301">
        <v>98</v>
      </c>
      <c r="B107" s="277" t="s">
        <v>109</v>
      </c>
      <c r="C107" s="277">
        <v>1776.7</v>
      </c>
      <c r="D107" s="279">
        <v>1784.8166666666666</v>
      </c>
      <c r="E107" s="279">
        <v>1758.1333333333332</v>
      </c>
      <c r="F107" s="279">
        <v>1739.5666666666666</v>
      </c>
      <c r="G107" s="279">
        <v>1712.8833333333332</v>
      </c>
      <c r="H107" s="279">
        <v>1803.3833333333332</v>
      </c>
      <c r="I107" s="279">
        <v>1830.0666666666666</v>
      </c>
      <c r="J107" s="279">
        <v>1848.6333333333332</v>
      </c>
      <c r="K107" s="277">
        <v>1811.5</v>
      </c>
      <c r="L107" s="277">
        <v>1766.25</v>
      </c>
      <c r="M107" s="277">
        <v>55.76455</v>
      </c>
    </row>
    <row r="108" spans="1:13">
      <c r="A108" s="301">
        <v>99</v>
      </c>
      <c r="B108" s="277" t="s">
        <v>118</v>
      </c>
      <c r="C108" s="277">
        <v>352.2</v>
      </c>
      <c r="D108" s="279">
        <v>354.31666666666666</v>
      </c>
      <c r="E108" s="279">
        <v>348.63333333333333</v>
      </c>
      <c r="F108" s="279">
        <v>345.06666666666666</v>
      </c>
      <c r="G108" s="279">
        <v>339.38333333333333</v>
      </c>
      <c r="H108" s="279">
        <v>357.88333333333333</v>
      </c>
      <c r="I108" s="279">
        <v>363.56666666666661</v>
      </c>
      <c r="J108" s="279">
        <v>367.13333333333333</v>
      </c>
      <c r="K108" s="277">
        <v>360</v>
      </c>
      <c r="L108" s="277">
        <v>350.75</v>
      </c>
      <c r="M108" s="277">
        <v>370.58091000000002</v>
      </c>
    </row>
    <row r="109" spans="1:13">
      <c r="A109" s="301">
        <v>100</v>
      </c>
      <c r="B109" s="277" t="s">
        <v>256</v>
      </c>
      <c r="C109" s="277">
        <v>1350.7</v>
      </c>
      <c r="D109" s="279">
        <v>1350.45</v>
      </c>
      <c r="E109" s="279">
        <v>1337.25</v>
      </c>
      <c r="F109" s="279">
        <v>1323.8</v>
      </c>
      <c r="G109" s="279">
        <v>1310.5999999999999</v>
      </c>
      <c r="H109" s="279">
        <v>1363.9</v>
      </c>
      <c r="I109" s="279">
        <v>1377.1000000000004</v>
      </c>
      <c r="J109" s="279">
        <v>1390.5500000000002</v>
      </c>
      <c r="K109" s="277">
        <v>1363.65</v>
      </c>
      <c r="L109" s="277">
        <v>1337</v>
      </c>
      <c r="M109" s="277">
        <v>1.9169799999999999</v>
      </c>
    </row>
    <row r="110" spans="1:13">
      <c r="A110" s="301">
        <v>101</v>
      </c>
      <c r="B110" s="277" t="s">
        <v>119</v>
      </c>
      <c r="C110" s="277">
        <v>461.7</v>
      </c>
      <c r="D110" s="279">
        <v>460.11666666666662</v>
      </c>
      <c r="E110" s="279">
        <v>455.83333333333326</v>
      </c>
      <c r="F110" s="279">
        <v>449.96666666666664</v>
      </c>
      <c r="G110" s="279">
        <v>445.68333333333328</v>
      </c>
      <c r="H110" s="279">
        <v>465.98333333333323</v>
      </c>
      <c r="I110" s="279">
        <v>470.26666666666665</v>
      </c>
      <c r="J110" s="279">
        <v>476.13333333333321</v>
      </c>
      <c r="K110" s="277">
        <v>464.4</v>
      </c>
      <c r="L110" s="277">
        <v>454.25</v>
      </c>
      <c r="M110" s="277">
        <v>21.120259999999998</v>
      </c>
    </row>
    <row r="111" spans="1:13">
      <c r="A111" s="301">
        <v>102</v>
      </c>
      <c r="B111" s="277" t="s">
        <v>257</v>
      </c>
      <c r="C111" s="277">
        <v>38.950000000000003</v>
      </c>
      <c r="D111" s="279">
        <v>39.25</v>
      </c>
      <c r="E111" s="279">
        <v>38.25</v>
      </c>
      <c r="F111" s="279">
        <v>37.549999999999997</v>
      </c>
      <c r="G111" s="279">
        <v>36.549999999999997</v>
      </c>
      <c r="H111" s="279">
        <v>39.950000000000003</v>
      </c>
      <c r="I111" s="279">
        <v>40.950000000000003</v>
      </c>
      <c r="J111" s="279">
        <v>41.650000000000006</v>
      </c>
      <c r="K111" s="277">
        <v>40.25</v>
      </c>
      <c r="L111" s="277">
        <v>38.549999999999997</v>
      </c>
      <c r="M111" s="277">
        <v>36.620330000000003</v>
      </c>
    </row>
    <row r="112" spans="1:13">
      <c r="A112" s="301">
        <v>103</v>
      </c>
      <c r="B112" s="277" t="s">
        <v>121</v>
      </c>
      <c r="C112" s="277">
        <v>26.95</v>
      </c>
      <c r="D112" s="279">
        <v>26.983333333333334</v>
      </c>
      <c r="E112" s="279">
        <v>26.666666666666668</v>
      </c>
      <c r="F112" s="279">
        <v>26.383333333333333</v>
      </c>
      <c r="G112" s="279">
        <v>26.066666666666666</v>
      </c>
      <c r="H112" s="279">
        <v>27.266666666666669</v>
      </c>
      <c r="I112" s="279">
        <v>27.583333333333332</v>
      </c>
      <c r="J112" s="279">
        <v>27.866666666666671</v>
      </c>
      <c r="K112" s="277">
        <v>27.3</v>
      </c>
      <c r="L112" s="277">
        <v>26.7</v>
      </c>
      <c r="M112" s="277">
        <v>283.01751000000002</v>
      </c>
    </row>
    <row r="113" spans="1:13">
      <c r="A113" s="301">
        <v>104</v>
      </c>
      <c r="B113" s="277" t="s">
        <v>128</v>
      </c>
      <c r="C113" s="277">
        <v>192.8</v>
      </c>
      <c r="D113" s="279">
        <v>193.0333333333333</v>
      </c>
      <c r="E113" s="279">
        <v>191.46666666666661</v>
      </c>
      <c r="F113" s="279">
        <v>190.1333333333333</v>
      </c>
      <c r="G113" s="279">
        <v>188.56666666666661</v>
      </c>
      <c r="H113" s="279">
        <v>194.36666666666662</v>
      </c>
      <c r="I113" s="279">
        <v>195.93333333333334</v>
      </c>
      <c r="J113" s="279">
        <v>197.26666666666662</v>
      </c>
      <c r="K113" s="277">
        <v>194.6</v>
      </c>
      <c r="L113" s="277">
        <v>191.7</v>
      </c>
      <c r="M113" s="277">
        <v>487.68468000000001</v>
      </c>
    </row>
    <row r="114" spans="1:13">
      <c r="A114" s="301">
        <v>105</v>
      </c>
      <c r="B114" s="277" t="s">
        <v>117</v>
      </c>
      <c r="C114" s="277">
        <v>190.35</v>
      </c>
      <c r="D114" s="279">
        <v>190.28333333333333</v>
      </c>
      <c r="E114" s="279">
        <v>186.06666666666666</v>
      </c>
      <c r="F114" s="279">
        <v>181.78333333333333</v>
      </c>
      <c r="G114" s="279">
        <v>177.56666666666666</v>
      </c>
      <c r="H114" s="279">
        <v>194.56666666666666</v>
      </c>
      <c r="I114" s="279">
        <v>198.7833333333333</v>
      </c>
      <c r="J114" s="279">
        <v>203.06666666666666</v>
      </c>
      <c r="K114" s="277">
        <v>194.5</v>
      </c>
      <c r="L114" s="277">
        <v>186</v>
      </c>
      <c r="M114" s="277">
        <v>190.01065</v>
      </c>
    </row>
    <row r="115" spans="1:13">
      <c r="A115" s="301">
        <v>106</v>
      </c>
      <c r="B115" s="277" t="s">
        <v>258</v>
      </c>
      <c r="C115" s="277">
        <v>119.75</v>
      </c>
      <c r="D115" s="279">
        <v>118.61666666666667</v>
      </c>
      <c r="E115" s="279">
        <v>116.33333333333334</v>
      </c>
      <c r="F115" s="279">
        <v>112.91666666666667</v>
      </c>
      <c r="G115" s="279">
        <v>110.63333333333334</v>
      </c>
      <c r="H115" s="279">
        <v>122.03333333333335</v>
      </c>
      <c r="I115" s="279">
        <v>124.31666666666668</v>
      </c>
      <c r="J115" s="279">
        <v>127.73333333333335</v>
      </c>
      <c r="K115" s="277">
        <v>120.9</v>
      </c>
      <c r="L115" s="277">
        <v>115.2</v>
      </c>
      <c r="M115" s="277">
        <v>12.351229999999999</v>
      </c>
    </row>
    <row r="116" spans="1:13">
      <c r="A116" s="301">
        <v>107</v>
      </c>
      <c r="B116" s="277" t="s">
        <v>259</v>
      </c>
      <c r="C116" s="277">
        <v>58.1</v>
      </c>
      <c r="D116" s="279">
        <v>58.466666666666669</v>
      </c>
      <c r="E116" s="279">
        <v>57.483333333333334</v>
      </c>
      <c r="F116" s="279">
        <v>56.866666666666667</v>
      </c>
      <c r="G116" s="279">
        <v>55.883333333333333</v>
      </c>
      <c r="H116" s="279">
        <v>59.083333333333336</v>
      </c>
      <c r="I116" s="279">
        <v>60.06666666666667</v>
      </c>
      <c r="J116" s="279">
        <v>60.683333333333337</v>
      </c>
      <c r="K116" s="277">
        <v>59.45</v>
      </c>
      <c r="L116" s="277">
        <v>57.85</v>
      </c>
      <c r="M116" s="277">
        <v>11.07897</v>
      </c>
    </row>
    <row r="117" spans="1:13">
      <c r="A117" s="301">
        <v>108</v>
      </c>
      <c r="B117" s="277" t="s">
        <v>260</v>
      </c>
      <c r="C117" s="277">
        <v>77.8</v>
      </c>
      <c r="D117" s="279">
        <v>77.600000000000009</v>
      </c>
      <c r="E117" s="279">
        <v>77.000000000000014</v>
      </c>
      <c r="F117" s="279">
        <v>76.2</v>
      </c>
      <c r="G117" s="279">
        <v>75.600000000000009</v>
      </c>
      <c r="H117" s="279">
        <v>78.40000000000002</v>
      </c>
      <c r="I117" s="279">
        <v>79.000000000000014</v>
      </c>
      <c r="J117" s="279">
        <v>79.800000000000026</v>
      </c>
      <c r="K117" s="277">
        <v>78.2</v>
      </c>
      <c r="L117" s="277">
        <v>76.8</v>
      </c>
      <c r="M117" s="277">
        <v>17.43178</v>
      </c>
    </row>
    <row r="118" spans="1:13">
      <c r="A118" s="301">
        <v>109</v>
      </c>
      <c r="B118" s="277" t="s">
        <v>127</v>
      </c>
      <c r="C118" s="277">
        <v>86.6</v>
      </c>
      <c r="D118" s="279">
        <v>86.983333333333334</v>
      </c>
      <c r="E118" s="279">
        <v>85.916666666666671</v>
      </c>
      <c r="F118" s="279">
        <v>85.233333333333334</v>
      </c>
      <c r="G118" s="279">
        <v>84.166666666666671</v>
      </c>
      <c r="H118" s="279">
        <v>87.666666666666671</v>
      </c>
      <c r="I118" s="279">
        <v>88.733333333333334</v>
      </c>
      <c r="J118" s="279">
        <v>89.416666666666671</v>
      </c>
      <c r="K118" s="277">
        <v>88.05</v>
      </c>
      <c r="L118" s="277">
        <v>86.3</v>
      </c>
      <c r="M118" s="277">
        <v>216.6781</v>
      </c>
    </row>
    <row r="119" spans="1:13">
      <c r="A119" s="301">
        <v>110</v>
      </c>
      <c r="B119" s="277" t="s">
        <v>122</v>
      </c>
      <c r="C119" s="277">
        <v>393.7</v>
      </c>
      <c r="D119" s="279">
        <v>392.56666666666661</v>
      </c>
      <c r="E119" s="279">
        <v>389.23333333333323</v>
      </c>
      <c r="F119" s="279">
        <v>384.76666666666665</v>
      </c>
      <c r="G119" s="279">
        <v>381.43333333333328</v>
      </c>
      <c r="H119" s="279">
        <v>397.03333333333319</v>
      </c>
      <c r="I119" s="279">
        <v>400.36666666666656</v>
      </c>
      <c r="J119" s="279">
        <v>404.83333333333314</v>
      </c>
      <c r="K119" s="277">
        <v>395.9</v>
      </c>
      <c r="L119" s="277">
        <v>388.1</v>
      </c>
      <c r="M119" s="277">
        <v>27.45844</v>
      </c>
    </row>
    <row r="120" spans="1:13">
      <c r="A120" s="301">
        <v>111</v>
      </c>
      <c r="B120" s="277" t="s">
        <v>124</v>
      </c>
      <c r="C120" s="277">
        <v>492.75</v>
      </c>
      <c r="D120" s="279">
        <v>496.3</v>
      </c>
      <c r="E120" s="279">
        <v>486.6</v>
      </c>
      <c r="F120" s="279">
        <v>480.45</v>
      </c>
      <c r="G120" s="279">
        <v>470.75</v>
      </c>
      <c r="H120" s="279">
        <v>502.45000000000005</v>
      </c>
      <c r="I120" s="279">
        <v>512.15</v>
      </c>
      <c r="J120" s="279">
        <v>518.30000000000007</v>
      </c>
      <c r="K120" s="277">
        <v>506</v>
      </c>
      <c r="L120" s="277">
        <v>490.15</v>
      </c>
      <c r="M120" s="277">
        <v>150.83024</v>
      </c>
    </row>
    <row r="121" spans="1:13">
      <c r="A121" s="301">
        <v>112</v>
      </c>
      <c r="B121" s="277" t="s">
        <v>261</v>
      </c>
      <c r="C121" s="277">
        <v>3353.45</v>
      </c>
      <c r="D121" s="279">
        <v>3344.4833333333336</v>
      </c>
      <c r="E121" s="279">
        <v>3268.9666666666672</v>
      </c>
      <c r="F121" s="279">
        <v>3184.4833333333336</v>
      </c>
      <c r="G121" s="279">
        <v>3108.9666666666672</v>
      </c>
      <c r="H121" s="279">
        <v>3428.9666666666672</v>
      </c>
      <c r="I121" s="279">
        <v>3504.4833333333336</v>
      </c>
      <c r="J121" s="279">
        <v>3588.9666666666672</v>
      </c>
      <c r="K121" s="277">
        <v>3420</v>
      </c>
      <c r="L121" s="277">
        <v>3260</v>
      </c>
      <c r="M121" s="277">
        <v>11.02586</v>
      </c>
    </row>
    <row r="122" spans="1:13">
      <c r="A122" s="301">
        <v>113</v>
      </c>
      <c r="B122" s="277" t="s">
        <v>126</v>
      </c>
      <c r="C122" s="277">
        <v>944.7</v>
      </c>
      <c r="D122" s="279">
        <v>947.98333333333323</v>
      </c>
      <c r="E122" s="279">
        <v>935.01666666666642</v>
      </c>
      <c r="F122" s="279">
        <v>925.33333333333314</v>
      </c>
      <c r="G122" s="279">
        <v>912.36666666666633</v>
      </c>
      <c r="H122" s="279">
        <v>957.66666666666652</v>
      </c>
      <c r="I122" s="279">
        <v>970.63333333333344</v>
      </c>
      <c r="J122" s="279">
        <v>980.31666666666661</v>
      </c>
      <c r="K122" s="277">
        <v>960.95</v>
      </c>
      <c r="L122" s="277">
        <v>938.3</v>
      </c>
      <c r="M122" s="277">
        <v>96.161760000000001</v>
      </c>
    </row>
    <row r="123" spans="1:13">
      <c r="A123" s="301">
        <v>114</v>
      </c>
      <c r="B123" s="277" t="s">
        <v>123</v>
      </c>
      <c r="C123" s="277">
        <v>969.45</v>
      </c>
      <c r="D123" s="279">
        <v>975.48333333333323</v>
      </c>
      <c r="E123" s="279">
        <v>955.96666666666647</v>
      </c>
      <c r="F123" s="279">
        <v>942.48333333333323</v>
      </c>
      <c r="G123" s="279">
        <v>922.96666666666647</v>
      </c>
      <c r="H123" s="279">
        <v>988.96666666666647</v>
      </c>
      <c r="I123" s="279">
        <v>1008.4833333333331</v>
      </c>
      <c r="J123" s="279">
        <v>1021.9666666666665</v>
      </c>
      <c r="K123" s="277">
        <v>995</v>
      </c>
      <c r="L123" s="277">
        <v>962</v>
      </c>
      <c r="M123" s="277">
        <v>13.38993</v>
      </c>
    </row>
    <row r="124" spans="1:13">
      <c r="A124" s="301">
        <v>115</v>
      </c>
      <c r="B124" s="277" t="s">
        <v>262</v>
      </c>
      <c r="C124" s="277">
        <v>1960.65</v>
      </c>
      <c r="D124" s="279">
        <v>1972.5999999999997</v>
      </c>
      <c r="E124" s="279">
        <v>1941.1499999999994</v>
      </c>
      <c r="F124" s="279">
        <v>1921.6499999999996</v>
      </c>
      <c r="G124" s="279">
        <v>1890.1999999999994</v>
      </c>
      <c r="H124" s="279">
        <v>1992.0999999999995</v>
      </c>
      <c r="I124" s="279">
        <v>2023.5499999999997</v>
      </c>
      <c r="J124" s="279">
        <v>2043.0499999999995</v>
      </c>
      <c r="K124" s="277">
        <v>2004.05</v>
      </c>
      <c r="L124" s="277">
        <v>1953.1</v>
      </c>
      <c r="M124" s="277">
        <v>2.6485300000000001</v>
      </c>
    </row>
    <row r="125" spans="1:13">
      <c r="A125" s="301">
        <v>116</v>
      </c>
      <c r="B125" s="277" t="s">
        <v>263</v>
      </c>
      <c r="C125" s="277">
        <v>45.9</v>
      </c>
      <c r="D125" s="279">
        <v>46.116666666666667</v>
      </c>
      <c r="E125" s="279">
        <v>45.633333333333333</v>
      </c>
      <c r="F125" s="279">
        <v>45.366666666666667</v>
      </c>
      <c r="G125" s="279">
        <v>44.883333333333333</v>
      </c>
      <c r="H125" s="279">
        <v>46.383333333333333</v>
      </c>
      <c r="I125" s="279">
        <v>46.866666666666667</v>
      </c>
      <c r="J125" s="279">
        <v>47.133333333333333</v>
      </c>
      <c r="K125" s="277">
        <v>46.6</v>
      </c>
      <c r="L125" s="277">
        <v>45.85</v>
      </c>
      <c r="M125" s="277">
        <v>14.189780000000001</v>
      </c>
    </row>
    <row r="126" spans="1:13">
      <c r="A126" s="301">
        <v>117</v>
      </c>
      <c r="B126" s="277" t="s">
        <v>130</v>
      </c>
      <c r="C126" s="277">
        <v>235.15</v>
      </c>
      <c r="D126" s="279">
        <v>233.16666666666666</v>
      </c>
      <c r="E126" s="279">
        <v>230.13333333333333</v>
      </c>
      <c r="F126" s="279">
        <v>225.11666666666667</v>
      </c>
      <c r="G126" s="279">
        <v>222.08333333333334</v>
      </c>
      <c r="H126" s="279">
        <v>238.18333333333331</v>
      </c>
      <c r="I126" s="279">
        <v>241.21666666666667</v>
      </c>
      <c r="J126" s="279">
        <v>246.23333333333329</v>
      </c>
      <c r="K126" s="277">
        <v>236.2</v>
      </c>
      <c r="L126" s="277">
        <v>228.15</v>
      </c>
      <c r="M126" s="277">
        <v>110.76862</v>
      </c>
    </row>
    <row r="127" spans="1:13">
      <c r="A127" s="301">
        <v>118</v>
      </c>
      <c r="B127" s="277" t="s">
        <v>129</v>
      </c>
      <c r="C127" s="277">
        <v>197.4</v>
      </c>
      <c r="D127" s="279">
        <v>197.45000000000002</v>
      </c>
      <c r="E127" s="279">
        <v>194.95000000000005</v>
      </c>
      <c r="F127" s="279">
        <v>192.50000000000003</v>
      </c>
      <c r="G127" s="279">
        <v>190.00000000000006</v>
      </c>
      <c r="H127" s="279">
        <v>199.90000000000003</v>
      </c>
      <c r="I127" s="279">
        <v>202.39999999999998</v>
      </c>
      <c r="J127" s="279">
        <v>204.85000000000002</v>
      </c>
      <c r="K127" s="277">
        <v>199.95</v>
      </c>
      <c r="L127" s="277">
        <v>195</v>
      </c>
      <c r="M127" s="277">
        <v>116.35532000000001</v>
      </c>
    </row>
    <row r="128" spans="1:13">
      <c r="A128" s="301">
        <v>119</v>
      </c>
      <c r="B128" s="277" t="s">
        <v>131</v>
      </c>
      <c r="C128" s="277">
        <v>1861.4</v>
      </c>
      <c r="D128" s="279">
        <v>1850.2833333333335</v>
      </c>
      <c r="E128" s="279">
        <v>1823.666666666667</v>
      </c>
      <c r="F128" s="279">
        <v>1785.9333333333334</v>
      </c>
      <c r="G128" s="279">
        <v>1759.3166666666668</v>
      </c>
      <c r="H128" s="279">
        <v>1888.0166666666671</v>
      </c>
      <c r="I128" s="279">
        <v>1914.6333333333334</v>
      </c>
      <c r="J128" s="279">
        <v>1952.3666666666672</v>
      </c>
      <c r="K128" s="277">
        <v>1876.9</v>
      </c>
      <c r="L128" s="277">
        <v>1812.55</v>
      </c>
      <c r="M128" s="277">
        <v>19.953600000000002</v>
      </c>
    </row>
    <row r="129" spans="1:13">
      <c r="A129" s="301">
        <v>120</v>
      </c>
      <c r="B129" s="277" t="s">
        <v>264</v>
      </c>
      <c r="C129" s="277">
        <v>832.55</v>
      </c>
      <c r="D129" s="279">
        <v>838.46666666666658</v>
      </c>
      <c r="E129" s="279">
        <v>819.53333333333319</v>
      </c>
      <c r="F129" s="279">
        <v>806.51666666666665</v>
      </c>
      <c r="G129" s="279">
        <v>787.58333333333326</v>
      </c>
      <c r="H129" s="279">
        <v>851.48333333333312</v>
      </c>
      <c r="I129" s="279">
        <v>870.41666666666652</v>
      </c>
      <c r="J129" s="279">
        <v>883.43333333333305</v>
      </c>
      <c r="K129" s="277">
        <v>857.4</v>
      </c>
      <c r="L129" s="277">
        <v>825.45</v>
      </c>
      <c r="M129" s="277">
        <v>6.7370299999999999</v>
      </c>
    </row>
    <row r="130" spans="1:13">
      <c r="A130" s="301">
        <v>121</v>
      </c>
      <c r="B130" s="277" t="s">
        <v>133</v>
      </c>
      <c r="C130" s="277">
        <v>1334.2</v>
      </c>
      <c r="D130" s="279">
        <v>1336.3999999999999</v>
      </c>
      <c r="E130" s="279">
        <v>1319.7999999999997</v>
      </c>
      <c r="F130" s="279">
        <v>1305.3999999999999</v>
      </c>
      <c r="G130" s="279">
        <v>1288.7999999999997</v>
      </c>
      <c r="H130" s="279">
        <v>1350.7999999999997</v>
      </c>
      <c r="I130" s="279">
        <v>1367.3999999999996</v>
      </c>
      <c r="J130" s="279">
        <v>1381.7999999999997</v>
      </c>
      <c r="K130" s="277">
        <v>1353</v>
      </c>
      <c r="L130" s="277">
        <v>1322</v>
      </c>
      <c r="M130" s="277">
        <v>34.756030000000003</v>
      </c>
    </row>
    <row r="131" spans="1:13">
      <c r="A131" s="301">
        <v>122</v>
      </c>
      <c r="B131" s="277" t="s">
        <v>134</v>
      </c>
      <c r="C131" s="277">
        <v>61.1</v>
      </c>
      <c r="D131" s="279">
        <v>61.233333333333341</v>
      </c>
      <c r="E131" s="279">
        <v>60.26666666666668</v>
      </c>
      <c r="F131" s="279">
        <v>59.433333333333337</v>
      </c>
      <c r="G131" s="279">
        <v>58.466666666666676</v>
      </c>
      <c r="H131" s="279">
        <v>62.066666666666684</v>
      </c>
      <c r="I131" s="279">
        <v>63.033333333333339</v>
      </c>
      <c r="J131" s="279">
        <v>63.866666666666688</v>
      </c>
      <c r="K131" s="277">
        <v>62.2</v>
      </c>
      <c r="L131" s="277">
        <v>60.4</v>
      </c>
      <c r="M131" s="277">
        <v>78.551439999999999</v>
      </c>
    </row>
    <row r="132" spans="1:13">
      <c r="A132" s="301">
        <v>123</v>
      </c>
      <c r="B132" s="277" t="s">
        <v>265</v>
      </c>
      <c r="C132" s="277">
        <v>1532.65</v>
      </c>
      <c r="D132" s="279">
        <v>1525.7166666666665</v>
      </c>
      <c r="E132" s="279">
        <v>1513.4333333333329</v>
      </c>
      <c r="F132" s="279">
        <v>1494.2166666666665</v>
      </c>
      <c r="G132" s="279">
        <v>1481.9333333333329</v>
      </c>
      <c r="H132" s="279">
        <v>1544.9333333333329</v>
      </c>
      <c r="I132" s="279">
        <v>1557.2166666666662</v>
      </c>
      <c r="J132" s="279">
        <v>1576.4333333333329</v>
      </c>
      <c r="K132" s="277">
        <v>1538</v>
      </c>
      <c r="L132" s="277">
        <v>1506.5</v>
      </c>
      <c r="M132" s="277">
        <v>0.98892999999999998</v>
      </c>
    </row>
    <row r="133" spans="1:13">
      <c r="A133" s="301">
        <v>124</v>
      </c>
      <c r="B133" s="277" t="s">
        <v>135</v>
      </c>
      <c r="C133" s="277">
        <v>257</v>
      </c>
      <c r="D133" s="279">
        <v>258.5</v>
      </c>
      <c r="E133" s="279">
        <v>255.10000000000002</v>
      </c>
      <c r="F133" s="279">
        <v>253.20000000000005</v>
      </c>
      <c r="G133" s="279">
        <v>249.80000000000007</v>
      </c>
      <c r="H133" s="279">
        <v>260.39999999999998</v>
      </c>
      <c r="I133" s="279">
        <v>263.79999999999995</v>
      </c>
      <c r="J133" s="279">
        <v>265.69999999999993</v>
      </c>
      <c r="K133" s="277">
        <v>261.89999999999998</v>
      </c>
      <c r="L133" s="277">
        <v>256.60000000000002</v>
      </c>
      <c r="M133" s="277">
        <v>42.408659999999998</v>
      </c>
    </row>
    <row r="134" spans="1:13">
      <c r="A134" s="301">
        <v>125</v>
      </c>
      <c r="B134" s="277" t="s">
        <v>266</v>
      </c>
      <c r="C134" s="277">
        <v>2499.8000000000002</v>
      </c>
      <c r="D134" s="279">
        <v>2495.6</v>
      </c>
      <c r="E134" s="279">
        <v>2462.1999999999998</v>
      </c>
      <c r="F134" s="279">
        <v>2424.6</v>
      </c>
      <c r="G134" s="279">
        <v>2391.1999999999998</v>
      </c>
      <c r="H134" s="279">
        <v>2533.1999999999998</v>
      </c>
      <c r="I134" s="279">
        <v>2566.6000000000004</v>
      </c>
      <c r="J134" s="279">
        <v>2604.1999999999998</v>
      </c>
      <c r="K134" s="277">
        <v>2529</v>
      </c>
      <c r="L134" s="277">
        <v>2458</v>
      </c>
      <c r="M134" s="277">
        <v>3.7310400000000001</v>
      </c>
    </row>
    <row r="135" spans="1:13">
      <c r="A135" s="301">
        <v>126</v>
      </c>
      <c r="B135" s="277" t="s">
        <v>136</v>
      </c>
      <c r="C135" s="277">
        <v>925.75</v>
      </c>
      <c r="D135" s="279">
        <v>927.01666666666677</v>
      </c>
      <c r="E135" s="279">
        <v>919.53333333333353</v>
      </c>
      <c r="F135" s="279">
        <v>913.31666666666672</v>
      </c>
      <c r="G135" s="279">
        <v>905.83333333333348</v>
      </c>
      <c r="H135" s="279">
        <v>933.23333333333358</v>
      </c>
      <c r="I135" s="279">
        <v>940.71666666666692</v>
      </c>
      <c r="J135" s="279">
        <v>946.93333333333362</v>
      </c>
      <c r="K135" s="277">
        <v>934.5</v>
      </c>
      <c r="L135" s="277">
        <v>920.8</v>
      </c>
      <c r="M135" s="277">
        <v>30.08672</v>
      </c>
    </row>
    <row r="136" spans="1:13">
      <c r="A136" s="301">
        <v>127</v>
      </c>
      <c r="B136" s="277" t="s">
        <v>137</v>
      </c>
      <c r="C136" s="277">
        <v>928</v>
      </c>
      <c r="D136" s="279">
        <v>935.5333333333333</v>
      </c>
      <c r="E136" s="279">
        <v>916.46666666666658</v>
      </c>
      <c r="F136" s="279">
        <v>904.93333333333328</v>
      </c>
      <c r="G136" s="279">
        <v>885.86666666666656</v>
      </c>
      <c r="H136" s="279">
        <v>947.06666666666661</v>
      </c>
      <c r="I136" s="279">
        <v>966.13333333333321</v>
      </c>
      <c r="J136" s="279">
        <v>977.66666666666663</v>
      </c>
      <c r="K136" s="277">
        <v>954.6</v>
      </c>
      <c r="L136" s="277">
        <v>924</v>
      </c>
      <c r="M136" s="277">
        <v>36.726010000000002</v>
      </c>
    </row>
    <row r="137" spans="1:13">
      <c r="A137" s="301">
        <v>128</v>
      </c>
      <c r="B137" s="277" t="s">
        <v>148</v>
      </c>
      <c r="C137" s="277">
        <v>61519.05</v>
      </c>
      <c r="D137" s="279">
        <v>61523.016666666663</v>
      </c>
      <c r="E137" s="279">
        <v>61146.033333333326</v>
      </c>
      <c r="F137" s="279">
        <v>60773.016666666663</v>
      </c>
      <c r="G137" s="279">
        <v>60396.033333333326</v>
      </c>
      <c r="H137" s="279">
        <v>61896.033333333326</v>
      </c>
      <c r="I137" s="279">
        <v>62273.016666666663</v>
      </c>
      <c r="J137" s="279">
        <v>62646.033333333326</v>
      </c>
      <c r="K137" s="277">
        <v>61900</v>
      </c>
      <c r="L137" s="277">
        <v>61150</v>
      </c>
      <c r="M137" s="277">
        <v>9.425E-2</v>
      </c>
    </row>
    <row r="138" spans="1:13">
      <c r="A138" s="301">
        <v>129</v>
      </c>
      <c r="B138" s="277" t="s">
        <v>145</v>
      </c>
      <c r="C138" s="277">
        <v>987.25</v>
      </c>
      <c r="D138" s="279">
        <v>983.55000000000007</v>
      </c>
      <c r="E138" s="279">
        <v>975.20000000000016</v>
      </c>
      <c r="F138" s="279">
        <v>963.15000000000009</v>
      </c>
      <c r="G138" s="279">
        <v>954.80000000000018</v>
      </c>
      <c r="H138" s="279">
        <v>995.60000000000014</v>
      </c>
      <c r="I138" s="279">
        <v>1003.95</v>
      </c>
      <c r="J138" s="279">
        <v>1016.0000000000001</v>
      </c>
      <c r="K138" s="277">
        <v>991.9</v>
      </c>
      <c r="L138" s="277">
        <v>971.5</v>
      </c>
      <c r="M138" s="277">
        <v>7.2597500000000004</v>
      </c>
    </row>
    <row r="139" spans="1:13">
      <c r="A139" s="301">
        <v>130</v>
      </c>
      <c r="B139" s="277" t="s">
        <v>139</v>
      </c>
      <c r="C139" s="277">
        <v>127.05</v>
      </c>
      <c r="D139" s="279">
        <v>128.38333333333333</v>
      </c>
      <c r="E139" s="279">
        <v>124.76666666666665</v>
      </c>
      <c r="F139" s="279">
        <v>122.48333333333332</v>
      </c>
      <c r="G139" s="279">
        <v>118.86666666666665</v>
      </c>
      <c r="H139" s="279">
        <v>130.66666666666666</v>
      </c>
      <c r="I139" s="279">
        <v>134.28333333333333</v>
      </c>
      <c r="J139" s="279">
        <v>136.56666666666666</v>
      </c>
      <c r="K139" s="277">
        <v>132</v>
      </c>
      <c r="L139" s="277">
        <v>126.1</v>
      </c>
      <c r="M139" s="277">
        <v>168.38407000000001</v>
      </c>
    </row>
    <row r="140" spans="1:13">
      <c r="A140" s="301">
        <v>131</v>
      </c>
      <c r="B140" s="277" t="s">
        <v>138</v>
      </c>
      <c r="C140" s="277">
        <v>614.25</v>
      </c>
      <c r="D140" s="279">
        <v>612.48333333333335</v>
      </c>
      <c r="E140" s="279">
        <v>604.9666666666667</v>
      </c>
      <c r="F140" s="279">
        <v>595.68333333333339</v>
      </c>
      <c r="G140" s="279">
        <v>588.16666666666674</v>
      </c>
      <c r="H140" s="279">
        <v>621.76666666666665</v>
      </c>
      <c r="I140" s="279">
        <v>629.2833333333333</v>
      </c>
      <c r="J140" s="279">
        <v>638.56666666666661</v>
      </c>
      <c r="K140" s="277">
        <v>620</v>
      </c>
      <c r="L140" s="277">
        <v>603.20000000000005</v>
      </c>
      <c r="M140" s="277">
        <v>38.348619999999997</v>
      </c>
    </row>
    <row r="141" spans="1:13">
      <c r="A141" s="301">
        <v>132</v>
      </c>
      <c r="B141" s="277" t="s">
        <v>140</v>
      </c>
      <c r="C141" s="277">
        <v>159.30000000000001</v>
      </c>
      <c r="D141" s="279">
        <v>160.08333333333334</v>
      </c>
      <c r="E141" s="279">
        <v>157.2166666666667</v>
      </c>
      <c r="F141" s="279">
        <v>155.13333333333335</v>
      </c>
      <c r="G141" s="279">
        <v>152.26666666666671</v>
      </c>
      <c r="H141" s="279">
        <v>162.16666666666669</v>
      </c>
      <c r="I141" s="279">
        <v>165.0333333333333</v>
      </c>
      <c r="J141" s="279">
        <v>167.11666666666667</v>
      </c>
      <c r="K141" s="277">
        <v>162.94999999999999</v>
      </c>
      <c r="L141" s="277">
        <v>158</v>
      </c>
      <c r="M141" s="277">
        <v>94.682329999999993</v>
      </c>
    </row>
    <row r="142" spans="1:13">
      <c r="A142" s="301">
        <v>133</v>
      </c>
      <c r="B142" s="277" t="s">
        <v>267</v>
      </c>
      <c r="C142" s="277">
        <v>34.75</v>
      </c>
      <c r="D142" s="279">
        <v>34.683333333333337</v>
      </c>
      <c r="E142" s="279">
        <v>34.166666666666671</v>
      </c>
      <c r="F142" s="279">
        <v>33.583333333333336</v>
      </c>
      <c r="G142" s="279">
        <v>33.06666666666667</v>
      </c>
      <c r="H142" s="279">
        <v>35.266666666666673</v>
      </c>
      <c r="I142" s="279">
        <v>35.783333333333339</v>
      </c>
      <c r="J142" s="279">
        <v>36.366666666666674</v>
      </c>
      <c r="K142" s="277">
        <v>35.200000000000003</v>
      </c>
      <c r="L142" s="277">
        <v>34.1</v>
      </c>
      <c r="M142" s="277">
        <v>27.908259999999999</v>
      </c>
    </row>
    <row r="143" spans="1:13">
      <c r="A143" s="301">
        <v>134</v>
      </c>
      <c r="B143" s="277" t="s">
        <v>141</v>
      </c>
      <c r="C143" s="277">
        <v>363.25</v>
      </c>
      <c r="D143" s="279">
        <v>366.11666666666662</v>
      </c>
      <c r="E143" s="279">
        <v>358.78333333333325</v>
      </c>
      <c r="F143" s="279">
        <v>354.31666666666661</v>
      </c>
      <c r="G143" s="279">
        <v>346.98333333333323</v>
      </c>
      <c r="H143" s="279">
        <v>370.58333333333326</v>
      </c>
      <c r="I143" s="279">
        <v>377.91666666666663</v>
      </c>
      <c r="J143" s="279">
        <v>382.38333333333327</v>
      </c>
      <c r="K143" s="277">
        <v>373.45</v>
      </c>
      <c r="L143" s="277">
        <v>361.65</v>
      </c>
      <c r="M143" s="277">
        <v>34.859729999999999</v>
      </c>
    </row>
    <row r="144" spans="1:13">
      <c r="A144" s="301">
        <v>135</v>
      </c>
      <c r="B144" s="277" t="s">
        <v>142</v>
      </c>
      <c r="C144" s="277">
        <v>6526.25</v>
      </c>
      <c r="D144" s="279">
        <v>6501.3166666666666</v>
      </c>
      <c r="E144" s="279">
        <v>6404.9333333333334</v>
      </c>
      <c r="F144" s="279">
        <v>6283.6166666666668</v>
      </c>
      <c r="G144" s="279">
        <v>6187.2333333333336</v>
      </c>
      <c r="H144" s="279">
        <v>6622.6333333333332</v>
      </c>
      <c r="I144" s="279">
        <v>6719.0166666666664</v>
      </c>
      <c r="J144" s="279">
        <v>6840.333333333333</v>
      </c>
      <c r="K144" s="277">
        <v>6597.7</v>
      </c>
      <c r="L144" s="277">
        <v>6380</v>
      </c>
      <c r="M144" s="277">
        <v>22.786829999999998</v>
      </c>
    </row>
    <row r="145" spans="1:13">
      <c r="A145" s="301">
        <v>136</v>
      </c>
      <c r="B145" s="277" t="s">
        <v>144</v>
      </c>
      <c r="C145" s="277">
        <v>549.6</v>
      </c>
      <c r="D145" s="279">
        <v>546.76666666666677</v>
      </c>
      <c r="E145" s="279">
        <v>538.83333333333348</v>
      </c>
      <c r="F145" s="279">
        <v>528.06666666666672</v>
      </c>
      <c r="G145" s="279">
        <v>520.13333333333344</v>
      </c>
      <c r="H145" s="279">
        <v>557.53333333333353</v>
      </c>
      <c r="I145" s="279">
        <v>565.4666666666667</v>
      </c>
      <c r="J145" s="279">
        <v>576.23333333333358</v>
      </c>
      <c r="K145" s="277">
        <v>554.70000000000005</v>
      </c>
      <c r="L145" s="277">
        <v>536</v>
      </c>
      <c r="M145" s="277">
        <v>28.790199999999999</v>
      </c>
    </row>
    <row r="146" spans="1:13">
      <c r="A146" s="301">
        <v>137</v>
      </c>
      <c r="B146" s="277" t="s">
        <v>146</v>
      </c>
      <c r="C146" s="277">
        <v>1140.3</v>
      </c>
      <c r="D146" s="279">
        <v>1139.1000000000001</v>
      </c>
      <c r="E146" s="279">
        <v>1128.2000000000003</v>
      </c>
      <c r="F146" s="279">
        <v>1116.1000000000001</v>
      </c>
      <c r="G146" s="279">
        <v>1105.2000000000003</v>
      </c>
      <c r="H146" s="279">
        <v>1151.2000000000003</v>
      </c>
      <c r="I146" s="279">
        <v>1162.1000000000004</v>
      </c>
      <c r="J146" s="279">
        <v>1174.2000000000003</v>
      </c>
      <c r="K146" s="277">
        <v>1150</v>
      </c>
      <c r="L146" s="277">
        <v>1127</v>
      </c>
      <c r="M146" s="277">
        <v>7.6431500000000003</v>
      </c>
    </row>
    <row r="147" spans="1:13">
      <c r="A147" s="301">
        <v>138</v>
      </c>
      <c r="B147" s="277" t="s">
        <v>147</v>
      </c>
      <c r="C147" s="277">
        <v>100.4</v>
      </c>
      <c r="D147" s="279">
        <v>100.14999999999999</v>
      </c>
      <c r="E147" s="279">
        <v>98.699999999999989</v>
      </c>
      <c r="F147" s="279">
        <v>97</v>
      </c>
      <c r="G147" s="279">
        <v>95.55</v>
      </c>
      <c r="H147" s="279">
        <v>101.84999999999998</v>
      </c>
      <c r="I147" s="279">
        <v>103.3</v>
      </c>
      <c r="J147" s="279">
        <v>104.99999999999997</v>
      </c>
      <c r="K147" s="277">
        <v>101.6</v>
      </c>
      <c r="L147" s="277">
        <v>98.45</v>
      </c>
      <c r="M147" s="277">
        <v>176.64735999999999</v>
      </c>
    </row>
    <row r="148" spans="1:13">
      <c r="A148" s="301">
        <v>139</v>
      </c>
      <c r="B148" s="277" t="s">
        <v>268</v>
      </c>
      <c r="C148" s="277">
        <v>1137.25</v>
      </c>
      <c r="D148" s="279">
        <v>1132.3500000000001</v>
      </c>
      <c r="E148" s="279">
        <v>1111.9500000000003</v>
      </c>
      <c r="F148" s="279">
        <v>1086.6500000000001</v>
      </c>
      <c r="G148" s="279">
        <v>1066.2500000000002</v>
      </c>
      <c r="H148" s="279">
        <v>1157.6500000000003</v>
      </c>
      <c r="I148" s="279">
        <v>1178.0500000000004</v>
      </c>
      <c r="J148" s="279">
        <v>1203.3500000000004</v>
      </c>
      <c r="K148" s="277">
        <v>1152.75</v>
      </c>
      <c r="L148" s="277">
        <v>1107.05</v>
      </c>
      <c r="M148" s="277">
        <v>7.5941299999999998</v>
      </c>
    </row>
    <row r="149" spans="1:13">
      <c r="A149" s="301">
        <v>140</v>
      </c>
      <c r="B149" s="277" t="s">
        <v>149</v>
      </c>
      <c r="C149" s="277">
        <v>1257.9000000000001</v>
      </c>
      <c r="D149" s="279">
        <v>1270.4666666666667</v>
      </c>
      <c r="E149" s="279">
        <v>1234.9333333333334</v>
      </c>
      <c r="F149" s="279">
        <v>1211.9666666666667</v>
      </c>
      <c r="G149" s="279">
        <v>1176.4333333333334</v>
      </c>
      <c r="H149" s="279">
        <v>1293.4333333333334</v>
      </c>
      <c r="I149" s="279">
        <v>1328.9666666666667</v>
      </c>
      <c r="J149" s="279">
        <v>1351.9333333333334</v>
      </c>
      <c r="K149" s="277">
        <v>1306</v>
      </c>
      <c r="L149" s="277">
        <v>1247.5</v>
      </c>
      <c r="M149" s="277">
        <v>27.99699</v>
      </c>
    </row>
    <row r="150" spans="1:13">
      <c r="A150" s="301">
        <v>141</v>
      </c>
      <c r="B150" s="277" t="s">
        <v>269</v>
      </c>
      <c r="C150" s="277">
        <v>785.45</v>
      </c>
      <c r="D150" s="279">
        <v>791.81666666666661</v>
      </c>
      <c r="E150" s="279">
        <v>768.63333333333321</v>
      </c>
      <c r="F150" s="279">
        <v>751.81666666666661</v>
      </c>
      <c r="G150" s="279">
        <v>728.63333333333321</v>
      </c>
      <c r="H150" s="279">
        <v>808.63333333333321</v>
      </c>
      <c r="I150" s="279">
        <v>831.81666666666661</v>
      </c>
      <c r="J150" s="279">
        <v>848.63333333333321</v>
      </c>
      <c r="K150" s="277">
        <v>815</v>
      </c>
      <c r="L150" s="277">
        <v>775</v>
      </c>
      <c r="M150" s="277">
        <v>3.3118500000000002</v>
      </c>
    </row>
    <row r="151" spans="1:13">
      <c r="A151" s="301">
        <v>142</v>
      </c>
      <c r="B151" s="277" t="s">
        <v>151</v>
      </c>
      <c r="C151" s="277">
        <v>23.1</v>
      </c>
      <c r="D151" s="279">
        <v>23.349999999999998</v>
      </c>
      <c r="E151" s="279">
        <v>22.799999999999997</v>
      </c>
      <c r="F151" s="279">
        <v>22.5</v>
      </c>
      <c r="G151" s="279">
        <v>21.95</v>
      </c>
      <c r="H151" s="279">
        <v>23.649999999999995</v>
      </c>
      <c r="I151" s="279">
        <v>24.2</v>
      </c>
      <c r="J151" s="279">
        <v>24.499999999999993</v>
      </c>
      <c r="K151" s="277">
        <v>23.9</v>
      </c>
      <c r="L151" s="277">
        <v>23.05</v>
      </c>
      <c r="M151" s="277">
        <v>55.969470000000001</v>
      </c>
    </row>
    <row r="152" spans="1:13">
      <c r="A152" s="301">
        <v>143</v>
      </c>
      <c r="B152" s="277" t="s">
        <v>270</v>
      </c>
      <c r="C152" s="277">
        <v>20.05</v>
      </c>
      <c r="D152" s="279">
        <v>20.099999999999998</v>
      </c>
      <c r="E152" s="279">
        <v>19.949999999999996</v>
      </c>
      <c r="F152" s="279">
        <v>19.849999999999998</v>
      </c>
      <c r="G152" s="279">
        <v>19.699999999999996</v>
      </c>
      <c r="H152" s="279">
        <v>20.199999999999996</v>
      </c>
      <c r="I152" s="279">
        <v>20.349999999999994</v>
      </c>
      <c r="J152" s="279">
        <v>20.449999999999996</v>
      </c>
      <c r="K152" s="277">
        <v>20.25</v>
      </c>
      <c r="L152" s="277">
        <v>20</v>
      </c>
      <c r="M152" s="277">
        <v>35.038159999999998</v>
      </c>
    </row>
    <row r="153" spans="1:13">
      <c r="A153" s="301">
        <v>144</v>
      </c>
      <c r="B153" s="277" t="s">
        <v>155</v>
      </c>
      <c r="C153" s="277">
        <v>86.55</v>
      </c>
      <c r="D153" s="279">
        <v>86.8</v>
      </c>
      <c r="E153" s="279">
        <v>85.55</v>
      </c>
      <c r="F153" s="279">
        <v>84.55</v>
      </c>
      <c r="G153" s="279">
        <v>83.3</v>
      </c>
      <c r="H153" s="279">
        <v>87.8</v>
      </c>
      <c r="I153" s="279">
        <v>89.05</v>
      </c>
      <c r="J153" s="279">
        <v>90.05</v>
      </c>
      <c r="K153" s="277">
        <v>88.05</v>
      </c>
      <c r="L153" s="277">
        <v>85.8</v>
      </c>
      <c r="M153" s="277">
        <v>77.746979999999994</v>
      </c>
    </row>
    <row r="154" spans="1:13">
      <c r="A154" s="301">
        <v>145</v>
      </c>
      <c r="B154" s="277" t="s">
        <v>156</v>
      </c>
      <c r="C154" s="277">
        <v>85.9</v>
      </c>
      <c r="D154" s="279">
        <v>85.966666666666654</v>
      </c>
      <c r="E154" s="279">
        <v>85.333333333333314</v>
      </c>
      <c r="F154" s="279">
        <v>84.766666666666666</v>
      </c>
      <c r="G154" s="279">
        <v>84.133333333333326</v>
      </c>
      <c r="H154" s="279">
        <v>86.533333333333303</v>
      </c>
      <c r="I154" s="279">
        <v>87.166666666666657</v>
      </c>
      <c r="J154" s="279">
        <v>87.733333333333292</v>
      </c>
      <c r="K154" s="277">
        <v>86.6</v>
      </c>
      <c r="L154" s="277">
        <v>85.4</v>
      </c>
      <c r="M154" s="277">
        <v>94.792400000000001</v>
      </c>
    </row>
    <row r="155" spans="1:13">
      <c r="A155" s="301">
        <v>146</v>
      </c>
      <c r="B155" s="277" t="s">
        <v>150</v>
      </c>
      <c r="C155" s="277">
        <v>34.6</v>
      </c>
      <c r="D155" s="279">
        <v>34.266666666666673</v>
      </c>
      <c r="E155" s="279">
        <v>33.433333333333344</v>
      </c>
      <c r="F155" s="279">
        <v>32.266666666666673</v>
      </c>
      <c r="G155" s="279">
        <v>31.433333333333344</v>
      </c>
      <c r="H155" s="279">
        <v>35.433333333333344</v>
      </c>
      <c r="I155" s="279">
        <v>36.266666666666673</v>
      </c>
      <c r="J155" s="279">
        <v>37.433333333333344</v>
      </c>
      <c r="K155" s="277">
        <v>35.1</v>
      </c>
      <c r="L155" s="277">
        <v>33.1</v>
      </c>
      <c r="M155" s="277">
        <v>294.57274999999998</v>
      </c>
    </row>
    <row r="156" spans="1:13">
      <c r="A156" s="301">
        <v>147</v>
      </c>
      <c r="B156" s="277" t="s">
        <v>153</v>
      </c>
      <c r="C156" s="277">
        <v>16503.349999999999</v>
      </c>
      <c r="D156" s="279">
        <v>16535.766666666666</v>
      </c>
      <c r="E156" s="279">
        <v>16427.583333333332</v>
      </c>
      <c r="F156" s="279">
        <v>16351.816666666666</v>
      </c>
      <c r="G156" s="279">
        <v>16243.633333333331</v>
      </c>
      <c r="H156" s="279">
        <v>16611.533333333333</v>
      </c>
      <c r="I156" s="279">
        <v>16719.716666666667</v>
      </c>
      <c r="J156" s="279">
        <v>16795.483333333334</v>
      </c>
      <c r="K156" s="277">
        <v>16643.95</v>
      </c>
      <c r="L156" s="277">
        <v>16460</v>
      </c>
      <c r="M156" s="277">
        <v>0.97765000000000002</v>
      </c>
    </row>
    <row r="157" spans="1:13">
      <c r="A157" s="301">
        <v>148</v>
      </c>
      <c r="B157" s="277" t="s">
        <v>3162</v>
      </c>
      <c r="C157" s="277">
        <v>261.10000000000002</v>
      </c>
      <c r="D157" s="279">
        <v>262.83333333333331</v>
      </c>
      <c r="E157" s="279">
        <v>257.26666666666665</v>
      </c>
      <c r="F157" s="279">
        <v>253.43333333333334</v>
      </c>
      <c r="G157" s="279">
        <v>247.86666666666667</v>
      </c>
      <c r="H157" s="279">
        <v>266.66666666666663</v>
      </c>
      <c r="I157" s="279">
        <v>272.23333333333335</v>
      </c>
      <c r="J157" s="279">
        <v>276.06666666666661</v>
      </c>
      <c r="K157" s="277">
        <v>268.39999999999998</v>
      </c>
      <c r="L157" s="277">
        <v>259</v>
      </c>
      <c r="M157" s="277">
        <v>13.591889999999999</v>
      </c>
    </row>
    <row r="158" spans="1:13">
      <c r="A158" s="301">
        <v>149</v>
      </c>
      <c r="B158" s="277" t="s">
        <v>271</v>
      </c>
      <c r="C158" s="277">
        <v>354.75</v>
      </c>
      <c r="D158" s="279">
        <v>355.31666666666661</v>
      </c>
      <c r="E158" s="279">
        <v>351.0833333333332</v>
      </c>
      <c r="F158" s="279">
        <v>347.41666666666657</v>
      </c>
      <c r="G158" s="279">
        <v>343.18333333333317</v>
      </c>
      <c r="H158" s="279">
        <v>358.98333333333323</v>
      </c>
      <c r="I158" s="279">
        <v>363.21666666666658</v>
      </c>
      <c r="J158" s="279">
        <v>366.88333333333327</v>
      </c>
      <c r="K158" s="277">
        <v>359.55</v>
      </c>
      <c r="L158" s="277">
        <v>351.65</v>
      </c>
      <c r="M158" s="277">
        <v>2.0372400000000002</v>
      </c>
    </row>
    <row r="159" spans="1:13">
      <c r="A159" s="301">
        <v>150</v>
      </c>
      <c r="B159" s="277" t="s">
        <v>158</v>
      </c>
      <c r="C159" s="277">
        <v>76.95</v>
      </c>
      <c r="D159" s="279">
        <v>76.916666666666671</v>
      </c>
      <c r="E159" s="279">
        <v>76.333333333333343</v>
      </c>
      <c r="F159" s="279">
        <v>75.716666666666669</v>
      </c>
      <c r="G159" s="279">
        <v>75.13333333333334</v>
      </c>
      <c r="H159" s="279">
        <v>77.533333333333346</v>
      </c>
      <c r="I159" s="279">
        <v>78.116666666666688</v>
      </c>
      <c r="J159" s="279">
        <v>78.733333333333348</v>
      </c>
      <c r="K159" s="277">
        <v>77.5</v>
      </c>
      <c r="L159" s="277">
        <v>76.3</v>
      </c>
      <c r="M159" s="277">
        <v>90.78922</v>
      </c>
    </row>
    <row r="160" spans="1:13">
      <c r="A160" s="301">
        <v>151</v>
      </c>
      <c r="B160" s="277" t="s">
        <v>157</v>
      </c>
      <c r="C160" s="277">
        <v>94.05</v>
      </c>
      <c r="D160" s="279">
        <v>94.333333333333329</v>
      </c>
      <c r="E160" s="279">
        <v>93.566666666666663</v>
      </c>
      <c r="F160" s="279">
        <v>93.083333333333329</v>
      </c>
      <c r="G160" s="279">
        <v>92.316666666666663</v>
      </c>
      <c r="H160" s="279">
        <v>94.816666666666663</v>
      </c>
      <c r="I160" s="279">
        <v>95.583333333333343</v>
      </c>
      <c r="J160" s="279">
        <v>96.066666666666663</v>
      </c>
      <c r="K160" s="277">
        <v>95.1</v>
      </c>
      <c r="L160" s="277">
        <v>93.85</v>
      </c>
      <c r="M160" s="277">
        <v>4.5137200000000002</v>
      </c>
    </row>
    <row r="161" spans="1:13">
      <c r="A161" s="301">
        <v>152</v>
      </c>
      <c r="B161" s="277" t="s">
        <v>272</v>
      </c>
      <c r="C161" s="277">
        <v>2962.4</v>
      </c>
      <c r="D161" s="279">
        <v>2972.1333333333332</v>
      </c>
      <c r="E161" s="279">
        <v>2934.2666666666664</v>
      </c>
      <c r="F161" s="279">
        <v>2906.1333333333332</v>
      </c>
      <c r="G161" s="279">
        <v>2868.2666666666664</v>
      </c>
      <c r="H161" s="279">
        <v>3000.2666666666664</v>
      </c>
      <c r="I161" s="279">
        <v>3038.1333333333332</v>
      </c>
      <c r="J161" s="279">
        <v>3066.2666666666664</v>
      </c>
      <c r="K161" s="277">
        <v>3010</v>
      </c>
      <c r="L161" s="277">
        <v>2944</v>
      </c>
      <c r="M161" s="277">
        <v>0.33884999999999998</v>
      </c>
    </row>
    <row r="162" spans="1:13">
      <c r="A162" s="301">
        <v>153</v>
      </c>
      <c r="B162" s="277" t="s">
        <v>273</v>
      </c>
      <c r="C162" s="277">
        <v>1896.15</v>
      </c>
      <c r="D162" s="279">
        <v>1915.5166666666667</v>
      </c>
      <c r="E162" s="279">
        <v>1871.0333333333333</v>
      </c>
      <c r="F162" s="279">
        <v>1845.9166666666667</v>
      </c>
      <c r="G162" s="279">
        <v>1801.4333333333334</v>
      </c>
      <c r="H162" s="279">
        <v>1940.6333333333332</v>
      </c>
      <c r="I162" s="279">
        <v>1985.1166666666663</v>
      </c>
      <c r="J162" s="279">
        <v>2010.2333333333331</v>
      </c>
      <c r="K162" s="277">
        <v>1960</v>
      </c>
      <c r="L162" s="277">
        <v>1890.4</v>
      </c>
      <c r="M162" s="277">
        <v>7.3793199999999999</v>
      </c>
    </row>
    <row r="163" spans="1:13">
      <c r="A163" s="301">
        <v>154</v>
      </c>
      <c r="B163" s="277" t="s">
        <v>274</v>
      </c>
      <c r="C163" s="277">
        <v>209.85</v>
      </c>
      <c r="D163" s="279">
        <v>210.41666666666666</v>
      </c>
      <c r="E163" s="279">
        <v>207.93333333333331</v>
      </c>
      <c r="F163" s="279">
        <v>206.01666666666665</v>
      </c>
      <c r="G163" s="279">
        <v>203.5333333333333</v>
      </c>
      <c r="H163" s="279">
        <v>212.33333333333331</v>
      </c>
      <c r="I163" s="279">
        <v>214.81666666666666</v>
      </c>
      <c r="J163" s="279">
        <v>216.73333333333332</v>
      </c>
      <c r="K163" s="277">
        <v>212.9</v>
      </c>
      <c r="L163" s="277">
        <v>208.5</v>
      </c>
      <c r="M163" s="277">
        <v>1.7858000000000001</v>
      </c>
    </row>
    <row r="164" spans="1:13">
      <c r="A164" s="301">
        <v>155</v>
      </c>
      <c r="B164" s="277" t="s">
        <v>159</v>
      </c>
      <c r="C164" s="277">
        <v>19626.099999999999</v>
      </c>
      <c r="D164" s="279">
        <v>19649.600000000002</v>
      </c>
      <c r="E164" s="279">
        <v>19488.800000000003</v>
      </c>
      <c r="F164" s="279">
        <v>19351.5</v>
      </c>
      <c r="G164" s="279">
        <v>19190.7</v>
      </c>
      <c r="H164" s="279">
        <v>19786.900000000005</v>
      </c>
      <c r="I164" s="279">
        <v>19947.7</v>
      </c>
      <c r="J164" s="279">
        <v>20085.000000000007</v>
      </c>
      <c r="K164" s="277">
        <v>19810.400000000001</v>
      </c>
      <c r="L164" s="277">
        <v>19512.3</v>
      </c>
      <c r="M164" s="277">
        <v>8.974E-2</v>
      </c>
    </row>
    <row r="165" spans="1:13">
      <c r="A165" s="301">
        <v>156</v>
      </c>
      <c r="B165" s="277" t="s">
        <v>161</v>
      </c>
      <c r="C165" s="277">
        <v>247.35</v>
      </c>
      <c r="D165" s="279">
        <v>246.58333333333334</v>
      </c>
      <c r="E165" s="279">
        <v>243.9666666666667</v>
      </c>
      <c r="F165" s="279">
        <v>240.58333333333334</v>
      </c>
      <c r="G165" s="279">
        <v>237.9666666666667</v>
      </c>
      <c r="H165" s="279">
        <v>249.9666666666667</v>
      </c>
      <c r="I165" s="279">
        <v>252.58333333333331</v>
      </c>
      <c r="J165" s="279">
        <v>255.9666666666667</v>
      </c>
      <c r="K165" s="277">
        <v>249.2</v>
      </c>
      <c r="L165" s="277">
        <v>243.2</v>
      </c>
      <c r="M165" s="277">
        <v>28.69012</v>
      </c>
    </row>
    <row r="166" spans="1:13">
      <c r="A166" s="301">
        <v>157</v>
      </c>
      <c r="B166" s="277" t="s">
        <v>275</v>
      </c>
      <c r="C166" s="277">
        <v>4424.8500000000004</v>
      </c>
      <c r="D166" s="279">
        <v>4433.0999999999995</v>
      </c>
      <c r="E166" s="279">
        <v>4391.7499999999991</v>
      </c>
      <c r="F166" s="279">
        <v>4358.6499999999996</v>
      </c>
      <c r="G166" s="279">
        <v>4317.2999999999993</v>
      </c>
      <c r="H166" s="279">
        <v>4466.1999999999989</v>
      </c>
      <c r="I166" s="279">
        <v>4507.5499999999993</v>
      </c>
      <c r="J166" s="279">
        <v>4540.6499999999987</v>
      </c>
      <c r="K166" s="277">
        <v>4474.45</v>
      </c>
      <c r="L166" s="277">
        <v>4400</v>
      </c>
      <c r="M166" s="277">
        <v>0.50856000000000001</v>
      </c>
    </row>
    <row r="167" spans="1:13">
      <c r="A167" s="301">
        <v>158</v>
      </c>
      <c r="B167" s="277" t="s">
        <v>163</v>
      </c>
      <c r="C167" s="277">
        <v>1315.05</v>
      </c>
      <c r="D167" s="279">
        <v>1325.6833333333334</v>
      </c>
      <c r="E167" s="279">
        <v>1300.4166666666667</v>
      </c>
      <c r="F167" s="279">
        <v>1285.7833333333333</v>
      </c>
      <c r="G167" s="279">
        <v>1260.5166666666667</v>
      </c>
      <c r="H167" s="279">
        <v>1340.3166666666668</v>
      </c>
      <c r="I167" s="279">
        <v>1365.5833333333333</v>
      </c>
      <c r="J167" s="279">
        <v>1380.2166666666669</v>
      </c>
      <c r="K167" s="277">
        <v>1350.95</v>
      </c>
      <c r="L167" s="277">
        <v>1311.05</v>
      </c>
      <c r="M167" s="277">
        <v>19.24417</v>
      </c>
    </row>
    <row r="168" spans="1:13">
      <c r="A168" s="301">
        <v>159</v>
      </c>
      <c r="B168" s="277" t="s">
        <v>160</v>
      </c>
      <c r="C168" s="277">
        <v>1432.85</v>
      </c>
      <c r="D168" s="279">
        <v>1456.8499999999997</v>
      </c>
      <c r="E168" s="279">
        <v>1396.0999999999995</v>
      </c>
      <c r="F168" s="279">
        <v>1359.3499999999997</v>
      </c>
      <c r="G168" s="279">
        <v>1298.5999999999995</v>
      </c>
      <c r="H168" s="279">
        <v>1493.5999999999995</v>
      </c>
      <c r="I168" s="279">
        <v>1554.35</v>
      </c>
      <c r="J168" s="279">
        <v>1591.0999999999995</v>
      </c>
      <c r="K168" s="277">
        <v>1517.6</v>
      </c>
      <c r="L168" s="277">
        <v>1420.1</v>
      </c>
      <c r="M168" s="277">
        <v>22.01051</v>
      </c>
    </row>
    <row r="169" spans="1:13">
      <c r="A169" s="301">
        <v>160</v>
      </c>
      <c r="B169" s="277" t="s">
        <v>162</v>
      </c>
      <c r="C169" s="277">
        <v>82.75</v>
      </c>
      <c r="D169" s="279">
        <v>82.516666666666666</v>
      </c>
      <c r="E169" s="279">
        <v>81.683333333333337</v>
      </c>
      <c r="F169" s="279">
        <v>80.616666666666674</v>
      </c>
      <c r="G169" s="279">
        <v>79.783333333333346</v>
      </c>
      <c r="H169" s="279">
        <v>83.583333333333329</v>
      </c>
      <c r="I169" s="279">
        <v>84.416666666666671</v>
      </c>
      <c r="J169" s="279">
        <v>85.48333333333332</v>
      </c>
      <c r="K169" s="277">
        <v>83.35</v>
      </c>
      <c r="L169" s="277">
        <v>81.45</v>
      </c>
      <c r="M169" s="277">
        <v>61.403489999999998</v>
      </c>
    </row>
    <row r="170" spans="1:13">
      <c r="A170" s="301">
        <v>161</v>
      </c>
      <c r="B170" s="277" t="s">
        <v>165</v>
      </c>
      <c r="C170" s="277">
        <v>175.95</v>
      </c>
      <c r="D170" s="279">
        <v>176.35</v>
      </c>
      <c r="E170" s="279">
        <v>174.75</v>
      </c>
      <c r="F170" s="279">
        <v>173.55</v>
      </c>
      <c r="G170" s="279">
        <v>171.95000000000002</v>
      </c>
      <c r="H170" s="279">
        <v>177.54999999999998</v>
      </c>
      <c r="I170" s="279">
        <v>179.14999999999995</v>
      </c>
      <c r="J170" s="279">
        <v>180.34999999999997</v>
      </c>
      <c r="K170" s="277">
        <v>177.95</v>
      </c>
      <c r="L170" s="277">
        <v>175.15</v>
      </c>
      <c r="M170" s="277">
        <v>59.5002</v>
      </c>
    </row>
    <row r="171" spans="1:13">
      <c r="A171" s="301">
        <v>162</v>
      </c>
      <c r="B171" s="277" t="s">
        <v>276</v>
      </c>
      <c r="C171" s="277">
        <v>203.85</v>
      </c>
      <c r="D171" s="279">
        <v>204.01666666666665</v>
      </c>
      <c r="E171" s="279">
        <v>202.33333333333331</v>
      </c>
      <c r="F171" s="279">
        <v>200.81666666666666</v>
      </c>
      <c r="G171" s="279">
        <v>199.13333333333333</v>
      </c>
      <c r="H171" s="279">
        <v>205.5333333333333</v>
      </c>
      <c r="I171" s="279">
        <v>207.21666666666664</v>
      </c>
      <c r="J171" s="279">
        <v>208.73333333333329</v>
      </c>
      <c r="K171" s="277">
        <v>205.7</v>
      </c>
      <c r="L171" s="277">
        <v>202.5</v>
      </c>
      <c r="M171" s="277">
        <v>4.9749699999999999</v>
      </c>
    </row>
    <row r="172" spans="1:13">
      <c r="A172" s="301">
        <v>163</v>
      </c>
      <c r="B172" s="277" t="s">
        <v>277</v>
      </c>
      <c r="C172" s="277">
        <v>10291.4</v>
      </c>
      <c r="D172" s="279">
        <v>10323.199999999999</v>
      </c>
      <c r="E172" s="279">
        <v>10218.199999999997</v>
      </c>
      <c r="F172" s="279">
        <v>10144.999999999998</v>
      </c>
      <c r="G172" s="279">
        <v>10039.999999999996</v>
      </c>
      <c r="H172" s="279">
        <v>10396.399999999998</v>
      </c>
      <c r="I172" s="279">
        <v>10501.400000000001</v>
      </c>
      <c r="J172" s="279">
        <v>10574.599999999999</v>
      </c>
      <c r="K172" s="277">
        <v>10428.200000000001</v>
      </c>
      <c r="L172" s="277">
        <v>10250</v>
      </c>
      <c r="M172" s="277">
        <v>3.5139999999999998E-2</v>
      </c>
    </row>
    <row r="173" spans="1:13">
      <c r="A173" s="301">
        <v>164</v>
      </c>
      <c r="B173" s="277" t="s">
        <v>164</v>
      </c>
      <c r="C173" s="277">
        <v>32.6</v>
      </c>
      <c r="D173" s="279">
        <v>32.733333333333334</v>
      </c>
      <c r="E173" s="279">
        <v>32.31666666666667</v>
      </c>
      <c r="F173" s="279">
        <v>32.033333333333339</v>
      </c>
      <c r="G173" s="279">
        <v>31.616666666666674</v>
      </c>
      <c r="H173" s="279">
        <v>33.016666666666666</v>
      </c>
      <c r="I173" s="279">
        <v>33.433333333333323</v>
      </c>
      <c r="J173" s="279">
        <v>33.716666666666661</v>
      </c>
      <c r="K173" s="277">
        <v>33.15</v>
      </c>
      <c r="L173" s="277">
        <v>32.450000000000003</v>
      </c>
      <c r="M173" s="277">
        <v>177.88892000000001</v>
      </c>
    </row>
    <row r="174" spans="1:13">
      <c r="A174" s="301">
        <v>165</v>
      </c>
      <c r="B174" s="277" t="s">
        <v>278</v>
      </c>
      <c r="C174" s="277">
        <v>351.6</v>
      </c>
      <c r="D174" s="279">
        <v>354.76666666666665</v>
      </c>
      <c r="E174" s="279">
        <v>344.88333333333333</v>
      </c>
      <c r="F174" s="279">
        <v>338.16666666666669</v>
      </c>
      <c r="G174" s="279">
        <v>328.28333333333336</v>
      </c>
      <c r="H174" s="279">
        <v>361.48333333333329</v>
      </c>
      <c r="I174" s="279">
        <v>371.36666666666662</v>
      </c>
      <c r="J174" s="279">
        <v>378.08333333333326</v>
      </c>
      <c r="K174" s="277">
        <v>364.65</v>
      </c>
      <c r="L174" s="277">
        <v>348.05</v>
      </c>
      <c r="M174" s="277">
        <v>1.8899600000000001</v>
      </c>
    </row>
    <row r="175" spans="1:13">
      <c r="A175" s="301">
        <v>166</v>
      </c>
      <c r="B175" s="277" t="s">
        <v>168</v>
      </c>
      <c r="C175" s="277">
        <v>174.95</v>
      </c>
      <c r="D175" s="279">
        <v>174.56666666666669</v>
      </c>
      <c r="E175" s="279">
        <v>171.93333333333339</v>
      </c>
      <c r="F175" s="279">
        <v>168.91666666666671</v>
      </c>
      <c r="G175" s="279">
        <v>166.28333333333342</v>
      </c>
      <c r="H175" s="279">
        <v>177.58333333333337</v>
      </c>
      <c r="I175" s="279">
        <v>180.21666666666664</v>
      </c>
      <c r="J175" s="279">
        <v>183.23333333333335</v>
      </c>
      <c r="K175" s="277">
        <v>177.2</v>
      </c>
      <c r="L175" s="277">
        <v>171.55</v>
      </c>
      <c r="M175" s="277">
        <v>296.21229</v>
      </c>
    </row>
    <row r="176" spans="1:13">
      <c r="A176" s="301">
        <v>167</v>
      </c>
      <c r="B176" s="277" t="s">
        <v>169</v>
      </c>
      <c r="C176" s="277">
        <v>101.45</v>
      </c>
      <c r="D176" s="279">
        <v>101.63333333333333</v>
      </c>
      <c r="E176" s="279">
        <v>100.41666666666666</v>
      </c>
      <c r="F176" s="279">
        <v>99.383333333333326</v>
      </c>
      <c r="G176" s="279">
        <v>98.166666666666657</v>
      </c>
      <c r="H176" s="279">
        <v>102.66666666666666</v>
      </c>
      <c r="I176" s="279">
        <v>103.88333333333333</v>
      </c>
      <c r="J176" s="279">
        <v>104.91666666666666</v>
      </c>
      <c r="K176" s="277">
        <v>102.85</v>
      </c>
      <c r="L176" s="277">
        <v>100.6</v>
      </c>
      <c r="M176" s="277">
        <v>67.415530000000004</v>
      </c>
    </row>
    <row r="177" spans="1:13">
      <c r="A177" s="301">
        <v>168</v>
      </c>
      <c r="B177" s="277" t="s">
        <v>279</v>
      </c>
      <c r="C177" s="277">
        <v>470.5</v>
      </c>
      <c r="D177" s="279">
        <v>473.55</v>
      </c>
      <c r="E177" s="279">
        <v>462.1</v>
      </c>
      <c r="F177" s="279">
        <v>453.7</v>
      </c>
      <c r="G177" s="279">
        <v>442.25</v>
      </c>
      <c r="H177" s="279">
        <v>481.95000000000005</v>
      </c>
      <c r="I177" s="279">
        <v>493.4</v>
      </c>
      <c r="J177" s="279">
        <v>501.80000000000007</v>
      </c>
      <c r="K177" s="277">
        <v>485</v>
      </c>
      <c r="L177" s="277">
        <v>465.15</v>
      </c>
      <c r="M177" s="277">
        <v>1.60497</v>
      </c>
    </row>
    <row r="178" spans="1:13">
      <c r="A178" s="301">
        <v>169</v>
      </c>
      <c r="B178" s="277" t="s">
        <v>170</v>
      </c>
      <c r="C178" s="277">
        <v>2126.4499999999998</v>
      </c>
      <c r="D178" s="279">
        <v>2146.9166666666665</v>
      </c>
      <c r="E178" s="279">
        <v>2097.833333333333</v>
      </c>
      <c r="F178" s="279">
        <v>2069.2166666666667</v>
      </c>
      <c r="G178" s="279">
        <v>2020.1333333333332</v>
      </c>
      <c r="H178" s="279">
        <v>2175.5333333333328</v>
      </c>
      <c r="I178" s="279">
        <v>2224.6166666666659</v>
      </c>
      <c r="J178" s="279">
        <v>2253.2333333333327</v>
      </c>
      <c r="K178" s="277">
        <v>2196</v>
      </c>
      <c r="L178" s="277">
        <v>2118.3000000000002</v>
      </c>
      <c r="M178" s="277">
        <v>344.05885999999998</v>
      </c>
    </row>
    <row r="179" spans="1:13">
      <c r="A179" s="301">
        <v>170</v>
      </c>
      <c r="B179" s="277" t="s">
        <v>280</v>
      </c>
      <c r="C179" s="277">
        <v>860.9</v>
      </c>
      <c r="D179" s="279">
        <v>866.66666666666663</v>
      </c>
      <c r="E179" s="279">
        <v>852.68333333333328</v>
      </c>
      <c r="F179" s="279">
        <v>844.4666666666667</v>
      </c>
      <c r="G179" s="279">
        <v>830.48333333333335</v>
      </c>
      <c r="H179" s="279">
        <v>874.88333333333321</v>
      </c>
      <c r="I179" s="279">
        <v>888.86666666666656</v>
      </c>
      <c r="J179" s="279">
        <v>897.08333333333314</v>
      </c>
      <c r="K179" s="277">
        <v>880.65</v>
      </c>
      <c r="L179" s="277">
        <v>858.45</v>
      </c>
      <c r="M179" s="277">
        <v>13.647449999999999</v>
      </c>
    </row>
    <row r="180" spans="1:13">
      <c r="A180" s="301">
        <v>171</v>
      </c>
      <c r="B180" s="277" t="s">
        <v>175</v>
      </c>
      <c r="C180" s="277">
        <v>3819.2</v>
      </c>
      <c r="D180" s="279">
        <v>3845.2999999999997</v>
      </c>
      <c r="E180" s="279">
        <v>3788.8999999999996</v>
      </c>
      <c r="F180" s="279">
        <v>3758.6</v>
      </c>
      <c r="G180" s="279">
        <v>3702.2</v>
      </c>
      <c r="H180" s="279">
        <v>3875.5999999999995</v>
      </c>
      <c r="I180" s="279">
        <v>3932</v>
      </c>
      <c r="J180" s="279">
        <v>3962.2999999999993</v>
      </c>
      <c r="K180" s="277">
        <v>3901.7</v>
      </c>
      <c r="L180" s="277">
        <v>3815</v>
      </c>
      <c r="M180" s="277">
        <v>2.63517</v>
      </c>
    </row>
    <row r="181" spans="1:13">
      <c r="A181" s="301">
        <v>172</v>
      </c>
      <c r="B181" s="277" t="s">
        <v>173</v>
      </c>
      <c r="C181" s="277">
        <v>22103.9</v>
      </c>
      <c r="D181" s="279">
        <v>21901.666666666668</v>
      </c>
      <c r="E181" s="279">
        <v>21653.333333333336</v>
      </c>
      <c r="F181" s="279">
        <v>21202.766666666666</v>
      </c>
      <c r="G181" s="279">
        <v>20954.433333333334</v>
      </c>
      <c r="H181" s="279">
        <v>22352.233333333337</v>
      </c>
      <c r="I181" s="279">
        <v>22600.566666666673</v>
      </c>
      <c r="J181" s="279">
        <v>23051.133333333339</v>
      </c>
      <c r="K181" s="277">
        <v>22150</v>
      </c>
      <c r="L181" s="277">
        <v>21451.1</v>
      </c>
      <c r="M181" s="277">
        <v>0.84441999999999995</v>
      </c>
    </row>
    <row r="182" spans="1:13">
      <c r="A182" s="301">
        <v>173</v>
      </c>
      <c r="B182" s="277" t="s">
        <v>176</v>
      </c>
      <c r="C182" s="277">
        <v>642.29999999999995</v>
      </c>
      <c r="D182" s="279">
        <v>649.30000000000007</v>
      </c>
      <c r="E182" s="279">
        <v>629.10000000000014</v>
      </c>
      <c r="F182" s="279">
        <v>615.90000000000009</v>
      </c>
      <c r="G182" s="279">
        <v>595.70000000000016</v>
      </c>
      <c r="H182" s="279">
        <v>662.50000000000011</v>
      </c>
      <c r="I182" s="279">
        <v>682.70000000000016</v>
      </c>
      <c r="J182" s="279">
        <v>695.90000000000009</v>
      </c>
      <c r="K182" s="277">
        <v>669.5</v>
      </c>
      <c r="L182" s="277">
        <v>636.1</v>
      </c>
      <c r="M182" s="277">
        <v>48.5167</v>
      </c>
    </row>
    <row r="183" spans="1:13">
      <c r="A183" s="301">
        <v>174</v>
      </c>
      <c r="B183" s="277" t="s">
        <v>174</v>
      </c>
      <c r="C183" s="277">
        <v>1170.2</v>
      </c>
      <c r="D183" s="279">
        <v>1173.5166666666667</v>
      </c>
      <c r="E183" s="279">
        <v>1162.3333333333333</v>
      </c>
      <c r="F183" s="279">
        <v>1154.4666666666667</v>
      </c>
      <c r="G183" s="279">
        <v>1143.2833333333333</v>
      </c>
      <c r="H183" s="279">
        <v>1181.3833333333332</v>
      </c>
      <c r="I183" s="279">
        <v>1192.5666666666666</v>
      </c>
      <c r="J183" s="279">
        <v>1200.4333333333332</v>
      </c>
      <c r="K183" s="277">
        <v>1184.7</v>
      </c>
      <c r="L183" s="277">
        <v>1165.6500000000001</v>
      </c>
      <c r="M183" s="277">
        <v>5.7933000000000003</v>
      </c>
    </row>
    <row r="184" spans="1:13">
      <c r="A184" s="301">
        <v>175</v>
      </c>
      <c r="B184" s="277" t="s">
        <v>172</v>
      </c>
      <c r="C184" s="277">
        <v>191.45</v>
      </c>
      <c r="D184" s="279">
        <v>193.1</v>
      </c>
      <c r="E184" s="279">
        <v>189.35</v>
      </c>
      <c r="F184" s="279">
        <v>187.25</v>
      </c>
      <c r="G184" s="279">
        <v>183.5</v>
      </c>
      <c r="H184" s="279">
        <v>195.2</v>
      </c>
      <c r="I184" s="279">
        <v>198.95</v>
      </c>
      <c r="J184" s="279">
        <v>201.04999999999998</v>
      </c>
      <c r="K184" s="277">
        <v>196.85</v>
      </c>
      <c r="L184" s="277">
        <v>191</v>
      </c>
      <c r="M184" s="277">
        <v>688.88954000000001</v>
      </c>
    </row>
    <row r="185" spans="1:13">
      <c r="A185" s="301">
        <v>176</v>
      </c>
      <c r="B185" s="277" t="s">
        <v>171</v>
      </c>
      <c r="C185" s="277">
        <v>36.75</v>
      </c>
      <c r="D185" s="279">
        <v>36.4</v>
      </c>
      <c r="E185" s="279">
        <v>35.4</v>
      </c>
      <c r="F185" s="279">
        <v>34.049999999999997</v>
      </c>
      <c r="G185" s="279">
        <v>33.049999999999997</v>
      </c>
      <c r="H185" s="279">
        <v>37.75</v>
      </c>
      <c r="I185" s="279">
        <v>38.75</v>
      </c>
      <c r="J185" s="279">
        <v>40.1</v>
      </c>
      <c r="K185" s="277">
        <v>37.4</v>
      </c>
      <c r="L185" s="277">
        <v>35.049999999999997</v>
      </c>
      <c r="M185" s="277">
        <v>817.20317999999997</v>
      </c>
    </row>
    <row r="186" spans="1:13">
      <c r="A186" s="301">
        <v>177</v>
      </c>
      <c r="B186" s="277" t="s">
        <v>281</v>
      </c>
      <c r="C186" s="277">
        <v>122.6</v>
      </c>
      <c r="D186" s="279">
        <v>122.68333333333332</v>
      </c>
      <c r="E186" s="279">
        <v>120.01666666666665</v>
      </c>
      <c r="F186" s="279">
        <v>117.43333333333332</v>
      </c>
      <c r="G186" s="279">
        <v>114.76666666666665</v>
      </c>
      <c r="H186" s="279">
        <v>125.26666666666665</v>
      </c>
      <c r="I186" s="279">
        <v>127.93333333333331</v>
      </c>
      <c r="J186" s="279">
        <v>130.51666666666665</v>
      </c>
      <c r="K186" s="277">
        <v>125.35</v>
      </c>
      <c r="L186" s="277">
        <v>120.1</v>
      </c>
      <c r="M186" s="277">
        <v>15.545120000000001</v>
      </c>
    </row>
    <row r="187" spans="1:13">
      <c r="A187" s="301">
        <v>178</v>
      </c>
      <c r="B187" s="277" t="s">
        <v>178</v>
      </c>
      <c r="C187" s="277">
        <v>528.85</v>
      </c>
      <c r="D187" s="279">
        <v>531.29999999999995</v>
      </c>
      <c r="E187" s="279">
        <v>524.59999999999991</v>
      </c>
      <c r="F187" s="279">
        <v>520.34999999999991</v>
      </c>
      <c r="G187" s="279">
        <v>513.64999999999986</v>
      </c>
      <c r="H187" s="279">
        <v>535.54999999999995</v>
      </c>
      <c r="I187" s="279">
        <v>542.25</v>
      </c>
      <c r="J187" s="279">
        <v>546.5</v>
      </c>
      <c r="K187" s="277">
        <v>538</v>
      </c>
      <c r="L187" s="277">
        <v>527.04999999999995</v>
      </c>
      <c r="M187" s="277">
        <v>109.2871</v>
      </c>
    </row>
    <row r="188" spans="1:13">
      <c r="A188" s="301">
        <v>179</v>
      </c>
      <c r="B188" s="277" t="s">
        <v>179</v>
      </c>
      <c r="C188" s="277">
        <v>395.5</v>
      </c>
      <c r="D188" s="279">
        <v>395.4666666666667</v>
      </c>
      <c r="E188" s="279">
        <v>388.33333333333337</v>
      </c>
      <c r="F188" s="279">
        <v>381.16666666666669</v>
      </c>
      <c r="G188" s="279">
        <v>374.03333333333336</v>
      </c>
      <c r="H188" s="279">
        <v>402.63333333333338</v>
      </c>
      <c r="I188" s="279">
        <v>409.76666666666671</v>
      </c>
      <c r="J188" s="279">
        <v>416.93333333333339</v>
      </c>
      <c r="K188" s="277">
        <v>402.6</v>
      </c>
      <c r="L188" s="277">
        <v>388.3</v>
      </c>
      <c r="M188" s="277">
        <v>24.96771</v>
      </c>
    </row>
    <row r="189" spans="1:13">
      <c r="A189" s="301">
        <v>180</v>
      </c>
      <c r="B189" s="277" t="s">
        <v>282</v>
      </c>
      <c r="C189" s="277">
        <v>460.5</v>
      </c>
      <c r="D189" s="279">
        <v>466.33333333333331</v>
      </c>
      <c r="E189" s="279">
        <v>452.76666666666665</v>
      </c>
      <c r="F189" s="279">
        <v>445.03333333333336</v>
      </c>
      <c r="G189" s="279">
        <v>431.4666666666667</v>
      </c>
      <c r="H189" s="279">
        <v>474.06666666666661</v>
      </c>
      <c r="I189" s="279">
        <v>487.63333333333333</v>
      </c>
      <c r="J189" s="279">
        <v>495.36666666666656</v>
      </c>
      <c r="K189" s="277">
        <v>479.9</v>
      </c>
      <c r="L189" s="277">
        <v>458.6</v>
      </c>
      <c r="M189" s="277">
        <v>5.1625300000000003</v>
      </c>
    </row>
    <row r="190" spans="1:13">
      <c r="A190" s="301">
        <v>181</v>
      </c>
      <c r="B190" s="277" t="s">
        <v>192</v>
      </c>
      <c r="C190" s="277">
        <v>409.35</v>
      </c>
      <c r="D190" s="279">
        <v>407.16666666666669</v>
      </c>
      <c r="E190" s="279">
        <v>402.33333333333337</v>
      </c>
      <c r="F190" s="279">
        <v>395.31666666666666</v>
      </c>
      <c r="G190" s="279">
        <v>390.48333333333335</v>
      </c>
      <c r="H190" s="279">
        <v>414.18333333333339</v>
      </c>
      <c r="I190" s="279">
        <v>419.01666666666677</v>
      </c>
      <c r="J190" s="279">
        <v>426.03333333333342</v>
      </c>
      <c r="K190" s="277">
        <v>412</v>
      </c>
      <c r="L190" s="277">
        <v>400.15</v>
      </c>
      <c r="M190" s="277">
        <v>22.157779999999999</v>
      </c>
    </row>
    <row r="191" spans="1:13">
      <c r="A191" s="301">
        <v>182</v>
      </c>
      <c r="B191" s="277" t="s">
        <v>187</v>
      </c>
      <c r="C191" s="277">
        <v>2259.5</v>
      </c>
      <c r="D191" s="279">
        <v>2270.8333333333335</v>
      </c>
      <c r="E191" s="279">
        <v>2241.666666666667</v>
      </c>
      <c r="F191" s="279">
        <v>2223.8333333333335</v>
      </c>
      <c r="G191" s="279">
        <v>2194.666666666667</v>
      </c>
      <c r="H191" s="279">
        <v>2288.666666666667</v>
      </c>
      <c r="I191" s="279">
        <v>2317.8333333333339</v>
      </c>
      <c r="J191" s="279">
        <v>2335.666666666667</v>
      </c>
      <c r="K191" s="277">
        <v>2300</v>
      </c>
      <c r="L191" s="277">
        <v>2253</v>
      </c>
      <c r="M191" s="277">
        <v>38.006410000000002</v>
      </c>
    </row>
    <row r="192" spans="1:13">
      <c r="A192" s="301">
        <v>183</v>
      </c>
      <c r="B192" s="277" t="s">
        <v>3465</v>
      </c>
      <c r="C192" s="277">
        <v>447.6</v>
      </c>
      <c r="D192" s="279">
        <v>453.23333333333335</v>
      </c>
      <c r="E192" s="279">
        <v>434.66666666666669</v>
      </c>
      <c r="F192" s="279">
        <v>421.73333333333335</v>
      </c>
      <c r="G192" s="279">
        <v>403.16666666666669</v>
      </c>
      <c r="H192" s="279">
        <v>466.16666666666669</v>
      </c>
      <c r="I192" s="279">
        <v>484.73333333333329</v>
      </c>
      <c r="J192" s="279">
        <v>497.66666666666669</v>
      </c>
      <c r="K192" s="277">
        <v>471.8</v>
      </c>
      <c r="L192" s="277">
        <v>440.3</v>
      </c>
      <c r="M192" s="277">
        <v>201.78367</v>
      </c>
    </row>
    <row r="193" spans="1:13">
      <c r="A193" s="301">
        <v>184</v>
      </c>
      <c r="B193" s="277" t="s">
        <v>184</v>
      </c>
      <c r="C193" s="277">
        <v>40.799999999999997</v>
      </c>
      <c r="D193" s="279">
        <v>40.800000000000004</v>
      </c>
      <c r="E193" s="279">
        <v>39.150000000000006</v>
      </c>
      <c r="F193" s="279">
        <v>37.5</v>
      </c>
      <c r="G193" s="279">
        <v>35.85</v>
      </c>
      <c r="H193" s="279">
        <v>42.45000000000001</v>
      </c>
      <c r="I193" s="279">
        <v>44.1</v>
      </c>
      <c r="J193" s="279">
        <v>45.750000000000014</v>
      </c>
      <c r="K193" s="277">
        <v>42.45</v>
      </c>
      <c r="L193" s="277">
        <v>39.15</v>
      </c>
      <c r="M193" s="277">
        <v>115.723</v>
      </c>
    </row>
    <row r="194" spans="1:13">
      <c r="A194" s="301">
        <v>185</v>
      </c>
      <c r="B194" s="277" t="s">
        <v>183</v>
      </c>
      <c r="C194" s="277">
        <v>115.4</v>
      </c>
      <c r="D194" s="279">
        <v>115.01666666666667</v>
      </c>
      <c r="E194" s="279">
        <v>112.38333333333333</v>
      </c>
      <c r="F194" s="279">
        <v>109.36666666666666</v>
      </c>
      <c r="G194" s="279">
        <v>106.73333333333332</v>
      </c>
      <c r="H194" s="279">
        <v>118.03333333333333</v>
      </c>
      <c r="I194" s="279">
        <v>120.66666666666669</v>
      </c>
      <c r="J194" s="279">
        <v>123.68333333333334</v>
      </c>
      <c r="K194" s="277">
        <v>117.65</v>
      </c>
      <c r="L194" s="277">
        <v>112</v>
      </c>
      <c r="M194" s="277">
        <v>993.72352999999998</v>
      </c>
    </row>
    <row r="195" spans="1:13">
      <c r="A195" s="301">
        <v>186</v>
      </c>
      <c r="B195" s="277" t="s">
        <v>185</v>
      </c>
      <c r="C195" s="277">
        <v>48.95</v>
      </c>
      <c r="D195" s="279">
        <v>49.183333333333337</v>
      </c>
      <c r="E195" s="279">
        <v>48.416666666666671</v>
      </c>
      <c r="F195" s="279">
        <v>47.883333333333333</v>
      </c>
      <c r="G195" s="279">
        <v>47.116666666666667</v>
      </c>
      <c r="H195" s="279">
        <v>49.716666666666676</v>
      </c>
      <c r="I195" s="279">
        <v>50.483333333333341</v>
      </c>
      <c r="J195" s="279">
        <v>51.01666666666668</v>
      </c>
      <c r="K195" s="277">
        <v>49.95</v>
      </c>
      <c r="L195" s="277">
        <v>48.65</v>
      </c>
      <c r="M195" s="277">
        <v>149.01694000000001</v>
      </c>
    </row>
    <row r="196" spans="1:13">
      <c r="A196" s="301">
        <v>187</v>
      </c>
      <c r="B196" s="277" t="s">
        <v>186</v>
      </c>
      <c r="C196" s="277">
        <v>395.8</v>
      </c>
      <c r="D196" s="279">
        <v>388.91666666666669</v>
      </c>
      <c r="E196" s="279">
        <v>379.93333333333339</v>
      </c>
      <c r="F196" s="279">
        <v>364.06666666666672</v>
      </c>
      <c r="G196" s="279">
        <v>355.08333333333343</v>
      </c>
      <c r="H196" s="279">
        <v>404.78333333333336</v>
      </c>
      <c r="I196" s="279">
        <v>413.76666666666659</v>
      </c>
      <c r="J196" s="279">
        <v>429.63333333333333</v>
      </c>
      <c r="K196" s="277">
        <v>397.9</v>
      </c>
      <c r="L196" s="277">
        <v>373.05</v>
      </c>
      <c r="M196" s="277">
        <v>305.5976</v>
      </c>
    </row>
    <row r="197" spans="1:13">
      <c r="A197" s="301">
        <v>188</v>
      </c>
      <c r="B197" s="268" t="s">
        <v>188</v>
      </c>
      <c r="C197" s="268">
        <v>648.54999999999995</v>
      </c>
      <c r="D197" s="308">
        <v>650.86666666666667</v>
      </c>
      <c r="E197" s="308">
        <v>640.23333333333335</v>
      </c>
      <c r="F197" s="308">
        <v>631.91666666666663</v>
      </c>
      <c r="G197" s="308">
        <v>621.2833333333333</v>
      </c>
      <c r="H197" s="308">
        <v>659.18333333333339</v>
      </c>
      <c r="I197" s="308">
        <v>669.81666666666683</v>
      </c>
      <c r="J197" s="308">
        <v>678.13333333333344</v>
      </c>
      <c r="K197" s="268">
        <v>661.5</v>
      </c>
      <c r="L197" s="268">
        <v>642.54999999999995</v>
      </c>
      <c r="M197" s="268">
        <v>51.39376</v>
      </c>
    </row>
    <row r="198" spans="1:13">
      <c r="A198" s="301">
        <v>189</v>
      </c>
      <c r="B198" s="268" t="s">
        <v>283</v>
      </c>
      <c r="C198" s="268">
        <v>115.55</v>
      </c>
      <c r="D198" s="308">
        <v>115.53333333333335</v>
      </c>
      <c r="E198" s="308">
        <v>113.66666666666669</v>
      </c>
      <c r="F198" s="308">
        <v>111.78333333333335</v>
      </c>
      <c r="G198" s="308">
        <v>109.91666666666669</v>
      </c>
      <c r="H198" s="308">
        <v>117.41666666666669</v>
      </c>
      <c r="I198" s="308">
        <v>119.28333333333333</v>
      </c>
      <c r="J198" s="308">
        <v>121.16666666666669</v>
      </c>
      <c r="K198" s="268">
        <v>117.4</v>
      </c>
      <c r="L198" s="268">
        <v>113.65</v>
      </c>
      <c r="M198" s="268">
        <v>6.4901900000000001</v>
      </c>
    </row>
    <row r="199" spans="1:13">
      <c r="A199" s="301">
        <v>190</v>
      </c>
      <c r="B199" s="268" t="s">
        <v>167</v>
      </c>
      <c r="C199" s="268">
        <v>684.85</v>
      </c>
      <c r="D199" s="308">
        <v>685.04999999999984</v>
      </c>
      <c r="E199" s="308">
        <v>678.09999999999968</v>
      </c>
      <c r="F199" s="308">
        <v>671.3499999999998</v>
      </c>
      <c r="G199" s="308">
        <v>664.39999999999964</v>
      </c>
      <c r="H199" s="308">
        <v>691.79999999999973</v>
      </c>
      <c r="I199" s="308">
        <v>698.74999999999977</v>
      </c>
      <c r="J199" s="308">
        <v>705.49999999999977</v>
      </c>
      <c r="K199" s="268">
        <v>692</v>
      </c>
      <c r="L199" s="268">
        <v>678.3</v>
      </c>
      <c r="M199" s="268">
        <v>10.26383</v>
      </c>
    </row>
    <row r="200" spans="1:13">
      <c r="A200" s="301">
        <v>191</v>
      </c>
      <c r="B200" s="268" t="s">
        <v>189</v>
      </c>
      <c r="C200" s="268">
        <v>1105.45</v>
      </c>
      <c r="D200" s="308">
        <v>1099.3</v>
      </c>
      <c r="E200" s="308">
        <v>1084.1499999999999</v>
      </c>
      <c r="F200" s="308">
        <v>1062.8499999999999</v>
      </c>
      <c r="G200" s="308">
        <v>1047.6999999999998</v>
      </c>
      <c r="H200" s="308">
        <v>1120.5999999999999</v>
      </c>
      <c r="I200" s="308">
        <v>1135.75</v>
      </c>
      <c r="J200" s="308">
        <v>1157.05</v>
      </c>
      <c r="K200" s="268">
        <v>1114.45</v>
      </c>
      <c r="L200" s="268">
        <v>1078</v>
      </c>
      <c r="M200" s="268">
        <v>54.659030000000001</v>
      </c>
    </row>
    <row r="201" spans="1:13">
      <c r="A201" s="301">
        <v>192</v>
      </c>
      <c r="B201" s="268" t="s">
        <v>190</v>
      </c>
      <c r="C201" s="268">
        <v>2857.2</v>
      </c>
      <c r="D201" s="308">
        <v>2850.2333333333336</v>
      </c>
      <c r="E201" s="308">
        <v>2818.9666666666672</v>
      </c>
      <c r="F201" s="308">
        <v>2780.7333333333336</v>
      </c>
      <c r="G201" s="308">
        <v>2749.4666666666672</v>
      </c>
      <c r="H201" s="308">
        <v>2888.4666666666672</v>
      </c>
      <c r="I201" s="308">
        <v>2919.7333333333336</v>
      </c>
      <c r="J201" s="308">
        <v>2957.9666666666672</v>
      </c>
      <c r="K201" s="268">
        <v>2881.5</v>
      </c>
      <c r="L201" s="268">
        <v>2812</v>
      </c>
      <c r="M201" s="268">
        <v>12.379989999999999</v>
      </c>
    </row>
    <row r="202" spans="1:13">
      <c r="A202" s="301">
        <v>193</v>
      </c>
      <c r="B202" s="268" t="s">
        <v>191</v>
      </c>
      <c r="C202" s="268">
        <v>329.45</v>
      </c>
      <c r="D202" s="308">
        <v>331.3</v>
      </c>
      <c r="E202" s="308">
        <v>326.90000000000003</v>
      </c>
      <c r="F202" s="308">
        <v>324.35000000000002</v>
      </c>
      <c r="G202" s="308">
        <v>319.95000000000005</v>
      </c>
      <c r="H202" s="308">
        <v>333.85</v>
      </c>
      <c r="I202" s="308">
        <v>338.25</v>
      </c>
      <c r="J202" s="308">
        <v>340.8</v>
      </c>
      <c r="K202" s="268">
        <v>335.7</v>
      </c>
      <c r="L202" s="268">
        <v>328.75</v>
      </c>
      <c r="M202" s="268">
        <v>5.9349400000000001</v>
      </c>
    </row>
    <row r="203" spans="1:13">
      <c r="A203" s="301">
        <v>194</v>
      </c>
      <c r="B203" s="268" t="s">
        <v>197</v>
      </c>
      <c r="C203" s="268">
        <v>453.6</v>
      </c>
      <c r="D203" s="308">
        <v>457.86666666666662</v>
      </c>
      <c r="E203" s="308">
        <v>448.03333333333325</v>
      </c>
      <c r="F203" s="308">
        <v>442.46666666666664</v>
      </c>
      <c r="G203" s="308">
        <v>432.63333333333327</v>
      </c>
      <c r="H203" s="308">
        <v>463.43333333333322</v>
      </c>
      <c r="I203" s="308">
        <v>473.26666666666659</v>
      </c>
      <c r="J203" s="308">
        <v>478.8333333333332</v>
      </c>
      <c r="K203" s="268">
        <v>467.7</v>
      </c>
      <c r="L203" s="268">
        <v>452.3</v>
      </c>
      <c r="M203" s="268">
        <v>47.369889999999998</v>
      </c>
    </row>
    <row r="204" spans="1:13">
      <c r="A204" s="301">
        <v>195</v>
      </c>
      <c r="B204" s="268" t="s">
        <v>195</v>
      </c>
      <c r="C204" s="268">
        <v>4041.05</v>
      </c>
      <c r="D204" s="308">
        <v>4055.35</v>
      </c>
      <c r="E204" s="308">
        <v>4000.7</v>
      </c>
      <c r="F204" s="308">
        <v>3960.35</v>
      </c>
      <c r="G204" s="308">
        <v>3905.7</v>
      </c>
      <c r="H204" s="308">
        <v>4095.7</v>
      </c>
      <c r="I204" s="308">
        <v>4150.3500000000004</v>
      </c>
      <c r="J204" s="308">
        <v>4190.7</v>
      </c>
      <c r="K204" s="268">
        <v>4110</v>
      </c>
      <c r="L204" s="268">
        <v>4015</v>
      </c>
      <c r="M204" s="268">
        <v>5.6983300000000003</v>
      </c>
    </row>
    <row r="205" spans="1:13">
      <c r="A205" s="301">
        <v>196</v>
      </c>
      <c r="B205" s="268" t="s">
        <v>196</v>
      </c>
      <c r="C205" s="268">
        <v>29.45</v>
      </c>
      <c r="D205" s="308">
        <v>29.55</v>
      </c>
      <c r="E205" s="308">
        <v>29</v>
      </c>
      <c r="F205" s="308">
        <v>28.55</v>
      </c>
      <c r="G205" s="308">
        <v>28</v>
      </c>
      <c r="H205" s="308">
        <v>30</v>
      </c>
      <c r="I205" s="308">
        <v>30.550000000000004</v>
      </c>
      <c r="J205" s="308">
        <v>31</v>
      </c>
      <c r="K205" s="268">
        <v>30.1</v>
      </c>
      <c r="L205" s="268">
        <v>29.1</v>
      </c>
      <c r="M205" s="268">
        <v>27.963760000000001</v>
      </c>
    </row>
    <row r="206" spans="1:13">
      <c r="A206" s="301">
        <v>197</v>
      </c>
      <c r="B206" s="268" t="s">
        <v>193</v>
      </c>
      <c r="C206" s="268">
        <v>956.45</v>
      </c>
      <c r="D206" s="308">
        <v>952.1</v>
      </c>
      <c r="E206" s="308">
        <v>940.2</v>
      </c>
      <c r="F206" s="308">
        <v>923.95</v>
      </c>
      <c r="G206" s="308">
        <v>912.05000000000007</v>
      </c>
      <c r="H206" s="308">
        <v>968.35</v>
      </c>
      <c r="I206" s="308">
        <v>980.24999999999989</v>
      </c>
      <c r="J206" s="308">
        <v>996.5</v>
      </c>
      <c r="K206" s="268">
        <v>964</v>
      </c>
      <c r="L206" s="268">
        <v>935.85</v>
      </c>
      <c r="M206" s="268">
        <v>6.8323900000000002</v>
      </c>
    </row>
    <row r="207" spans="1:13">
      <c r="A207" s="301">
        <v>198</v>
      </c>
      <c r="B207" s="268" t="s">
        <v>143</v>
      </c>
      <c r="C207" s="268">
        <v>583.95000000000005</v>
      </c>
      <c r="D207" s="308">
        <v>582.75</v>
      </c>
      <c r="E207" s="308">
        <v>575.54999999999995</v>
      </c>
      <c r="F207" s="308">
        <v>567.15</v>
      </c>
      <c r="G207" s="308">
        <v>559.94999999999993</v>
      </c>
      <c r="H207" s="308">
        <v>591.15</v>
      </c>
      <c r="I207" s="308">
        <v>598.35</v>
      </c>
      <c r="J207" s="308">
        <v>606.75</v>
      </c>
      <c r="K207" s="268">
        <v>589.95000000000005</v>
      </c>
      <c r="L207" s="268">
        <v>574.35</v>
      </c>
      <c r="M207" s="268">
        <v>21.91526</v>
      </c>
    </row>
    <row r="208" spans="1:13">
      <c r="A208" s="301">
        <v>199</v>
      </c>
      <c r="B208" s="268" t="s">
        <v>284</v>
      </c>
      <c r="C208" s="268">
        <v>164.65</v>
      </c>
      <c r="D208" s="308">
        <v>165.04999999999998</v>
      </c>
      <c r="E208" s="308">
        <v>163.59999999999997</v>
      </c>
      <c r="F208" s="308">
        <v>162.54999999999998</v>
      </c>
      <c r="G208" s="308">
        <v>161.09999999999997</v>
      </c>
      <c r="H208" s="308">
        <v>166.09999999999997</v>
      </c>
      <c r="I208" s="308">
        <v>167.54999999999995</v>
      </c>
      <c r="J208" s="308">
        <v>168.59999999999997</v>
      </c>
      <c r="K208" s="268">
        <v>166.5</v>
      </c>
      <c r="L208" s="268">
        <v>164</v>
      </c>
      <c r="M208" s="268">
        <v>1.9438599999999999</v>
      </c>
    </row>
    <row r="209" spans="1:13">
      <c r="A209" s="301">
        <v>200</v>
      </c>
      <c r="B209" s="268" t="s">
        <v>285</v>
      </c>
      <c r="C209" s="268">
        <v>214.45</v>
      </c>
      <c r="D209" s="308">
        <v>210.33333333333334</v>
      </c>
      <c r="E209" s="308">
        <v>206.2166666666667</v>
      </c>
      <c r="F209" s="308">
        <v>197.98333333333335</v>
      </c>
      <c r="G209" s="308">
        <v>193.8666666666667</v>
      </c>
      <c r="H209" s="308">
        <v>218.56666666666669</v>
      </c>
      <c r="I209" s="308">
        <v>222.68333333333331</v>
      </c>
      <c r="J209" s="308">
        <v>230.91666666666669</v>
      </c>
      <c r="K209" s="268">
        <v>214.45</v>
      </c>
      <c r="L209" s="268">
        <v>202.1</v>
      </c>
      <c r="M209" s="268">
        <v>2.6326000000000001</v>
      </c>
    </row>
    <row r="210" spans="1:13">
      <c r="A210" s="301">
        <v>201</v>
      </c>
      <c r="B210" s="268" t="s">
        <v>563</v>
      </c>
      <c r="C210" s="268">
        <v>747.35</v>
      </c>
      <c r="D210" s="308">
        <v>740.11666666666667</v>
      </c>
      <c r="E210" s="308">
        <v>728.23333333333335</v>
      </c>
      <c r="F210" s="308">
        <v>709.11666666666667</v>
      </c>
      <c r="G210" s="308">
        <v>697.23333333333335</v>
      </c>
      <c r="H210" s="308">
        <v>759.23333333333335</v>
      </c>
      <c r="I210" s="308">
        <v>771.11666666666679</v>
      </c>
      <c r="J210" s="308">
        <v>790.23333333333335</v>
      </c>
      <c r="K210" s="268">
        <v>752</v>
      </c>
      <c r="L210" s="268">
        <v>721</v>
      </c>
      <c r="M210" s="268">
        <v>5.8191899999999999</v>
      </c>
    </row>
    <row r="211" spans="1:13">
      <c r="A211" s="301">
        <v>202</v>
      </c>
      <c r="B211" s="268" t="s">
        <v>198</v>
      </c>
      <c r="C211" s="268">
        <v>121.95</v>
      </c>
      <c r="D211" s="308">
        <v>121.51666666666667</v>
      </c>
      <c r="E211" s="308">
        <v>119.63333333333333</v>
      </c>
      <c r="F211" s="308">
        <v>117.31666666666666</v>
      </c>
      <c r="G211" s="308">
        <v>115.43333333333332</v>
      </c>
      <c r="H211" s="308">
        <v>123.83333333333333</v>
      </c>
      <c r="I211" s="308">
        <v>125.71666666666668</v>
      </c>
      <c r="J211" s="308">
        <v>128.03333333333333</v>
      </c>
      <c r="K211" s="268">
        <v>123.4</v>
      </c>
      <c r="L211" s="268">
        <v>119.2</v>
      </c>
      <c r="M211" s="268">
        <v>300.55160000000001</v>
      </c>
    </row>
    <row r="212" spans="1:13">
      <c r="A212" s="301">
        <v>203</v>
      </c>
      <c r="B212" s="268" t="s">
        <v>120</v>
      </c>
      <c r="C212" s="268">
        <v>8.3000000000000007</v>
      </c>
      <c r="D212" s="308">
        <v>8.4</v>
      </c>
      <c r="E212" s="308">
        <v>8.0500000000000007</v>
      </c>
      <c r="F212" s="308">
        <v>7.8000000000000007</v>
      </c>
      <c r="G212" s="308">
        <v>7.4500000000000011</v>
      </c>
      <c r="H212" s="308">
        <v>8.65</v>
      </c>
      <c r="I212" s="308">
        <v>8.9999999999999982</v>
      </c>
      <c r="J212" s="308">
        <v>9.25</v>
      </c>
      <c r="K212" s="268">
        <v>8.75</v>
      </c>
      <c r="L212" s="268">
        <v>8.15</v>
      </c>
      <c r="M212" s="268">
        <v>2894.6394599999999</v>
      </c>
    </row>
    <row r="213" spans="1:13">
      <c r="A213" s="301">
        <v>204</v>
      </c>
      <c r="B213" s="268" t="s">
        <v>199</v>
      </c>
      <c r="C213" s="268">
        <v>605.15</v>
      </c>
      <c r="D213" s="308">
        <v>607.03333333333342</v>
      </c>
      <c r="E213" s="308">
        <v>596.81666666666683</v>
      </c>
      <c r="F213" s="308">
        <v>588.48333333333346</v>
      </c>
      <c r="G213" s="308">
        <v>578.26666666666688</v>
      </c>
      <c r="H213" s="308">
        <v>615.36666666666679</v>
      </c>
      <c r="I213" s="308">
        <v>625.58333333333326</v>
      </c>
      <c r="J213" s="308">
        <v>633.91666666666674</v>
      </c>
      <c r="K213" s="268">
        <v>617.25</v>
      </c>
      <c r="L213" s="268">
        <v>598.70000000000005</v>
      </c>
      <c r="M213" s="268">
        <v>23.770949999999999</v>
      </c>
    </row>
    <row r="214" spans="1:13">
      <c r="A214" s="301">
        <v>205</v>
      </c>
      <c r="B214" s="268" t="s">
        <v>569</v>
      </c>
      <c r="C214" s="268">
        <v>2093.75</v>
      </c>
      <c r="D214" s="308">
        <v>2088.6333333333332</v>
      </c>
      <c r="E214" s="308">
        <v>2071.2666666666664</v>
      </c>
      <c r="F214" s="308">
        <v>2048.7833333333333</v>
      </c>
      <c r="G214" s="308">
        <v>2031.4166666666665</v>
      </c>
      <c r="H214" s="308">
        <v>2111.1166666666663</v>
      </c>
      <c r="I214" s="308">
        <v>2128.4833333333331</v>
      </c>
      <c r="J214" s="308">
        <v>2150.9666666666662</v>
      </c>
      <c r="K214" s="268">
        <v>2106</v>
      </c>
      <c r="L214" s="268">
        <v>2066.15</v>
      </c>
      <c r="M214" s="268">
        <v>0.83321999999999996</v>
      </c>
    </row>
    <row r="215" spans="1:13">
      <c r="A215" s="301">
        <v>206</v>
      </c>
      <c r="B215" s="268" t="s">
        <v>200</v>
      </c>
      <c r="C215" s="308">
        <v>278.2</v>
      </c>
      <c r="D215" s="308">
        <v>280.01666666666665</v>
      </c>
      <c r="E215" s="308">
        <v>275.58333333333331</v>
      </c>
      <c r="F215" s="308">
        <v>272.96666666666664</v>
      </c>
      <c r="G215" s="308">
        <v>268.5333333333333</v>
      </c>
      <c r="H215" s="308">
        <v>282.63333333333333</v>
      </c>
      <c r="I215" s="308">
        <v>287.06666666666672</v>
      </c>
      <c r="J215" s="308">
        <v>289.68333333333334</v>
      </c>
      <c r="K215" s="308">
        <v>284.45</v>
      </c>
      <c r="L215" s="308">
        <v>277.39999999999998</v>
      </c>
      <c r="M215" s="308">
        <v>73.455550000000002</v>
      </c>
    </row>
    <row r="216" spans="1:13">
      <c r="A216" s="301">
        <v>207</v>
      </c>
      <c r="B216" s="268" t="s">
        <v>201</v>
      </c>
      <c r="C216" s="308">
        <v>12.85</v>
      </c>
      <c r="D216" s="308">
        <v>12.633333333333333</v>
      </c>
      <c r="E216" s="308">
        <v>12.416666666666666</v>
      </c>
      <c r="F216" s="308">
        <v>11.983333333333333</v>
      </c>
      <c r="G216" s="308">
        <v>11.766666666666666</v>
      </c>
      <c r="H216" s="308">
        <v>13.066666666666666</v>
      </c>
      <c r="I216" s="308">
        <v>13.283333333333335</v>
      </c>
      <c r="J216" s="308">
        <v>13.716666666666667</v>
      </c>
      <c r="K216" s="308">
        <v>12.85</v>
      </c>
      <c r="L216" s="308">
        <v>12.2</v>
      </c>
      <c r="M216" s="308">
        <v>3728.1029400000002</v>
      </c>
    </row>
    <row r="217" spans="1:13">
      <c r="A217" s="301">
        <v>208</v>
      </c>
      <c r="B217" s="268" t="s">
        <v>202</v>
      </c>
      <c r="C217" s="308">
        <v>145.55000000000001</v>
      </c>
      <c r="D217" s="308">
        <v>144.86666666666665</v>
      </c>
      <c r="E217" s="308">
        <v>142.3833333333333</v>
      </c>
      <c r="F217" s="308">
        <v>139.21666666666664</v>
      </c>
      <c r="G217" s="308">
        <v>136.73333333333329</v>
      </c>
      <c r="H217" s="308">
        <v>148.0333333333333</v>
      </c>
      <c r="I217" s="308">
        <v>150.51666666666665</v>
      </c>
      <c r="J217" s="308">
        <v>153.68333333333331</v>
      </c>
      <c r="K217" s="308">
        <v>147.35</v>
      </c>
      <c r="L217" s="308">
        <v>141.69999999999999</v>
      </c>
      <c r="M217" s="308">
        <v>277.73529000000002</v>
      </c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42"/>
      <c r="B1" s="542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44049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39" t="s">
        <v>16</v>
      </c>
      <c r="B9" s="540" t="s">
        <v>18</v>
      </c>
      <c r="C9" s="538" t="s">
        <v>19</v>
      </c>
      <c r="D9" s="538" t="s">
        <v>20</v>
      </c>
      <c r="E9" s="538" t="s">
        <v>21</v>
      </c>
      <c r="F9" s="538"/>
      <c r="G9" s="538"/>
      <c r="H9" s="538" t="s">
        <v>22</v>
      </c>
      <c r="I9" s="538"/>
      <c r="J9" s="538"/>
      <c r="K9" s="274"/>
      <c r="L9" s="281"/>
      <c r="M9" s="282"/>
    </row>
    <row r="10" spans="1:15" ht="42.75" customHeight="1">
      <c r="A10" s="534"/>
      <c r="B10" s="536"/>
      <c r="C10" s="541" t="s">
        <v>23</v>
      </c>
      <c r="D10" s="541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20611.3</v>
      </c>
      <c r="D11" s="279">
        <v>20664.083333333332</v>
      </c>
      <c r="E11" s="279">
        <v>20472.216666666664</v>
      </c>
      <c r="F11" s="279">
        <v>20333.133333333331</v>
      </c>
      <c r="G11" s="279">
        <v>20141.266666666663</v>
      </c>
      <c r="H11" s="279">
        <v>20803.166666666664</v>
      </c>
      <c r="I11" s="279">
        <v>20995.033333333333</v>
      </c>
      <c r="J11" s="279">
        <v>21134.116666666665</v>
      </c>
      <c r="K11" s="277">
        <v>20855.95</v>
      </c>
      <c r="L11" s="277">
        <v>20525</v>
      </c>
      <c r="M11" s="277">
        <v>1.1129999999999999E-2</v>
      </c>
    </row>
    <row r="12" spans="1:15" ht="12" customHeight="1">
      <c r="A12" s="268">
        <v>2</v>
      </c>
      <c r="B12" s="277" t="s">
        <v>803</v>
      </c>
      <c r="C12" s="278">
        <v>1024.1500000000001</v>
      </c>
      <c r="D12" s="279">
        <v>1033.3833333333334</v>
      </c>
      <c r="E12" s="279">
        <v>1011.7666666666669</v>
      </c>
      <c r="F12" s="279">
        <v>999.38333333333344</v>
      </c>
      <c r="G12" s="279">
        <v>977.76666666666688</v>
      </c>
      <c r="H12" s="279">
        <v>1045.7666666666669</v>
      </c>
      <c r="I12" s="279">
        <v>1067.3833333333332</v>
      </c>
      <c r="J12" s="279">
        <v>1079.7666666666669</v>
      </c>
      <c r="K12" s="277">
        <v>1055</v>
      </c>
      <c r="L12" s="277">
        <v>1021</v>
      </c>
      <c r="M12" s="277">
        <v>3.6979000000000002</v>
      </c>
    </row>
    <row r="13" spans="1:15" ht="12" customHeight="1">
      <c r="A13" s="268">
        <v>3</v>
      </c>
      <c r="B13" s="277" t="s">
        <v>294</v>
      </c>
      <c r="C13" s="278">
        <v>1351.9</v>
      </c>
      <c r="D13" s="279">
        <v>1359.0666666666666</v>
      </c>
      <c r="E13" s="279">
        <v>1323.1333333333332</v>
      </c>
      <c r="F13" s="279">
        <v>1294.3666666666666</v>
      </c>
      <c r="G13" s="279">
        <v>1258.4333333333332</v>
      </c>
      <c r="H13" s="279">
        <v>1387.8333333333333</v>
      </c>
      <c r="I13" s="279">
        <v>1423.7666666666667</v>
      </c>
      <c r="J13" s="279">
        <v>1452.5333333333333</v>
      </c>
      <c r="K13" s="277">
        <v>1395</v>
      </c>
      <c r="L13" s="277">
        <v>1330.3</v>
      </c>
      <c r="M13" s="277">
        <v>0.74751999999999996</v>
      </c>
    </row>
    <row r="14" spans="1:15" ht="12" customHeight="1">
      <c r="A14" s="268">
        <v>4</v>
      </c>
      <c r="B14" s="277" t="s">
        <v>295</v>
      </c>
      <c r="C14" s="278">
        <v>16247.2</v>
      </c>
      <c r="D14" s="279">
        <v>16377.733333333332</v>
      </c>
      <c r="E14" s="279">
        <v>15969.466666666664</v>
      </c>
      <c r="F14" s="279">
        <v>15691.733333333332</v>
      </c>
      <c r="G14" s="279">
        <v>15283.466666666664</v>
      </c>
      <c r="H14" s="279">
        <v>16655.466666666664</v>
      </c>
      <c r="I14" s="279">
        <v>17063.73333333333</v>
      </c>
      <c r="J14" s="279">
        <v>17341.466666666664</v>
      </c>
      <c r="K14" s="277">
        <v>16786</v>
      </c>
      <c r="L14" s="277">
        <v>16100</v>
      </c>
      <c r="M14" s="277">
        <v>0.20826</v>
      </c>
    </row>
    <row r="15" spans="1:15" ht="12" customHeight="1">
      <c r="A15" s="268">
        <v>5</v>
      </c>
      <c r="B15" s="277" t="s">
        <v>227</v>
      </c>
      <c r="C15" s="278">
        <v>58.35</v>
      </c>
      <c r="D15" s="279">
        <v>58.766666666666673</v>
      </c>
      <c r="E15" s="279">
        <v>57.633333333333347</v>
      </c>
      <c r="F15" s="279">
        <v>56.916666666666671</v>
      </c>
      <c r="G15" s="279">
        <v>55.783333333333346</v>
      </c>
      <c r="H15" s="279">
        <v>59.483333333333348</v>
      </c>
      <c r="I15" s="279">
        <v>60.616666666666674</v>
      </c>
      <c r="J15" s="279">
        <v>61.33333333333335</v>
      </c>
      <c r="K15" s="277">
        <v>59.9</v>
      </c>
      <c r="L15" s="277">
        <v>58.05</v>
      </c>
      <c r="M15" s="277">
        <v>19.879829999999998</v>
      </c>
    </row>
    <row r="16" spans="1:15" ht="12" customHeight="1">
      <c r="A16" s="268">
        <v>6</v>
      </c>
      <c r="B16" s="277" t="s">
        <v>228</v>
      </c>
      <c r="C16" s="278">
        <v>123.4</v>
      </c>
      <c r="D16" s="279">
        <v>124.03333333333335</v>
      </c>
      <c r="E16" s="279">
        <v>122.36666666666669</v>
      </c>
      <c r="F16" s="279">
        <v>121.33333333333334</v>
      </c>
      <c r="G16" s="279">
        <v>119.66666666666669</v>
      </c>
      <c r="H16" s="279">
        <v>125.06666666666669</v>
      </c>
      <c r="I16" s="279">
        <v>126.73333333333335</v>
      </c>
      <c r="J16" s="279">
        <v>127.76666666666669</v>
      </c>
      <c r="K16" s="277">
        <v>125.7</v>
      </c>
      <c r="L16" s="277">
        <v>123</v>
      </c>
      <c r="M16" s="277">
        <v>6.78477</v>
      </c>
    </row>
    <row r="17" spans="1:13" ht="12" customHeight="1">
      <c r="A17" s="268">
        <v>7</v>
      </c>
      <c r="B17" s="277" t="s">
        <v>38</v>
      </c>
      <c r="C17" s="278">
        <v>1411.9</v>
      </c>
      <c r="D17" s="279">
        <v>1410.4666666666665</v>
      </c>
      <c r="E17" s="279">
        <v>1391.4333333333329</v>
      </c>
      <c r="F17" s="279">
        <v>1370.9666666666665</v>
      </c>
      <c r="G17" s="279">
        <v>1351.9333333333329</v>
      </c>
      <c r="H17" s="279">
        <v>1430.9333333333329</v>
      </c>
      <c r="I17" s="279">
        <v>1449.9666666666662</v>
      </c>
      <c r="J17" s="279">
        <v>1470.4333333333329</v>
      </c>
      <c r="K17" s="277">
        <v>1429.5</v>
      </c>
      <c r="L17" s="277">
        <v>1390</v>
      </c>
      <c r="M17" s="277">
        <v>10.79955</v>
      </c>
    </row>
    <row r="18" spans="1:13" ht="12" customHeight="1">
      <c r="A18" s="268">
        <v>8</v>
      </c>
      <c r="B18" s="277" t="s">
        <v>296</v>
      </c>
      <c r="C18" s="278">
        <v>158.5</v>
      </c>
      <c r="D18" s="279">
        <v>159.01666666666668</v>
      </c>
      <c r="E18" s="279">
        <v>155.73333333333335</v>
      </c>
      <c r="F18" s="279">
        <v>152.96666666666667</v>
      </c>
      <c r="G18" s="279">
        <v>149.68333333333334</v>
      </c>
      <c r="H18" s="279">
        <v>161.78333333333336</v>
      </c>
      <c r="I18" s="279">
        <v>165.06666666666672</v>
      </c>
      <c r="J18" s="279">
        <v>167.83333333333337</v>
      </c>
      <c r="K18" s="277">
        <v>162.30000000000001</v>
      </c>
      <c r="L18" s="277">
        <v>156.25</v>
      </c>
      <c r="M18" s="277">
        <v>15.82516</v>
      </c>
    </row>
    <row r="19" spans="1:13" ht="12" customHeight="1">
      <c r="A19" s="268">
        <v>9</v>
      </c>
      <c r="B19" s="277" t="s">
        <v>297</v>
      </c>
      <c r="C19" s="278">
        <v>342.95</v>
      </c>
      <c r="D19" s="279">
        <v>344.55</v>
      </c>
      <c r="E19" s="279">
        <v>340.3</v>
      </c>
      <c r="F19" s="279">
        <v>337.65</v>
      </c>
      <c r="G19" s="279">
        <v>333.4</v>
      </c>
      <c r="H19" s="279">
        <v>347.20000000000005</v>
      </c>
      <c r="I19" s="279">
        <v>351.45000000000005</v>
      </c>
      <c r="J19" s="279">
        <v>354.10000000000008</v>
      </c>
      <c r="K19" s="277">
        <v>348.8</v>
      </c>
      <c r="L19" s="277">
        <v>341.9</v>
      </c>
      <c r="M19" s="277">
        <v>2.9644900000000001</v>
      </c>
    </row>
    <row r="20" spans="1:13" ht="12" customHeight="1">
      <c r="A20" s="268">
        <v>10</v>
      </c>
      <c r="B20" s="277" t="s">
        <v>41</v>
      </c>
      <c r="C20" s="278">
        <v>327.10000000000002</v>
      </c>
      <c r="D20" s="279">
        <v>323.10000000000002</v>
      </c>
      <c r="E20" s="279">
        <v>317.40000000000003</v>
      </c>
      <c r="F20" s="279">
        <v>307.7</v>
      </c>
      <c r="G20" s="279">
        <v>302</v>
      </c>
      <c r="H20" s="279">
        <v>332.80000000000007</v>
      </c>
      <c r="I20" s="279">
        <v>338.50000000000011</v>
      </c>
      <c r="J20" s="279">
        <v>348.2000000000001</v>
      </c>
      <c r="K20" s="277">
        <v>328.8</v>
      </c>
      <c r="L20" s="277">
        <v>313.39999999999998</v>
      </c>
      <c r="M20" s="277">
        <v>83.870559999999998</v>
      </c>
    </row>
    <row r="21" spans="1:13" ht="12" customHeight="1">
      <c r="A21" s="268">
        <v>11</v>
      </c>
      <c r="B21" s="277" t="s">
        <v>43</v>
      </c>
      <c r="C21" s="278">
        <v>35.25</v>
      </c>
      <c r="D21" s="279">
        <v>35.516666666666673</v>
      </c>
      <c r="E21" s="279">
        <v>34.883333333333347</v>
      </c>
      <c r="F21" s="279">
        <v>34.516666666666673</v>
      </c>
      <c r="G21" s="279">
        <v>33.883333333333347</v>
      </c>
      <c r="H21" s="279">
        <v>35.883333333333347</v>
      </c>
      <c r="I21" s="279">
        <v>36.516666666666673</v>
      </c>
      <c r="J21" s="279">
        <v>36.883333333333347</v>
      </c>
      <c r="K21" s="277">
        <v>36.15</v>
      </c>
      <c r="L21" s="277">
        <v>35.15</v>
      </c>
      <c r="M21" s="277">
        <v>26.426600000000001</v>
      </c>
    </row>
    <row r="22" spans="1:13" ht="12" customHeight="1">
      <c r="A22" s="268">
        <v>12</v>
      </c>
      <c r="B22" s="277" t="s">
        <v>298</v>
      </c>
      <c r="C22" s="278">
        <v>230.75</v>
      </c>
      <c r="D22" s="279">
        <v>231.91666666666666</v>
      </c>
      <c r="E22" s="279">
        <v>228.83333333333331</v>
      </c>
      <c r="F22" s="279">
        <v>226.91666666666666</v>
      </c>
      <c r="G22" s="279">
        <v>223.83333333333331</v>
      </c>
      <c r="H22" s="279">
        <v>233.83333333333331</v>
      </c>
      <c r="I22" s="279">
        <v>236.91666666666663</v>
      </c>
      <c r="J22" s="279">
        <v>238.83333333333331</v>
      </c>
      <c r="K22" s="277">
        <v>235</v>
      </c>
      <c r="L22" s="277">
        <v>230</v>
      </c>
      <c r="M22" s="277">
        <v>2.2793000000000001</v>
      </c>
    </row>
    <row r="23" spans="1:13">
      <c r="A23" s="268">
        <v>13</v>
      </c>
      <c r="B23" s="277" t="s">
        <v>299</v>
      </c>
      <c r="C23" s="278">
        <v>208.5</v>
      </c>
      <c r="D23" s="279">
        <v>209.31666666666669</v>
      </c>
      <c r="E23" s="279">
        <v>204.18333333333339</v>
      </c>
      <c r="F23" s="279">
        <v>199.8666666666667</v>
      </c>
      <c r="G23" s="279">
        <v>194.73333333333341</v>
      </c>
      <c r="H23" s="279">
        <v>213.63333333333338</v>
      </c>
      <c r="I23" s="279">
        <v>218.76666666666665</v>
      </c>
      <c r="J23" s="279">
        <v>223.08333333333337</v>
      </c>
      <c r="K23" s="277">
        <v>214.45</v>
      </c>
      <c r="L23" s="277">
        <v>205</v>
      </c>
      <c r="M23" s="277">
        <v>4.4331800000000001</v>
      </c>
    </row>
    <row r="24" spans="1:13">
      <c r="A24" s="268">
        <v>14</v>
      </c>
      <c r="B24" s="277" t="s">
        <v>300</v>
      </c>
      <c r="C24" s="278">
        <v>200.05</v>
      </c>
      <c r="D24" s="279">
        <v>200.65</v>
      </c>
      <c r="E24" s="279">
        <v>191.4</v>
      </c>
      <c r="F24" s="279">
        <v>182.75</v>
      </c>
      <c r="G24" s="279">
        <v>173.5</v>
      </c>
      <c r="H24" s="279">
        <v>209.3</v>
      </c>
      <c r="I24" s="279">
        <v>218.55</v>
      </c>
      <c r="J24" s="279">
        <v>227.20000000000002</v>
      </c>
      <c r="K24" s="277">
        <v>209.9</v>
      </c>
      <c r="L24" s="277">
        <v>192</v>
      </c>
      <c r="M24" s="277">
        <v>7.4821200000000001</v>
      </c>
    </row>
    <row r="25" spans="1:13">
      <c r="A25" s="268">
        <v>15</v>
      </c>
      <c r="B25" s="277" t="s">
        <v>833</v>
      </c>
      <c r="C25" s="278">
        <v>1793.65</v>
      </c>
      <c r="D25" s="279">
        <v>1808.7833333333335</v>
      </c>
      <c r="E25" s="279">
        <v>1768.7666666666671</v>
      </c>
      <c r="F25" s="279">
        <v>1743.8833333333337</v>
      </c>
      <c r="G25" s="279">
        <v>1703.8666666666672</v>
      </c>
      <c r="H25" s="279">
        <v>1833.666666666667</v>
      </c>
      <c r="I25" s="279">
        <v>1873.6833333333334</v>
      </c>
      <c r="J25" s="279">
        <v>1898.5666666666668</v>
      </c>
      <c r="K25" s="277">
        <v>1848.8</v>
      </c>
      <c r="L25" s="277">
        <v>1783.9</v>
      </c>
      <c r="M25" s="277">
        <v>0.59372000000000003</v>
      </c>
    </row>
    <row r="26" spans="1:13">
      <c r="A26" s="268">
        <v>16</v>
      </c>
      <c r="B26" s="277" t="s">
        <v>292</v>
      </c>
      <c r="C26" s="278">
        <v>1653.75</v>
      </c>
      <c r="D26" s="279">
        <v>1660.3166666666666</v>
      </c>
      <c r="E26" s="279">
        <v>1624.7333333333331</v>
      </c>
      <c r="F26" s="279">
        <v>1595.7166666666665</v>
      </c>
      <c r="G26" s="279">
        <v>1560.133333333333</v>
      </c>
      <c r="H26" s="279">
        <v>1689.3333333333333</v>
      </c>
      <c r="I26" s="279">
        <v>1724.9166666666667</v>
      </c>
      <c r="J26" s="279">
        <v>1753.9333333333334</v>
      </c>
      <c r="K26" s="277">
        <v>1695.9</v>
      </c>
      <c r="L26" s="277">
        <v>1631.3</v>
      </c>
      <c r="M26" s="277">
        <v>0.71726999999999996</v>
      </c>
    </row>
    <row r="27" spans="1:13">
      <c r="A27" s="268">
        <v>17</v>
      </c>
      <c r="B27" s="277" t="s">
        <v>229</v>
      </c>
      <c r="C27" s="278">
        <v>1693.5</v>
      </c>
      <c r="D27" s="279">
        <v>1690.8333333333333</v>
      </c>
      <c r="E27" s="279">
        <v>1664.6666666666665</v>
      </c>
      <c r="F27" s="279">
        <v>1635.8333333333333</v>
      </c>
      <c r="G27" s="279">
        <v>1609.6666666666665</v>
      </c>
      <c r="H27" s="279">
        <v>1719.6666666666665</v>
      </c>
      <c r="I27" s="279">
        <v>1745.833333333333</v>
      </c>
      <c r="J27" s="279">
        <v>1774.6666666666665</v>
      </c>
      <c r="K27" s="277">
        <v>1717</v>
      </c>
      <c r="L27" s="277">
        <v>1662</v>
      </c>
      <c r="M27" s="277">
        <v>3.3430300000000002</v>
      </c>
    </row>
    <row r="28" spans="1:13">
      <c r="A28" s="268">
        <v>18</v>
      </c>
      <c r="B28" s="277" t="s">
        <v>301</v>
      </c>
      <c r="C28" s="278">
        <v>1868.45</v>
      </c>
      <c r="D28" s="279">
        <v>1870.05</v>
      </c>
      <c r="E28" s="279">
        <v>1855.1</v>
      </c>
      <c r="F28" s="279">
        <v>1841.75</v>
      </c>
      <c r="G28" s="279">
        <v>1826.8</v>
      </c>
      <c r="H28" s="279">
        <v>1883.3999999999999</v>
      </c>
      <c r="I28" s="279">
        <v>1898.3500000000001</v>
      </c>
      <c r="J28" s="279">
        <v>1911.6999999999998</v>
      </c>
      <c r="K28" s="277">
        <v>1885</v>
      </c>
      <c r="L28" s="277">
        <v>1856.7</v>
      </c>
      <c r="M28" s="277">
        <v>5.6340000000000001E-2</v>
      </c>
    </row>
    <row r="29" spans="1:13">
      <c r="A29" s="268">
        <v>19</v>
      </c>
      <c r="B29" s="277" t="s">
        <v>230</v>
      </c>
      <c r="C29" s="278">
        <v>2847.45</v>
      </c>
      <c r="D29" s="279">
        <v>2874.15</v>
      </c>
      <c r="E29" s="279">
        <v>2798.3</v>
      </c>
      <c r="F29" s="279">
        <v>2749.15</v>
      </c>
      <c r="G29" s="279">
        <v>2673.3</v>
      </c>
      <c r="H29" s="279">
        <v>2923.3</v>
      </c>
      <c r="I29" s="279">
        <v>2999.1499999999996</v>
      </c>
      <c r="J29" s="279">
        <v>3048.3</v>
      </c>
      <c r="K29" s="277">
        <v>2950</v>
      </c>
      <c r="L29" s="277">
        <v>2825</v>
      </c>
      <c r="M29" s="277">
        <v>2.7524700000000002</v>
      </c>
    </row>
    <row r="30" spans="1:13">
      <c r="A30" s="268">
        <v>20</v>
      </c>
      <c r="B30" s="277" t="s">
        <v>303</v>
      </c>
      <c r="C30" s="278">
        <v>97</v>
      </c>
      <c r="D30" s="279">
        <v>97.100000000000009</v>
      </c>
      <c r="E30" s="279">
        <v>95.40000000000002</v>
      </c>
      <c r="F30" s="279">
        <v>93.800000000000011</v>
      </c>
      <c r="G30" s="279">
        <v>92.100000000000023</v>
      </c>
      <c r="H30" s="279">
        <v>98.700000000000017</v>
      </c>
      <c r="I30" s="279">
        <v>100.4</v>
      </c>
      <c r="J30" s="279">
        <v>102.00000000000001</v>
      </c>
      <c r="K30" s="277">
        <v>98.8</v>
      </c>
      <c r="L30" s="277">
        <v>95.5</v>
      </c>
      <c r="M30" s="277">
        <v>0.98785000000000001</v>
      </c>
    </row>
    <row r="31" spans="1:13">
      <c r="A31" s="268">
        <v>21</v>
      </c>
      <c r="B31" s="277" t="s">
        <v>45</v>
      </c>
      <c r="C31" s="278">
        <v>716.2</v>
      </c>
      <c r="D31" s="279">
        <v>717.06666666666661</v>
      </c>
      <c r="E31" s="279">
        <v>710.13333333333321</v>
      </c>
      <c r="F31" s="279">
        <v>704.06666666666661</v>
      </c>
      <c r="G31" s="279">
        <v>697.13333333333321</v>
      </c>
      <c r="H31" s="279">
        <v>723.13333333333321</v>
      </c>
      <c r="I31" s="279">
        <v>730.06666666666661</v>
      </c>
      <c r="J31" s="279">
        <v>736.13333333333321</v>
      </c>
      <c r="K31" s="277">
        <v>724</v>
      </c>
      <c r="L31" s="277">
        <v>711</v>
      </c>
      <c r="M31" s="277">
        <v>5.0421399999999998</v>
      </c>
    </row>
    <row r="32" spans="1:13">
      <c r="A32" s="268">
        <v>22</v>
      </c>
      <c r="B32" s="277" t="s">
        <v>304</v>
      </c>
      <c r="C32" s="278">
        <v>1742.95</v>
      </c>
      <c r="D32" s="279">
        <v>1752.6666666666667</v>
      </c>
      <c r="E32" s="279">
        <v>1696.3333333333335</v>
      </c>
      <c r="F32" s="279">
        <v>1649.7166666666667</v>
      </c>
      <c r="G32" s="279">
        <v>1593.3833333333334</v>
      </c>
      <c r="H32" s="279">
        <v>1799.2833333333335</v>
      </c>
      <c r="I32" s="279">
        <v>1855.616666666667</v>
      </c>
      <c r="J32" s="279">
        <v>1902.2333333333336</v>
      </c>
      <c r="K32" s="277">
        <v>1809</v>
      </c>
      <c r="L32" s="277">
        <v>1706.05</v>
      </c>
      <c r="M32" s="277">
        <v>0.75456999999999996</v>
      </c>
    </row>
    <row r="33" spans="1:13">
      <c r="A33" s="268">
        <v>23</v>
      </c>
      <c r="B33" s="277" t="s">
        <v>46</v>
      </c>
      <c r="C33" s="278">
        <v>220.9</v>
      </c>
      <c r="D33" s="279">
        <v>221.43333333333331</v>
      </c>
      <c r="E33" s="279">
        <v>218.71666666666661</v>
      </c>
      <c r="F33" s="279">
        <v>216.5333333333333</v>
      </c>
      <c r="G33" s="279">
        <v>213.81666666666661</v>
      </c>
      <c r="H33" s="279">
        <v>223.61666666666662</v>
      </c>
      <c r="I33" s="279">
        <v>226.33333333333331</v>
      </c>
      <c r="J33" s="279">
        <v>228.51666666666662</v>
      </c>
      <c r="K33" s="277">
        <v>224.15</v>
      </c>
      <c r="L33" s="277">
        <v>219.25</v>
      </c>
      <c r="M33" s="277">
        <v>41.155909999999999</v>
      </c>
    </row>
    <row r="34" spans="1:13">
      <c r="A34" s="268">
        <v>24</v>
      </c>
      <c r="B34" s="277" t="s">
        <v>293</v>
      </c>
      <c r="C34" s="278">
        <v>2021.05</v>
      </c>
      <c r="D34" s="279">
        <v>2021.8</v>
      </c>
      <c r="E34" s="279">
        <v>1994.6</v>
      </c>
      <c r="F34" s="279">
        <v>1968.1499999999999</v>
      </c>
      <c r="G34" s="279">
        <v>1940.9499999999998</v>
      </c>
      <c r="H34" s="279">
        <v>2048.25</v>
      </c>
      <c r="I34" s="279">
        <v>2075.4500000000003</v>
      </c>
      <c r="J34" s="279">
        <v>2101.9</v>
      </c>
      <c r="K34" s="277">
        <v>2049</v>
      </c>
      <c r="L34" s="277">
        <v>1995.35</v>
      </c>
      <c r="M34" s="277">
        <v>0.8821</v>
      </c>
    </row>
    <row r="35" spans="1:13">
      <c r="A35" s="268">
        <v>25</v>
      </c>
      <c r="B35" s="277" t="s">
        <v>302</v>
      </c>
      <c r="C35" s="278">
        <v>1004.65</v>
      </c>
      <c r="D35" s="279">
        <v>1012.7333333333332</v>
      </c>
      <c r="E35" s="279">
        <v>993.46666666666647</v>
      </c>
      <c r="F35" s="279">
        <v>982.28333333333319</v>
      </c>
      <c r="G35" s="279">
        <v>963.01666666666642</v>
      </c>
      <c r="H35" s="279">
        <v>1023.9166666666665</v>
      </c>
      <c r="I35" s="279">
        <v>1043.1833333333332</v>
      </c>
      <c r="J35" s="279">
        <v>1054.3666666666666</v>
      </c>
      <c r="K35" s="277">
        <v>1032</v>
      </c>
      <c r="L35" s="277">
        <v>1001.55</v>
      </c>
      <c r="M35" s="277">
        <v>4.6959299999999997</v>
      </c>
    </row>
    <row r="36" spans="1:13">
      <c r="A36" s="268">
        <v>26</v>
      </c>
      <c r="B36" s="277" t="s">
        <v>47</v>
      </c>
      <c r="C36" s="278">
        <v>1676.25</v>
      </c>
      <c r="D36" s="279">
        <v>1683.0833333333333</v>
      </c>
      <c r="E36" s="279">
        <v>1651.1666666666665</v>
      </c>
      <c r="F36" s="279">
        <v>1626.0833333333333</v>
      </c>
      <c r="G36" s="279">
        <v>1594.1666666666665</v>
      </c>
      <c r="H36" s="279">
        <v>1708.1666666666665</v>
      </c>
      <c r="I36" s="279">
        <v>1740.083333333333</v>
      </c>
      <c r="J36" s="279">
        <v>1765.1666666666665</v>
      </c>
      <c r="K36" s="277">
        <v>1715</v>
      </c>
      <c r="L36" s="277">
        <v>1658</v>
      </c>
      <c r="M36" s="277">
        <v>18.574339999999999</v>
      </c>
    </row>
    <row r="37" spans="1:13">
      <c r="A37" s="268">
        <v>27</v>
      </c>
      <c r="B37" s="277" t="s">
        <v>48</v>
      </c>
      <c r="C37" s="278">
        <v>115.9</v>
      </c>
      <c r="D37" s="279">
        <v>116.25</v>
      </c>
      <c r="E37" s="279">
        <v>114.75</v>
      </c>
      <c r="F37" s="279">
        <v>113.6</v>
      </c>
      <c r="G37" s="279">
        <v>112.1</v>
      </c>
      <c r="H37" s="279">
        <v>117.4</v>
      </c>
      <c r="I37" s="279">
        <v>118.9</v>
      </c>
      <c r="J37" s="279">
        <v>120.05000000000001</v>
      </c>
      <c r="K37" s="277">
        <v>117.75</v>
      </c>
      <c r="L37" s="277">
        <v>115.1</v>
      </c>
      <c r="M37" s="277">
        <v>121.36312</v>
      </c>
    </row>
    <row r="38" spans="1:13">
      <c r="A38" s="268">
        <v>28</v>
      </c>
      <c r="B38" s="277" t="s">
        <v>305</v>
      </c>
      <c r="C38" s="278">
        <v>123.35</v>
      </c>
      <c r="D38" s="279">
        <v>124.09999999999998</v>
      </c>
      <c r="E38" s="279">
        <v>121.89999999999996</v>
      </c>
      <c r="F38" s="279">
        <v>120.44999999999999</v>
      </c>
      <c r="G38" s="279">
        <v>118.24999999999997</v>
      </c>
      <c r="H38" s="279">
        <v>125.54999999999995</v>
      </c>
      <c r="I38" s="279">
        <v>127.74999999999997</v>
      </c>
      <c r="J38" s="279">
        <v>129.19999999999993</v>
      </c>
      <c r="K38" s="277">
        <v>126.3</v>
      </c>
      <c r="L38" s="277">
        <v>122.65</v>
      </c>
      <c r="M38" s="277">
        <v>1.41398</v>
      </c>
    </row>
    <row r="39" spans="1:13">
      <c r="A39" s="268">
        <v>29</v>
      </c>
      <c r="B39" s="277" t="s">
        <v>938</v>
      </c>
      <c r="C39" s="278">
        <v>171.7</v>
      </c>
      <c r="D39" s="279">
        <v>174.31666666666669</v>
      </c>
      <c r="E39" s="279">
        <v>166.63333333333338</v>
      </c>
      <c r="F39" s="279">
        <v>161.56666666666669</v>
      </c>
      <c r="G39" s="279">
        <v>153.88333333333338</v>
      </c>
      <c r="H39" s="279">
        <v>179.38333333333338</v>
      </c>
      <c r="I39" s="279">
        <v>187.06666666666672</v>
      </c>
      <c r="J39" s="279">
        <v>192.13333333333338</v>
      </c>
      <c r="K39" s="277">
        <v>182</v>
      </c>
      <c r="L39" s="277">
        <v>169.25</v>
      </c>
      <c r="M39" s="277">
        <v>0.72519999999999996</v>
      </c>
    </row>
    <row r="40" spans="1:13">
      <c r="A40" s="268">
        <v>30</v>
      </c>
      <c r="B40" s="277" t="s">
        <v>306</v>
      </c>
      <c r="C40" s="278">
        <v>56</v>
      </c>
      <c r="D40" s="279">
        <v>55.449999999999996</v>
      </c>
      <c r="E40" s="279">
        <v>54.399999999999991</v>
      </c>
      <c r="F40" s="279">
        <v>52.8</v>
      </c>
      <c r="G40" s="279">
        <v>51.749999999999993</v>
      </c>
      <c r="H40" s="279">
        <v>57.04999999999999</v>
      </c>
      <c r="I40" s="279">
        <v>58.099999999999987</v>
      </c>
      <c r="J40" s="279">
        <v>59.699999999999989</v>
      </c>
      <c r="K40" s="277">
        <v>56.5</v>
      </c>
      <c r="L40" s="277">
        <v>53.85</v>
      </c>
      <c r="M40" s="277">
        <v>11.990729999999999</v>
      </c>
    </row>
    <row r="41" spans="1:13">
      <c r="A41" s="268">
        <v>31</v>
      </c>
      <c r="B41" s="277" t="s">
        <v>49</v>
      </c>
      <c r="C41" s="278">
        <v>49</v>
      </c>
      <c r="D41" s="279">
        <v>49.35</v>
      </c>
      <c r="E41" s="279">
        <v>48.5</v>
      </c>
      <c r="F41" s="279">
        <v>48</v>
      </c>
      <c r="G41" s="279">
        <v>47.15</v>
      </c>
      <c r="H41" s="279">
        <v>49.85</v>
      </c>
      <c r="I41" s="279">
        <v>50.70000000000001</v>
      </c>
      <c r="J41" s="279">
        <v>51.2</v>
      </c>
      <c r="K41" s="277">
        <v>50.2</v>
      </c>
      <c r="L41" s="277">
        <v>48.85</v>
      </c>
      <c r="M41" s="277">
        <v>316.75335000000001</v>
      </c>
    </row>
    <row r="42" spans="1:13">
      <c r="A42" s="268">
        <v>32</v>
      </c>
      <c r="B42" s="277" t="s">
        <v>51</v>
      </c>
      <c r="C42" s="278">
        <v>1716.3</v>
      </c>
      <c r="D42" s="279">
        <v>1723.5833333333333</v>
      </c>
      <c r="E42" s="279">
        <v>1705.2166666666665</v>
      </c>
      <c r="F42" s="279">
        <v>1694.1333333333332</v>
      </c>
      <c r="G42" s="279">
        <v>1675.7666666666664</v>
      </c>
      <c r="H42" s="279">
        <v>1734.6666666666665</v>
      </c>
      <c r="I42" s="279">
        <v>1753.0333333333333</v>
      </c>
      <c r="J42" s="279">
        <v>1764.1166666666666</v>
      </c>
      <c r="K42" s="277">
        <v>1741.95</v>
      </c>
      <c r="L42" s="277">
        <v>1712.5</v>
      </c>
      <c r="M42" s="277">
        <v>14.16804</v>
      </c>
    </row>
    <row r="43" spans="1:13">
      <c r="A43" s="268">
        <v>33</v>
      </c>
      <c r="B43" s="277" t="s">
        <v>307</v>
      </c>
      <c r="C43" s="278">
        <v>127.4</v>
      </c>
      <c r="D43" s="279">
        <v>127.76666666666667</v>
      </c>
      <c r="E43" s="279">
        <v>126.68333333333334</v>
      </c>
      <c r="F43" s="279">
        <v>125.96666666666667</v>
      </c>
      <c r="G43" s="279">
        <v>124.88333333333334</v>
      </c>
      <c r="H43" s="279">
        <v>128.48333333333335</v>
      </c>
      <c r="I43" s="279">
        <v>129.56666666666666</v>
      </c>
      <c r="J43" s="279">
        <v>130.28333333333333</v>
      </c>
      <c r="K43" s="277">
        <v>128.85</v>
      </c>
      <c r="L43" s="277">
        <v>127.05</v>
      </c>
      <c r="M43" s="277">
        <v>0.90476999999999996</v>
      </c>
    </row>
    <row r="44" spans="1:13">
      <c r="A44" s="268">
        <v>34</v>
      </c>
      <c r="B44" s="277" t="s">
        <v>309</v>
      </c>
      <c r="C44" s="278">
        <v>950.2</v>
      </c>
      <c r="D44" s="279">
        <v>949.4</v>
      </c>
      <c r="E44" s="279">
        <v>936.8</v>
      </c>
      <c r="F44" s="279">
        <v>923.4</v>
      </c>
      <c r="G44" s="279">
        <v>910.8</v>
      </c>
      <c r="H44" s="279">
        <v>962.8</v>
      </c>
      <c r="I44" s="279">
        <v>975.40000000000009</v>
      </c>
      <c r="J44" s="279">
        <v>988.8</v>
      </c>
      <c r="K44" s="277">
        <v>962</v>
      </c>
      <c r="L44" s="277">
        <v>936</v>
      </c>
      <c r="M44" s="277">
        <v>1.78904</v>
      </c>
    </row>
    <row r="45" spans="1:13">
      <c r="A45" s="268">
        <v>35</v>
      </c>
      <c r="B45" s="277" t="s">
        <v>308</v>
      </c>
      <c r="C45" s="278">
        <v>3346</v>
      </c>
      <c r="D45" s="279">
        <v>3362.4666666666667</v>
      </c>
      <c r="E45" s="279">
        <v>3305.0333333333333</v>
      </c>
      <c r="F45" s="279">
        <v>3264.0666666666666</v>
      </c>
      <c r="G45" s="279">
        <v>3206.6333333333332</v>
      </c>
      <c r="H45" s="279">
        <v>3403.4333333333334</v>
      </c>
      <c r="I45" s="279">
        <v>3460.8666666666668</v>
      </c>
      <c r="J45" s="279">
        <v>3501.8333333333335</v>
      </c>
      <c r="K45" s="277">
        <v>3419.9</v>
      </c>
      <c r="L45" s="277">
        <v>3321.5</v>
      </c>
      <c r="M45" s="277">
        <v>0.55769000000000002</v>
      </c>
    </row>
    <row r="46" spans="1:13">
      <c r="A46" s="268">
        <v>36</v>
      </c>
      <c r="B46" s="277" t="s">
        <v>310</v>
      </c>
      <c r="C46" s="278">
        <v>5133.8500000000004</v>
      </c>
      <c r="D46" s="279">
        <v>5142.95</v>
      </c>
      <c r="E46" s="279">
        <v>5090.8999999999996</v>
      </c>
      <c r="F46" s="279">
        <v>5047.95</v>
      </c>
      <c r="G46" s="279">
        <v>4995.8999999999996</v>
      </c>
      <c r="H46" s="279">
        <v>5185.8999999999996</v>
      </c>
      <c r="I46" s="279">
        <v>5237.9500000000007</v>
      </c>
      <c r="J46" s="279">
        <v>5280.9</v>
      </c>
      <c r="K46" s="277">
        <v>5195</v>
      </c>
      <c r="L46" s="277">
        <v>5100</v>
      </c>
      <c r="M46" s="277">
        <v>0.16839000000000001</v>
      </c>
    </row>
    <row r="47" spans="1:13">
      <c r="A47" s="268">
        <v>37</v>
      </c>
      <c r="B47" s="277" t="s">
        <v>226</v>
      </c>
      <c r="C47" s="278">
        <v>725.9</v>
      </c>
      <c r="D47" s="279">
        <v>719.83333333333337</v>
      </c>
      <c r="E47" s="279">
        <v>708.11666666666679</v>
      </c>
      <c r="F47" s="279">
        <v>690.33333333333337</v>
      </c>
      <c r="G47" s="279">
        <v>678.61666666666679</v>
      </c>
      <c r="H47" s="279">
        <v>737.61666666666679</v>
      </c>
      <c r="I47" s="279">
        <v>749.33333333333326</v>
      </c>
      <c r="J47" s="279">
        <v>767.11666666666679</v>
      </c>
      <c r="K47" s="277">
        <v>731.55</v>
      </c>
      <c r="L47" s="277">
        <v>702.05</v>
      </c>
      <c r="M47" s="277">
        <v>4.8674200000000001</v>
      </c>
    </row>
    <row r="48" spans="1:13">
      <c r="A48" s="268">
        <v>38</v>
      </c>
      <c r="B48" s="277" t="s">
        <v>53</v>
      </c>
      <c r="C48" s="278">
        <v>860.65</v>
      </c>
      <c r="D48" s="279">
        <v>865.4666666666667</v>
      </c>
      <c r="E48" s="279">
        <v>848.28333333333342</v>
      </c>
      <c r="F48" s="279">
        <v>835.91666666666674</v>
      </c>
      <c r="G48" s="279">
        <v>818.73333333333346</v>
      </c>
      <c r="H48" s="279">
        <v>877.83333333333337</v>
      </c>
      <c r="I48" s="279">
        <v>895.01666666666677</v>
      </c>
      <c r="J48" s="279">
        <v>907.38333333333333</v>
      </c>
      <c r="K48" s="277">
        <v>882.65</v>
      </c>
      <c r="L48" s="277">
        <v>853.1</v>
      </c>
      <c r="M48" s="277">
        <v>36.233960000000003</v>
      </c>
    </row>
    <row r="49" spans="1:13">
      <c r="A49" s="268">
        <v>39</v>
      </c>
      <c r="B49" s="277" t="s">
        <v>311</v>
      </c>
      <c r="C49" s="278">
        <v>478.4</v>
      </c>
      <c r="D49" s="279">
        <v>476.66666666666669</v>
      </c>
      <c r="E49" s="279">
        <v>470.68333333333339</v>
      </c>
      <c r="F49" s="279">
        <v>462.9666666666667</v>
      </c>
      <c r="G49" s="279">
        <v>456.98333333333341</v>
      </c>
      <c r="H49" s="279">
        <v>484.38333333333338</v>
      </c>
      <c r="I49" s="279">
        <v>490.36666666666662</v>
      </c>
      <c r="J49" s="279">
        <v>498.08333333333337</v>
      </c>
      <c r="K49" s="277">
        <v>482.65</v>
      </c>
      <c r="L49" s="277">
        <v>468.95</v>
      </c>
      <c r="M49" s="277">
        <v>4.3201900000000002</v>
      </c>
    </row>
    <row r="50" spans="1:13">
      <c r="A50" s="268">
        <v>40</v>
      </c>
      <c r="B50" s="277" t="s">
        <v>55</v>
      </c>
      <c r="C50" s="278">
        <v>434.95</v>
      </c>
      <c r="D50" s="279">
        <v>438.31666666666661</v>
      </c>
      <c r="E50" s="279">
        <v>429.78333333333319</v>
      </c>
      <c r="F50" s="279">
        <v>424.61666666666656</v>
      </c>
      <c r="G50" s="279">
        <v>416.08333333333314</v>
      </c>
      <c r="H50" s="279">
        <v>443.48333333333323</v>
      </c>
      <c r="I50" s="279">
        <v>452.01666666666665</v>
      </c>
      <c r="J50" s="279">
        <v>457.18333333333328</v>
      </c>
      <c r="K50" s="277">
        <v>446.85</v>
      </c>
      <c r="L50" s="277">
        <v>433.15</v>
      </c>
      <c r="M50" s="277">
        <v>369.36666000000002</v>
      </c>
    </row>
    <row r="51" spans="1:13">
      <c r="A51" s="268">
        <v>41</v>
      </c>
      <c r="B51" s="277" t="s">
        <v>56</v>
      </c>
      <c r="C51" s="278">
        <v>3009</v>
      </c>
      <c r="D51" s="279">
        <v>3005.4833333333336</v>
      </c>
      <c r="E51" s="279">
        <v>2975.5166666666673</v>
      </c>
      <c r="F51" s="279">
        <v>2942.0333333333338</v>
      </c>
      <c r="G51" s="279">
        <v>2912.0666666666675</v>
      </c>
      <c r="H51" s="279">
        <v>3038.9666666666672</v>
      </c>
      <c r="I51" s="279">
        <v>3068.9333333333334</v>
      </c>
      <c r="J51" s="279">
        <v>3102.416666666667</v>
      </c>
      <c r="K51" s="277">
        <v>3035.45</v>
      </c>
      <c r="L51" s="277">
        <v>2972</v>
      </c>
      <c r="M51" s="277">
        <v>6.78315</v>
      </c>
    </row>
    <row r="52" spans="1:13">
      <c r="A52" s="268">
        <v>42</v>
      </c>
      <c r="B52" s="277" t="s">
        <v>315</v>
      </c>
      <c r="C52" s="278">
        <v>171.1</v>
      </c>
      <c r="D52" s="279">
        <v>172.28333333333333</v>
      </c>
      <c r="E52" s="279">
        <v>168.81666666666666</v>
      </c>
      <c r="F52" s="279">
        <v>166.53333333333333</v>
      </c>
      <c r="G52" s="279">
        <v>163.06666666666666</v>
      </c>
      <c r="H52" s="279">
        <v>174.56666666666666</v>
      </c>
      <c r="I52" s="279">
        <v>178.0333333333333</v>
      </c>
      <c r="J52" s="279">
        <v>180.31666666666666</v>
      </c>
      <c r="K52" s="277">
        <v>175.75</v>
      </c>
      <c r="L52" s="277">
        <v>170</v>
      </c>
      <c r="M52" s="277">
        <v>7.8093300000000001</v>
      </c>
    </row>
    <row r="53" spans="1:13">
      <c r="A53" s="268">
        <v>43</v>
      </c>
      <c r="B53" s="277" t="s">
        <v>316</v>
      </c>
      <c r="C53" s="278">
        <v>438.5</v>
      </c>
      <c r="D53" s="279">
        <v>440.66666666666669</v>
      </c>
      <c r="E53" s="279">
        <v>433.43333333333339</v>
      </c>
      <c r="F53" s="279">
        <v>428.36666666666673</v>
      </c>
      <c r="G53" s="279">
        <v>421.13333333333344</v>
      </c>
      <c r="H53" s="279">
        <v>445.73333333333335</v>
      </c>
      <c r="I53" s="279">
        <v>452.96666666666658</v>
      </c>
      <c r="J53" s="279">
        <v>458.0333333333333</v>
      </c>
      <c r="K53" s="277">
        <v>447.9</v>
      </c>
      <c r="L53" s="277">
        <v>435.6</v>
      </c>
      <c r="M53" s="277">
        <v>1.8804399999999999</v>
      </c>
    </row>
    <row r="54" spans="1:13">
      <c r="A54" s="268">
        <v>44</v>
      </c>
      <c r="B54" s="277" t="s">
        <v>58</v>
      </c>
      <c r="C54" s="278">
        <v>6242.05</v>
      </c>
      <c r="D54" s="279">
        <v>6258.4833333333327</v>
      </c>
      <c r="E54" s="279">
        <v>6171.9666666666653</v>
      </c>
      <c r="F54" s="279">
        <v>6101.8833333333323</v>
      </c>
      <c r="G54" s="279">
        <v>6015.366666666665</v>
      </c>
      <c r="H54" s="279">
        <v>6328.5666666666657</v>
      </c>
      <c r="I54" s="279">
        <v>6415.0833333333339</v>
      </c>
      <c r="J54" s="279">
        <v>6485.1666666666661</v>
      </c>
      <c r="K54" s="277">
        <v>6345</v>
      </c>
      <c r="L54" s="277">
        <v>6188.4</v>
      </c>
      <c r="M54" s="277">
        <v>6.9544899999999998</v>
      </c>
    </row>
    <row r="55" spans="1:13">
      <c r="A55" s="268">
        <v>45</v>
      </c>
      <c r="B55" s="277" t="s">
        <v>232</v>
      </c>
      <c r="C55" s="278">
        <v>2634.65</v>
      </c>
      <c r="D55" s="279">
        <v>2631.2</v>
      </c>
      <c r="E55" s="279">
        <v>2598.3999999999996</v>
      </c>
      <c r="F55" s="279">
        <v>2562.1499999999996</v>
      </c>
      <c r="G55" s="279">
        <v>2529.3499999999995</v>
      </c>
      <c r="H55" s="279">
        <v>2667.45</v>
      </c>
      <c r="I55" s="279">
        <v>2700.25</v>
      </c>
      <c r="J55" s="279">
        <v>2736.5</v>
      </c>
      <c r="K55" s="277">
        <v>2664</v>
      </c>
      <c r="L55" s="277">
        <v>2594.9499999999998</v>
      </c>
      <c r="M55" s="277">
        <v>0.32782</v>
      </c>
    </row>
    <row r="56" spans="1:13">
      <c r="A56" s="268">
        <v>46</v>
      </c>
      <c r="B56" s="277" t="s">
        <v>59</v>
      </c>
      <c r="C56" s="278">
        <v>3262.15</v>
      </c>
      <c r="D56" s="279">
        <v>3280.0333333333328</v>
      </c>
      <c r="E56" s="279">
        <v>3230.0666666666657</v>
      </c>
      <c r="F56" s="279">
        <v>3197.9833333333327</v>
      </c>
      <c r="G56" s="279">
        <v>3148.0166666666655</v>
      </c>
      <c r="H56" s="279">
        <v>3312.1166666666659</v>
      </c>
      <c r="I56" s="279">
        <v>3362.083333333333</v>
      </c>
      <c r="J56" s="279">
        <v>3394.1666666666661</v>
      </c>
      <c r="K56" s="277">
        <v>3330</v>
      </c>
      <c r="L56" s="277">
        <v>3247.95</v>
      </c>
      <c r="M56" s="277">
        <v>69.853830000000002</v>
      </c>
    </row>
    <row r="57" spans="1:13">
      <c r="A57" s="268">
        <v>47</v>
      </c>
      <c r="B57" s="277" t="s">
        <v>60</v>
      </c>
      <c r="C57" s="278">
        <v>1333.75</v>
      </c>
      <c r="D57" s="279">
        <v>1338.3833333333334</v>
      </c>
      <c r="E57" s="279">
        <v>1321.7666666666669</v>
      </c>
      <c r="F57" s="279">
        <v>1309.7833333333335</v>
      </c>
      <c r="G57" s="279">
        <v>1293.166666666667</v>
      </c>
      <c r="H57" s="279">
        <v>1350.3666666666668</v>
      </c>
      <c r="I57" s="279">
        <v>1366.9833333333331</v>
      </c>
      <c r="J57" s="279">
        <v>1378.9666666666667</v>
      </c>
      <c r="K57" s="277">
        <v>1355</v>
      </c>
      <c r="L57" s="277">
        <v>1326.4</v>
      </c>
      <c r="M57" s="277">
        <v>6.8948299999999998</v>
      </c>
    </row>
    <row r="58" spans="1:13">
      <c r="A58" s="268">
        <v>48</v>
      </c>
      <c r="B58" s="277" t="s">
        <v>317</v>
      </c>
      <c r="C58" s="278">
        <v>116.2</v>
      </c>
      <c r="D58" s="279">
        <v>115.43333333333334</v>
      </c>
      <c r="E58" s="279">
        <v>111.21666666666667</v>
      </c>
      <c r="F58" s="279">
        <v>106.23333333333333</v>
      </c>
      <c r="G58" s="279">
        <v>102.01666666666667</v>
      </c>
      <c r="H58" s="279">
        <v>120.41666666666667</v>
      </c>
      <c r="I58" s="279">
        <v>124.63333333333334</v>
      </c>
      <c r="J58" s="279">
        <v>129.61666666666667</v>
      </c>
      <c r="K58" s="277">
        <v>119.65</v>
      </c>
      <c r="L58" s="277">
        <v>110.45</v>
      </c>
      <c r="M58" s="277">
        <v>10.172499999999999</v>
      </c>
    </row>
    <row r="59" spans="1:13">
      <c r="A59" s="268">
        <v>49</v>
      </c>
      <c r="B59" s="277" t="s">
        <v>318</v>
      </c>
      <c r="C59" s="278">
        <v>127.15</v>
      </c>
      <c r="D59" s="279">
        <v>127.03333333333335</v>
      </c>
      <c r="E59" s="279">
        <v>125.16666666666669</v>
      </c>
      <c r="F59" s="279">
        <v>123.18333333333334</v>
      </c>
      <c r="G59" s="279">
        <v>121.31666666666668</v>
      </c>
      <c r="H59" s="279">
        <v>129.01666666666671</v>
      </c>
      <c r="I59" s="279">
        <v>130.88333333333333</v>
      </c>
      <c r="J59" s="279">
        <v>132.8666666666667</v>
      </c>
      <c r="K59" s="277">
        <v>128.9</v>
      </c>
      <c r="L59" s="277">
        <v>125.05</v>
      </c>
      <c r="M59" s="277">
        <v>11.929209999999999</v>
      </c>
    </row>
    <row r="60" spans="1:13" ht="12" customHeight="1">
      <c r="A60" s="268">
        <v>50</v>
      </c>
      <c r="B60" s="277" t="s">
        <v>233</v>
      </c>
      <c r="C60" s="278">
        <v>310.95</v>
      </c>
      <c r="D60" s="279">
        <v>311.64999999999998</v>
      </c>
      <c r="E60" s="279">
        <v>307.39999999999998</v>
      </c>
      <c r="F60" s="279">
        <v>303.85000000000002</v>
      </c>
      <c r="G60" s="279">
        <v>299.60000000000002</v>
      </c>
      <c r="H60" s="279">
        <v>315.19999999999993</v>
      </c>
      <c r="I60" s="279">
        <v>319.44999999999993</v>
      </c>
      <c r="J60" s="279">
        <v>322.99999999999989</v>
      </c>
      <c r="K60" s="277">
        <v>315.89999999999998</v>
      </c>
      <c r="L60" s="277">
        <v>308.10000000000002</v>
      </c>
      <c r="M60" s="277">
        <v>197.62387000000001</v>
      </c>
    </row>
    <row r="61" spans="1:13">
      <c r="A61" s="268">
        <v>51</v>
      </c>
      <c r="B61" s="277" t="s">
        <v>61</v>
      </c>
      <c r="C61" s="278">
        <v>46.35</v>
      </c>
      <c r="D61" s="279">
        <v>46.683333333333337</v>
      </c>
      <c r="E61" s="279">
        <v>45.916666666666671</v>
      </c>
      <c r="F61" s="279">
        <v>45.483333333333334</v>
      </c>
      <c r="G61" s="279">
        <v>44.716666666666669</v>
      </c>
      <c r="H61" s="279">
        <v>47.116666666666674</v>
      </c>
      <c r="I61" s="279">
        <v>47.88333333333334</v>
      </c>
      <c r="J61" s="279">
        <v>48.316666666666677</v>
      </c>
      <c r="K61" s="277">
        <v>47.45</v>
      </c>
      <c r="L61" s="277">
        <v>46.25</v>
      </c>
      <c r="M61" s="277">
        <v>255.99110999999999</v>
      </c>
    </row>
    <row r="62" spans="1:13">
      <c r="A62" s="268">
        <v>52</v>
      </c>
      <c r="B62" s="277" t="s">
        <v>62</v>
      </c>
      <c r="C62" s="278">
        <v>48.3</v>
      </c>
      <c r="D62" s="279">
        <v>48.566666666666663</v>
      </c>
      <c r="E62" s="279">
        <v>47.783333333333324</v>
      </c>
      <c r="F62" s="279">
        <v>47.266666666666659</v>
      </c>
      <c r="G62" s="279">
        <v>46.48333333333332</v>
      </c>
      <c r="H62" s="279">
        <v>49.083333333333329</v>
      </c>
      <c r="I62" s="279">
        <v>49.86666666666666</v>
      </c>
      <c r="J62" s="279">
        <v>50.383333333333333</v>
      </c>
      <c r="K62" s="277">
        <v>49.35</v>
      </c>
      <c r="L62" s="277">
        <v>48.05</v>
      </c>
      <c r="M62" s="277">
        <v>21.269749999999998</v>
      </c>
    </row>
    <row r="63" spans="1:13">
      <c r="A63" s="268">
        <v>53</v>
      </c>
      <c r="B63" s="277" t="s">
        <v>312</v>
      </c>
      <c r="C63" s="278">
        <v>1415.95</v>
      </c>
      <c r="D63" s="279">
        <v>1424.7666666666664</v>
      </c>
      <c r="E63" s="279">
        <v>1399.5333333333328</v>
      </c>
      <c r="F63" s="279">
        <v>1383.1166666666663</v>
      </c>
      <c r="G63" s="279">
        <v>1357.8833333333328</v>
      </c>
      <c r="H63" s="279">
        <v>1441.1833333333329</v>
      </c>
      <c r="I63" s="279">
        <v>1466.4166666666665</v>
      </c>
      <c r="J63" s="279">
        <v>1482.833333333333</v>
      </c>
      <c r="K63" s="277">
        <v>1450</v>
      </c>
      <c r="L63" s="277">
        <v>1408.35</v>
      </c>
      <c r="M63" s="277">
        <v>0.53712000000000004</v>
      </c>
    </row>
    <row r="64" spans="1:13">
      <c r="A64" s="268">
        <v>54</v>
      </c>
      <c r="B64" s="277" t="s">
        <v>63</v>
      </c>
      <c r="C64" s="278">
        <v>1318.2</v>
      </c>
      <c r="D64" s="279">
        <v>1302.3999999999999</v>
      </c>
      <c r="E64" s="279">
        <v>1281.8499999999997</v>
      </c>
      <c r="F64" s="279">
        <v>1245.4999999999998</v>
      </c>
      <c r="G64" s="279">
        <v>1224.9499999999996</v>
      </c>
      <c r="H64" s="279">
        <v>1338.7499999999998</v>
      </c>
      <c r="I64" s="279">
        <v>1359.3</v>
      </c>
      <c r="J64" s="279">
        <v>1395.6499999999999</v>
      </c>
      <c r="K64" s="277">
        <v>1322.95</v>
      </c>
      <c r="L64" s="277">
        <v>1266.05</v>
      </c>
      <c r="M64" s="277">
        <v>21.028890000000001</v>
      </c>
    </row>
    <row r="65" spans="1:13">
      <c r="A65" s="268">
        <v>55</v>
      </c>
      <c r="B65" s="277" t="s">
        <v>320</v>
      </c>
      <c r="C65" s="278">
        <v>5524.8</v>
      </c>
      <c r="D65" s="279">
        <v>5577.5999999999995</v>
      </c>
      <c r="E65" s="279">
        <v>5467.1999999999989</v>
      </c>
      <c r="F65" s="279">
        <v>5409.5999999999995</v>
      </c>
      <c r="G65" s="279">
        <v>5299.1999999999989</v>
      </c>
      <c r="H65" s="279">
        <v>5635.1999999999989</v>
      </c>
      <c r="I65" s="279">
        <v>5745.5999999999985</v>
      </c>
      <c r="J65" s="279">
        <v>5803.1999999999989</v>
      </c>
      <c r="K65" s="277">
        <v>5688</v>
      </c>
      <c r="L65" s="277">
        <v>5520</v>
      </c>
      <c r="M65" s="277">
        <v>0.16997000000000001</v>
      </c>
    </row>
    <row r="66" spans="1:13">
      <c r="A66" s="268">
        <v>56</v>
      </c>
      <c r="B66" s="277" t="s">
        <v>234</v>
      </c>
      <c r="C66" s="278">
        <v>1326.75</v>
      </c>
      <c r="D66" s="279">
        <v>1331.1166666666666</v>
      </c>
      <c r="E66" s="279">
        <v>1314.2333333333331</v>
      </c>
      <c r="F66" s="279">
        <v>1301.7166666666665</v>
      </c>
      <c r="G66" s="279">
        <v>1284.833333333333</v>
      </c>
      <c r="H66" s="279">
        <v>1343.6333333333332</v>
      </c>
      <c r="I66" s="279">
        <v>1360.5166666666669</v>
      </c>
      <c r="J66" s="279">
        <v>1373.0333333333333</v>
      </c>
      <c r="K66" s="277">
        <v>1348</v>
      </c>
      <c r="L66" s="277">
        <v>1318.6</v>
      </c>
      <c r="M66" s="277">
        <v>1.55572</v>
      </c>
    </row>
    <row r="67" spans="1:13">
      <c r="A67" s="268">
        <v>57</v>
      </c>
      <c r="B67" s="277" t="s">
        <v>321</v>
      </c>
      <c r="C67" s="278">
        <v>416.95</v>
      </c>
      <c r="D67" s="279">
        <v>418.9666666666667</v>
      </c>
      <c r="E67" s="279">
        <v>409.13333333333338</v>
      </c>
      <c r="F67" s="279">
        <v>401.31666666666666</v>
      </c>
      <c r="G67" s="279">
        <v>391.48333333333335</v>
      </c>
      <c r="H67" s="279">
        <v>426.78333333333342</v>
      </c>
      <c r="I67" s="279">
        <v>436.61666666666667</v>
      </c>
      <c r="J67" s="279">
        <v>444.43333333333345</v>
      </c>
      <c r="K67" s="277">
        <v>428.8</v>
      </c>
      <c r="L67" s="277">
        <v>411.15</v>
      </c>
      <c r="M67" s="277">
        <v>12.11931</v>
      </c>
    </row>
    <row r="68" spans="1:13">
      <c r="A68" s="268">
        <v>58</v>
      </c>
      <c r="B68" s="277" t="s">
        <v>65</v>
      </c>
      <c r="C68" s="278">
        <v>100.4</v>
      </c>
      <c r="D68" s="279">
        <v>100.5</v>
      </c>
      <c r="E68" s="279">
        <v>98.75</v>
      </c>
      <c r="F68" s="279">
        <v>97.1</v>
      </c>
      <c r="G68" s="279">
        <v>95.35</v>
      </c>
      <c r="H68" s="279">
        <v>102.15</v>
      </c>
      <c r="I68" s="279">
        <v>103.9</v>
      </c>
      <c r="J68" s="279">
        <v>105.55000000000001</v>
      </c>
      <c r="K68" s="277">
        <v>102.25</v>
      </c>
      <c r="L68" s="277">
        <v>98.85</v>
      </c>
      <c r="M68" s="277">
        <v>113.89716</v>
      </c>
    </row>
    <row r="69" spans="1:13">
      <c r="A69" s="268">
        <v>59</v>
      </c>
      <c r="B69" s="277" t="s">
        <v>313</v>
      </c>
      <c r="C69" s="278">
        <v>657.2</v>
      </c>
      <c r="D69" s="279">
        <v>659.78333333333342</v>
      </c>
      <c r="E69" s="279">
        <v>650.11666666666679</v>
      </c>
      <c r="F69" s="279">
        <v>643.03333333333342</v>
      </c>
      <c r="G69" s="279">
        <v>633.36666666666679</v>
      </c>
      <c r="H69" s="279">
        <v>666.86666666666679</v>
      </c>
      <c r="I69" s="279">
        <v>676.53333333333353</v>
      </c>
      <c r="J69" s="279">
        <v>683.61666666666679</v>
      </c>
      <c r="K69" s="277">
        <v>669.45</v>
      </c>
      <c r="L69" s="277">
        <v>652.70000000000005</v>
      </c>
      <c r="M69" s="277">
        <v>3.5007999999999999</v>
      </c>
    </row>
    <row r="70" spans="1:13">
      <c r="A70" s="268">
        <v>60</v>
      </c>
      <c r="B70" s="277" t="s">
        <v>66</v>
      </c>
      <c r="C70" s="278">
        <v>524.4</v>
      </c>
      <c r="D70" s="279">
        <v>527.18333333333328</v>
      </c>
      <c r="E70" s="279">
        <v>520.41666666666652</v>
      </c>
      <c r="F70" s="279">
        <v>516.43333333333328</v>
      </c>
      <c r="G70" s="279">
        <v>509.66666666666652</v>
      </c>
      <c r="H70" s="279">
        <v>531.16666666666652</v>
      </c>
      <c r="I70" s="279">
        <v>537.93333333333317</v>
      </c>
      <c r="J70" s="279">
        <v>541.91666666666652</v>
      </c>
      <c r="K70" s="277">
        <v>533.95000000000005</v>
      </c>
      <c r="L70" s="277">
        <v>523.20000000000005</v>
      </c>
      <c r="M70" s="277">
        <v>7.0925599999999998</v>
      </c>
    </row>
    <row r="71" spans="1:13">
      <c r="A71" s="268">
        <v>61</v>
      </c>
      <c r="B71" s="277" t="s">
        <v>67</v>
      </c>
      <c r="C71" s="278">
        <v>401.05</v>
      </c>
      <c r="D71" s="279">
        <v>402.7833333333333</v>
      </c>
      <c r="E71" s="279">
        <v>391.66666666666663</v>
      </c>
      <c r="F71" s="279">
        <v>382.2833333333333</v>
      </c>
      <c r="G71" s="279">
        <v>371.16666666666663</v>
      </c>
      <c r="H71" s="279">
        <v>412.16666666666663</v>
      </c>
      <c r="I71" s="279">
        <v>423.2833333333333</v>
      </c>
      <c r="J71" s="279">
        <v>432.66666666666663</v>
      </c>
      <c r="K71" s="277">
        <v>413.9</v>
      </c>
      <c r="L71" s="277">
        <v>393.4</v>
      </c>
      <c r="M71" s="277">
        <v>37.865270000000002</v>
      </c>
    </row>
    <row r="72" spans="1:13">
      <c r="A72" s="268">
        <v>62</v>
      </c>
      <c r="B72" s="277" t="s">
        <v>69</v>
      </c>
      <c r="C72" s="278">
        <v>558.95000000000005</v>
      </c>
      <c r="D72" s="279">
        <v>555.33333333333337</v>
      </c>
      <c r="E72" s="279">
        <v>550.16666666666674</v>
      </c>
      <c r="F72" s="279">
        <v>541.38333333333333</v>
      </c>
      <c r="G72" s="279">
        <v>536.2166666666667</v>
      </c>
      <c r="H72" s="279">
        <v>564.11666666666679</v>
      </c>
      <c r="I72" s="279">
        <v>569.28333333333353</v>
      </c>
      <c r="J72" s="279">
        <v>578.06666666666683</v>
      </c>
      <c r="K72" s="277">
        <v>560.5</v>
      </c>
      <c r="L72" s="277">
        <v>546.54999999999995</v>
      </c>
      <c r="M72" s="277">
        <v>126.82481</v>
      </c>
    </row>
    <row r="73" spans="1:13">
      <c r="A73" s="268">
        <v>63</v>
      </c>
      <c r="B73" s="277" t="s">
        <v>70</v>
      </c>
      <c r="C73" s="278">
        <v>36.700000000000003</v>
      </c>
      <c r="D73" s="279">
        <v>36.766666666666666</v>
      </c>
      <c r="E73" s="279">
        <v>36.383333333333333</v>
      </c>
      <c r="F73" s="279">
        <v>36.06666666666667</v>
      </c>
      <c r="G73" s="279">
        <v>35.683333333333337</v>
      </c>
      <c r="H73" s="279">
        <v>37.083333333333329</v>
      </c>
      <c r="I73" s="279">
        <v>37.466666666666654</v>
      </c>
      <c r="J73" s="279">
        <v>37.783333333333324</v>
      </c>
      <c r="K73" s="277">
        <v>37.15</v>
      </c>
      <c r="L73" s="277">
        <v>36.450000000000003</v>
      </c>
      <c r="M73" s="277">
        <v>196.0455</v>
      </c>
    </row>
    <row r="74" spans="1:13">
      <c r="A74" s="268">
        <v>64</v>
      </c>
      <c r="B74" s="277" t="s">
        <v>71</v>
      </c>
      <c r="C74" s="278">
        <v>408.2</v>
      </c>
      <c r="D74" s="279">
        <v>411.40000000000003</v>
      </c>
      <c r="E74" s="279">
        <v>404.00000000000006</v>
      </c>
      <c r="F74" s="279">
        <v>399.8</v>
      </c>
      <c r="G74" s="279">
        <v>392.40000000000003</v>
      </c>
      <c r="H74" s="279">
        <v>415.60000000000008</v>
      </c>
      <c r="I74" s="279">
        <v>423.00000000000006</v>
      </c>
      <c r="J74" s="279">
        <v>427.2000000000001</v>
      </c>
      <c r="K74" s="277">
        <v>418.8</v>
      </c>
      <c r="L74" s="277">
        <v>407.2</v>
      </c>
      <c r="M74" s="277">
        <v>43.425710000000002</v>
      </c>
    </row>
    <row r="75" spans="1:13">
      <c r="A75" s="268">
        <v>65</v>
      </c>
      <c r="B75" s="277" t="s">
        <v>322</v>
      </c>
      <c r="C75" s="278">
        <v>635.9</v>
      </c>
      <c r="D75" s="279">
        <v>636.63333333333333</v>
      </c>
      <c r="E75" s="279">
        <v>627.26666666666665</v>
      </c>
      <c r="F75" s="279">
        <v>618.63333333333333</v>
      </c>
      <c r="G75" s="279">
        <v>609.26666666666665</v>
      </c>
      <c r="H75" s="279">
        <v>645.26666666666665</v>
      </c>
      <c r="I75" s="279">
        <v>654.63333333333321</v>
      </c>
      <c r="J75" s="279">
        <v>663.26666666666665</v>
      </c>
      <c r="K75" s="277">
        <v>646</v>
      </c>
      <c r="L75" s="277">
        <v>628</v>
      </c>
      <c r="M75" s="277">
        <v>1.97004</v>
      </c>
    </row>
    <row r="76" spans="1:13" s="16" customFormat="1">
      <c r="A76" s="268">
        <v>66</v>
      </c>
      <c r="B76" s="277" t="s">
        <v>324</v>
      </c>
      <c r="C76" s="278">
        <v>124.4</v>
      </c>
      <c r="D76" s="279">
        <v>125.68333333333334</v>
      </c>
      <c r="E76" s="279">
        <v>119.76666666666668</v>
      </c>
      <c r="F76" s="279">
        <v>115.13333333333334</v>
      </c>
      <c r="G76" s="279">
        <v>109.21666666666668</v>
      </c>
      <c r="H76" s="279">
        <v>130.31666666666666</v>
      </c>
      <c r="I76" s="279">
        <v>136.23333333333329</v>
      </c>
      <c r="J76" s="279">
        <v>140.86666666666667</v>
      </c>
      <c r="K76" s="277">
        <v>131.6</v>
      </c>
      <c r="L76" s="277">
        <v>121.05</v>
      </c>
      <c r="M76" s="277">
        <v>6.9136899999999999</v>
      </c>
    </row>
    <row r="77" spans="1:13" s="16" customFormat="1">
      <c r="A77" s="268">
        <v>67</v>
      </c>
      <c r="B77" s="277" t="s">
        <v>325</v>
      </c>
      <c r="C77" s="278">
        <v>1967.5</v>
      </c>
      <c r="D77" s="279">
        <v>1973.5</v>
      </c>
      <c r="E77" s="279">
        <v>1937</v>
      </c>
      <c r="F77" s="279">
        <v>1906.5</v>
      </c>
      <c r="G77" s="279">
        <v>1870</v>
      </c>
      <c r="H77" s="279">
        <v>2004</v>
      </c>
      <c r="I77" s="279">
        <v>2040.5</v>
      </c>
      <c r="J77" s="279">
        <v>2071</v>
      </c>
      <c r="K77" s="277">
        <v>2010</v>
      </c>
      <c r="L77" s="277">
        <v>1943</v>
      </c>
      <c r="M77" s="277">
        <v>0.15890000000000001</v>
      </c>
    </row>
    <row r="78" spans="1:13" s="16" customFormat="1">
      <c r="A78" s="268">
        <v>68</v>
      </c>
      <c r="B78" s="277" t="s">
        <v>326</v>
      </c>
      <c r="C78" s="278">
        <v>483.7</v>
      </c>
      <c r="D78" s="279">
        <v>484.48333333333335</v>
      </c>
      <c r="E78" s="279">
        <v>478.9666666666667</v>
      </c>
      <c r="F78" s="279">
        <v>474.23333333333335</v>
      </c>
      <c r="G78" s="279">
        <v>468.7166666666667</v>
      </c>
      <c r="H78" s="279">
        <v>489.2166666666667</v>
      </c>
      <c r="I78" s="279">
        <v>494.73333333333335</v>
      </c>
      <c r="J78" s="279">
        <v>499.4666666666667</v>
      </c>
      <c r="K78" s="277">
        <v>490</v>
      </c>
      <c r="L78" s="277">
        <v>479.75</v>
      </c>
      <c r="M78" s="277">
        <v>0.23422999999999999</v>
      </c>
    </row>
    <row r="79" spans="1:13" s="16" customFormat="1">
      <c r="A79" s="268">
        <v>69</v>
      </c>
      <c r="B79" s="277" t="s">
        <v>327</v>
      </c>
      <c r="C79" s="278">
        <v>64.55</v>
      </c>
      <c r="D79" s="279">
        <v>64.333333333333329</v>
      </c>
      <c r="E79" s="279">
        <v>63.266666666666652</v>
      </c>
      <c r="F79" s="279">
        <v>61.98333333333332</v>
      </c>
      <c r="G79" s="279">
        <v>60.916666666666643</v>
      </c>
      <c r="H79" s="279">
        <v>65.61666666666666</v>
      </c>
      <c r="I79" s="279">
        <v>66.683333333333351</v>
      </c>
      <c r="J79" s="279">
        <v>67.966666666666669</v>
      </c>
      <c r="K79" s="277">
        <v>65.400000000000006</v>
      </c>
      <c r="L79" s="277">
        <v>63.05</v>
      </c>
      <c r="M79" s="277">
        <v>19.30518</v>
      </c>
    </row>
    <row r="80" spans="1:13" s="16" customFormat="1">
      <c r="A80" s="268">
        <v>70</v>
      </c>
      <c r="B80" s="277" t="s">
        <v>72</v>
      </c>
      <c r="C80" s="278">
        <v>12852.1</v>
      </c>
      <c r="D80" s="279">
        <v>12846.166666666666</v>
      </c>
      <c r="E80" s="279">
        <v>12706.683333333332</v>
      </c>
      <c r="F80" s="279">
        <v>12561.266666666666</v>
      </c>
      <c r="G80" s="279">
        <v>12421.783333333333</v>
      </c>
      <c r="H80" s="279">
        <v>12991.583333333332</v>
      </c>
      <c r="I80" s="279">
        <v>13131.066666666666</v>
      </c>
      <c r="J80" s="279">
        <v>13276.483333333332</v>
      </c>
      <c r="K80" s="277">
        <v>12985.65</v>
      </c>
      <c r="L80" s="277">
        <v>12700.75</v>
      </c>
      <c r="M80" s="277">
        <v>0.23894000000000001</v>
      </c>
    </row>
    <row r="81" spans="1:13" s="16" customFormat="1">
      <c r="A81" s="268">
        <v>71</v>
      </c>
      <c r="B81" s="277" t="s">
        <v>74</v>
      </c>
      <c r="C81" s="278">
        <v>410.45</v>
      </c>
      <c r="D81" s="279">
        <v>410.16666666666669</v>
      </c>
      <c r="E81" s="279">
        <v>405.38333333333338</v>
      </c>
      <c r="F81" s="279">
        <v>400.31666666666672</v>
      </c>
      <c r="G81" s="279">
        <v>395.53333333333342</v>
      </c>
      <c r="H81" s="279">
        <v>415.23333333333335</v>
      </c>
      <c r="I81" s="279">
        <v>420.01666666666665</v>
      </c>
      <c r="J81" s="279">
        <v>425.08333333333331</v>
      </c>
      <c r="K81" s="277">
        <v>414.95</v>
      </c>
      <c r="L81" s="277">
        <v>405.1</v>
      </c>
      <c r="M81" s="277">
        <v>110.34807000000001</v>
      </c>
    </row>
    <row r="82" spans="1:13" s="16" customFormat="1">
      <c r="A82" s="268">
        <v>72</v>
      </c>
      <c r="B82" s="277" t="s">
        <v>328</v>
      </c>
      <c r="C82" s="278">
        <v>138.15</v>
      </c>
      <c r="D82" s="279">
        <v>139.21666666666667</v>
      </c>
      <c r="E82" s="279">
        <v>136.28333333333333</v>
      </c>
      <c r="F82" s="279">
        <v>134.41666666666666</v>
      </c>
      <c r="G82" s="279">
        <v>131.48333333333332</v>
      </c>
      <c r="H82" s="279">
        <v>141.08333333333334</v>
      </c>
      <c r="I82" s="279">
        <v>144.01666666666668</v>
      </c>
      <c r="J82" s="279">
        <v>145.88333333333335</v>
      </c>
      <c r="K82" s="277">
        <v>142.15</v>
      </c>
      <c r="L82" s="277">
        <v>137.35</v>
      </c>
      <c r="M82" s="277">
        <v>1.7706500000000001</v>
      </c>
    </row>
    <row r="83" spans="1:13" s="16" customFormat="1">
      <c r="A83" s="268">
        <v>73</v>
      </c>
      <c r="B83" s="277" t="s">
        <v>75</v>
      </c>
      <c r="C83" s="278">
        <v>3849.95</v>
      </c>
      <c r="D83" s="279">
        <v>3850.4833333333336</v>
      </c>
      <c r="E83" s="279">
        <v>3827.416666666667</v>
      </c>
      <c r="F83" s="279">
        <v>3804.8833333333332</v>
      </c>
      <c r="G83" s="279">
        <v>3781.8166666666666</v>
      </c>
      <c r="H83" s="279">
        <v>3873.0166666666673</v>
      </c>
      <c r="I83" s="279">
        <v>3896.0833333333339</v>
      </c>
      <c r="J83" s="279">
        <v>3918.6166666666677</v>
      </c>
      <c r="K83" s="277">
        <v>3873.55</v>
      </c>
      <c r="L83" s="277">
        <v>3827.95</v>
      </c>
      <c r="M83" s="277">
        <v>5.6921600000000003</v>
      </c>
    </row>
    <row r="84" spans="1:13" s="16" customFormat="1">
      <c r="A84" s="268">
        <v>74</v>
      </c>
      <c r="B84" s="277" t="s">
        <v>314</v>
      </c>
      <c r="C84" s="278">
        <v>498.85</v>
      </c>
      <c r="D84" s="279">
        <v>501.59999999999997</v>
      </c>
      <c r="E84" s="279">
        <v>494.24999999999994</v>
      </c>
      <c r="F84" s="279">
        <v>489.65</v>
      </c>
      <c r="G84" s="279">
        <v>482.29999999999995</v>
      </c>
      <c r="H84" s="279">
        <v>506.19999999999993</v>
      </c>
      <c r="I84" s="279">
        <v>513.54999999999995</v>
      </c>
      <c r="J84" s="279">
        <v>518.14999999999986</v>
      </c>
      <c r="K84" s="277">
        <v>508.95</v>
      </c>
      <c r="L84" s="277">
        <v>497</v>
      </c>
      <c r="M84" s="277">
        <v>1.9362299999999999</v>
      </c>
    </row>
    <row r="85" spans="1:13" s="16" customFormat="1">
      <c r="A85" s="268">
        <v>75</v>
      </c>
      <c r="B85" s="277" t="s">
        <v>323</v>
      </c>
      <c r="C85" s="278">
        <v>125.1</v>
      </c>
      <c r="D85" s="279">
        <v>124.93333333333334</v>
      </c>
      <c r="E85" s="279">
        <v>122.41666666666667</v>
      </c>
      <c r="F85" s="279">
        <v>119.73333333333333</v>
      </c>
      <c r="G85" s="279">
        <v>117.21666666666667</v>
      </c>
      <c r="H85" s="279">
        <v>127.61666666666667</v>
      </c>
      <c r="I85" s="279">
        <v>130.13333333333333</v>
      </c>
      <c r="J85" s="279">
        <v>132.81666666666666</v>
      </c>
      <c r="K85" s="277">
        <v>127.45</v>
      </c>
      <c r="L85" s="277">
        <v>122.25</v>
      </c>
      <c r="M85" s="277">
        <v>20.723880000000001</v>
      </c>
    </row>
    <row r="86" spans="1:13" s="16" customFormat="1">
      <c r="A86" s="268">
        <v>76</v>
      </c>
      <c r="B86" s="277" t="s">
        <v>76</v>
      </c>
      <c r="C86" s="278">
        <v>396.05</v>
      </c>
      <c r="D86" s="279">
        <v>400</v>
      </c>
      <c r="E86" s="279">
        <v>388.5</v>
      </c>
      <c r="F86" s="279">
        <v>380.95</v>
      </c>
      <c r="G86" s="279">
        <v>369.45</v>
      </c>
      <c r="H86" s="279">
        <v>407.55</v>
      </c>
      <c r="I86" s="279">
        <v>419.05</v>
      </c>
      <c r="J86" s="279">
        <v>426.6</v>
      </c>
      <c r="K86" s="277">
        <v>411.5</v>
      </c>
      <c r="L86" s="277">
        <v>392.45</v>
      </c>
      <c r="M86" s="277">
        <v>195.62701999999999</v>
      </c>
    </row>
    <row r="87" spans="1:13" s="16" customFormat="1">
      <c r="A87" s="268">
        <v>77</v>
      </c>
      <c r="B87" s="277" t="s">
        <v>77</v>
      </c>
      <c r="C87" s="278">
        <v>103.15</v>
      </c>
      <c r="D87" s="279">
        <v>103.8</v>
      </c>
      <c r="E87" s="279">
        <v>101.75</v>
      </c>
      <c r="F87" s="279">
        <v>100.35000000000001</v>
      </c>
      <c r="G87" s="279">
        <v>98.300000000000011</v>
      </c>
      <c r="H87" s="279">
        <v>105.19999999999999</v>
      </c>
      <c r="I87" s="279">
        <v>107.24999999999997</v>
      </c>
      <c r="J87" s="279">
        <v>108.64999999999998</v>
      </c>
      <c r="K87" s="277">
        <v>105.85</v>
      </c>
      <c r="L87" s="277">
        <v>102.4</v>
      </c>
      <c r="M87" s="277">
        <v>85.325879999999998</v>
      </c>
    </row>
    <row r="88" spans="1:13" s="16" customFormat="1">
      <c r="A88" s="268">
        <v>78</v>
      </c>
      <c r="B88" s="277" t="s">
        <v>332</v>
      </c>
      <c r="C88" s="278">
        <v>369.65</v>
      </c>
      <c r="D88" s="279">
        <v>374.18333333333334</v>
      </c>
      <c r="E88" s="279">
        <v>363.4666666666667</v>
      </c>
      <c r="F88" s="279">
        <v>357.28333333333336</v>
      </c>
      <c r="G88" s="279">
        <v>346.56666666666672</v>
      </c>
      <c r="H88" s="279">
        <v>380.36666666666667</v>
      </c>
      <c r="I88" s="279">
        <v>391.08333333333326</v>
      </c>
      <c r="J88" s="279">
        <v>397.26666666666665</v>
      </c>
      <c r="K88" s="277">
        <v>384.9</v>
      </c>
      <c r="L88" s="277">
        <v>368</v>
      </c>
      <c r="M88" s="277">
        <v>2.5463300000000002</v>
      </c>
    </row>
    <row r="89" spans="1:13" s="16" customFormat="1">
      <c r="A89" s="268">
        <v>79</v>
      </c>
      <c r="B89" s="277" t="s">
        <v>333</v>
      </c>
      <c r="C89" s="278">
        <v>572.6</v>
      </c>
      <c r="D89" s="279">
        <v>562</v>
      </c>
      <c r="E89" s="279">
        <v>536.6</v>
      </c>
      <c r="F89" s="279">
        <v>500.6</v>
      </c>
      <c r="G89" s="279">
        <v>475.20000000000005</v>
      </c>
      <c r="H89" s="279">
        <v>598</v>
      </c>
      <c r="I89" s="279">
        <v>623.40000000000009</v>
      </c>
      <c r="J89" s="279">
        <v>659.4</v>
      </c>
      <c r="K89" s="277">
        <v>587.4</v>
      </c>
      <c r="L89" s="277">
        <v>526</v>
      </c>
      <c r="M89" s="277">
        <v>27.74053</v>
      </c>
    </row>
    <row r="90" spans="1:13" s="16" customFormat="1">
      <c r="A90" s="268">
        <v>80</v>
      </c>
      <c r="B90" s="277" t="s">
        <v>335</v>
      </c>
      <c r="C90" s="278">
        <v>241.35</v>
      </c>
      <c r="D90" s="279">
        <v>242.93333333333331</v>
      </c>
      <c r="E90" s="279">
        <v>238.96666666666661</v>
      </c>
      <c r="F90" s="279">
        <v>236.58333333333331</v>
      </c>
      <c r="G90" s="279">
        <v>232.61666666666662</v>
      </c>
      <c r="H90" s="279">
        <v>245.31666666666661</v>
      </c>
      <c r="I90" s="279">
        <v>249.2833333333333</v>
      </c>
      <c r="J90" s="279">
        <v>251.6666666666666</v>
      </c>
      <c r="K90" s="277">
        <v>246.9</v>
      </c>
      <c r="L90" s="277">
        <v>240.55</v>
      </c>
      <c r="M90" s="277">
        <v>0.59572999999999998</v>
      </c>
    </row>
    <row r="91" spans="1:13" s="16" customFormat="1">
      <c r="A91" s="268">
        <v>81</v>
      </c>
      <c r="B91" s="277" t="s">
        <v>329</v>
      </c>
      <c r="C91" s="278">
        <v>425.8</v>
      </c>
      <c r="D91" s="279">
        <v>427.61666666666662</v>
      </c>
      <c r="E91" s="279">
        <v>423.18333333333322</v>
      </c>
      <c r="F91" s="279">
        <v>420.56666666666661</v>
      </c>
      <c r="G91" s="279">
        <v>416.13333333333321</v>
      </c>
      <c r="H91" s="279">
        <v>430.23333333333323</v>
      </c>
      <c r="I91" s="279">
        <v>434.66666666666663</v>
      </c>
      <c r="J91" s="279">
        <v>437.28333333333325</v>
      </c>
      <c r="K91" s="277">
        <v>432.05</v>
      </c>
      <c r="L91" s="277">
        <v>425</v>
      </c>
      <c r="M91" s="277">
        <v>0.45578999999999997</v>
      </c>
    </row>
    <row r="92" spans="1:13" s="16" customFormat="1">
      <c r="A92" s="268">
        <v>82</v>
      </c>
      <c r="B92" s="277" t="s">
        <v>78</v>
      </c>
      <c r="C92" s="278">
        <v>116.65</v>
      </c>
      <c r="D92" s="279">
        <v>116.3</v>
      </c>
      <c r="E92" s="279">
        <v>115.1</v>
      </c>
      <c r="F92" s="279">
        <v>113.55</v>
      </c>
      <c r="G92" s="279">
        <v>112.35</v>
      </c>
      <c r="H92" s="279">
        <v>117.85</v>
      </c>
      <c r="I92" s="279">
        <v>119.05000000000001</v>
      </c>
      <c r="J92" s="279">
        <v>120.6</v>
      </c>
      <c r="K92" s="277">
        <v>117.5</v>
      </c>
      <c r="L92" s="277">
        <v>114.75</v>
      </c>
      <c r="M92" s="277">
        <v>20.168780000000002</v>
      </c>
    </row>
    <row r="93" spans="1:13" s="16" customFormat="1">
      <c r="A93" s="268">
        <v>83</v>
      </c>
      <c r="B93" s="277" t="s">
        <v>330</v>
      </c>
      <c r="C93" s="278">
        <v>251</v>
      </c>
      <c r="D93" s="279">
        <v>251.38333333333333</v>
      </c>
      <c r="E93" s="279">
        <v>249.26666666666665</v>
      </c>
      <c r="F93" s="279">
        <v>247.53333333333333</v>
      </c>
      <c r="G93" s="279">
        <v>245.41666666666666</v>
      </c>
      <c r="H93" s="279">
        <v>253.11666666666665</v>
      </c>
      <c r="I93" s="279">
        <v>255.23333333333332</v>
      </c>
      <c r="J93" s="279">
        <v>256.96666666666664</v>
      </c>
      <c r="K93" s="277">
        <v>253.5</v>
      </c>
      <c r="L93" s="277">
        <v>249.65</v>
      </c>
      <c r="M93" s="277">
        <v>1.60416</v>
      </c>
    </row>
    <row r="94" spans="1:13" s="16" customFormat="1">
      <c r="A94" s="268">
        <v>84</v>
      </c>
      <c r="B94" s="277" t="s">
        <v>338</v>
      </c>
      <c r="C94" s="278">
        <v>354.25</v>
      </c>
      <c r="D94" s="279">
        <v>356.73333333333335</v>
      </c>
      <c r="E94" s="279">
        <v>348.06666666666672</v>
      </c>
      <c r="F94" s="279">
        <v>341.88333333333338</v>
      </c>
      <c r="G94" s="279">
        <v>333.21666666666675</v>
      </c>
      <c r="H94" s="279">
        <v>362.91666666666669</v>
      </c>
      <c r="I94" s="279">
        <v>371.58333333333331</v>
      </c>
      <c r="J94" s="279">
        <v>377.76666666666665</v>
      </c>
      <c r="K94" s="277">
        <v>365.4</v>
      </c>
      <c r="L94" s="277">
        <v>350.55</v>
      </c>
      <c r="M94" s="277">
        <v>21.091719999999999</v>
      </c>
    </row>
    <row r="95" spans="1:13" s="16" customFormat="1">
      <c r="A95" s="268">
        <v>85</v>
      </c>
      <c r="B95" s="277" t="s">
        <v>336</v>
      </c>
      <c r="C95" s="278">
        <v>897.75</v>
      </c>
      <c r="D95" s="279">
        <v>897.06666666666661</v>
      </c>
      <c r="E95" s="279">
        <v>884.73333333333323</v>
      </c>
      <c r="F95" s="279">
        <v>871.71666666666658</v>
      </c>
      <c r="G95" s="279">
        <v>859.38333333333321</v>
      </c>
      <c r="H95" s="279">
        <v>910.08333333333326</v>
      </c>
      <c r="I95" s="279">
        <v>922.41666666666674</v>
      </c>
      <c r="J95" s="279">
        <v>935.43333333333328</v>
      </c>
      <c r="K95" s="277">
        <v>909.4</v>
      </c>
      <c r="L95" s="277">
        <v>884.05</v>
      </c>
      <c r="M95" s="277">
        <v>2.4706299999999999</v>
      </c>
    </row>
    <row r="96" spans="1:13" s="16" customFormat="1">
      <c r="A96" s="268">
        <v>86</v>
      </c>
      <c r="B96" s="277" t="s">
        <v>337</v>
      </c>
      <c r="C96" s="278">
        <v>17.5</v>
      </c>
      <c r="D96" s="279">
        <v>17.566666666666666</v>
      </c>
      <c r="E96" s="279">
        <v>17.333333333333332</v>
      </c>
      <c r="F96" s="279">
        <v>17.166666666666664</v>
      </c>
      <c r="G96" s="279">
        <v>16.93333333333333</v>
      </c>
      <c r="H96" s="279">
        <v>17.733333333333334</v>
      </c>
      <c r="I96" s="279">
        <v>17.966666666666669</v>
      </c>
      <c r="J96" s="279">
        <v>18.133333333333336</v>
      </c>
      <c r="K96" s="277">
        <v>17.8</v>
      </c>
      <c r="L96" s="277">
        <v>17.399999999999999</v>
      </c>
      <c r="M96" s="277">
        <v>10.00784</v>
      </c>
    </row>
    <row r="97" spans="1:13" s="16" customFormat="1">
      <c r="A97" s="268">
        <v>87</v>
      </c>
      <c r="B97" s="277" t="s">
        <v>339</v>
      </c>
      <c r="C97" s="278">
        <v>131.5</v>
      </c>
      <c r="D97" s="279">
        <v>131.45000000000002</v>
      </c>
      <c r="E97" s="279">
        <v>130.60000000000002</v>
      </c>
      <c r="F97" s="279">
        <v>129.70000000000002</v>
      </c>
      <c r="G97" s="279">
        <v>128.85000000000002</v>
      </c>
      <c r="H97" s="279">
        <v>132.35000000000002</v>
      </c>
      <c r="I97" s="279">
        <v>133.19999999999999</v>
      </c>
      <c r="J97" s="279">
        <v>134.10000000000002</v>
      </c>
      <c r="K97" s="277">
        <v>132.30000000000001</v>
      </c>
      <c r="L97" s="277">
        <v>130.55000000000001</v>
      </c>
      <c r="M97" s="277">
        <v>4.5344199999999999</v>
      </c>
    </row>
    <row r="98" spans="1:13" s="16" customFormat="1">
      <c r="A98" s="268">
        <v>88</v>
      </c>
      <c r="B98" s="277" t="s">
        <v>340</v>
      </c>
      <c r="C98" s="278">
        <v>2152.9</v>
      </c>
      <c r="D98" s="279">
        <v>2188.2833333333333</v>
      </c>
      <c r="E98" s="279">
        <v>2102.6166666666668</v>
      </c>
      <c r="F98" s="279">
        <v>2052.3333333333335</v>
      </c>
      <c r="G98" s="279">
        <v>1966.666666666667</v>
      </c>
      <c r="H98" s="279">
        <v>2238.5666666666666</v>
      </c>
      <c r="I98" s="279">
        <v>2324.2333333333336</v>
      </c>
      <c r="J98" s="279">
        <v>2374.5166666666664</v>
      </c>
      <c r="K98" s="277">
        <v>2273.9499999999998</v>
      </c>
      <c r="L98" s="277">
        <v>2138</v>
      </c>
      <c r="M98" s="277">
        <v>0.10135</v>
      </c>
    </row>
    <row r="99" spans="1:13" s="16" customFormat="1">
      <c r="A99" s="268">
        <v>89</v>
      </c>
      <c r="B99" s="277" t="s">
        <v>81</v>
      </c>
      <c r="C99" s="278">
        <v>568.5</v>
      </c>
      <c r="D99" s="279">
        <v>566.2833333333333</v>
      </c>
      <c r="E99" s="279">
        <v>558.71666666666658</v>
      </c>
      <c r="F99" s="279">
        <v>548.93333333333328</v>
      </c>
      <c r="G99" s="279">
        <v>541.36666666666656</v>
      </c>
      <c r="H99" s="279">
        <v>576.06666666666661</v>
      </c>
      <c r="I99" s="279">
        <v>583.63333333333321</v>
      </c>
      <c r="J99" s="279">
        <v>593.41666666666663</v>
      </c>
      <c r="K99" s="277">
        <v>573.85</v>
      </c>
      <c r="L99" s="277">
        <v>556.5</v>
      </c>
      <c r="M99" s="277">
        <v>5.0866600000000002</v>
      </c>
    </row>
    <row r="100" spans="1:13" s="16" customFormat="1">
      <c r="A100" s="268">
        <v>90</v>
      </c>
      <c r="B100" s="277" t="s">
        <v>334</v>
      </c>
      <c r="C100" s="278">
        <v>204.55</v>
      </c>
      <c r="D100" s="279">
        <v>204.58333333333334</v>
      </c>
      <c r="E100" s="279">
        <v>199.16666666666669</v>
      </c>
      <c r="F100" s="279">
        <v>193.78333333333333</v>
      </c>
      <c r="G100" s="279">
        <v>188.36666666666667</v>
      </c>
      <c r="H100" s="279">
        <v>209.9666666666667</v>
      </c>
      <c r="I100" s="279">
        <v>215.38333333333338</v>
      </c>
      <c r="J100" s="279">
        <v>220.76666666666671</v>
      </c>
      <c r="K100" s="277">
        <v>210</v>
      </c>
      <c r="L100" s="277">
        <v>199.2</v>
      </c>
      <c r="M100" s="277">
        <v>0.40100999999999998</v>
      </c>
    </row>
    <row r="101" spans="1:13">
      <c r="A101" s="268">
        <v>91</v>
      </c>
      <c r="B101" s="277" t="s">
        <v>341</v>
      </c>
      <c r="C101" s="278">
        <v>127.65</v>
      </c>
      <c r="D101" s="279">
        <v>127.86666666666667</v>
      </c>
      <c r="E101" s="279">
        <v>126.83333333333334</v>
      </c>
      <c r="F101" s="279">
        <v>126.01666666666667</v>
      </c>
      <c r="G101" s="279">
        <v>124.98333333333333</v>
      </c>
      <c r="H101" s="279">
        <v>128.68333333333334</v>
      </c>
      <c r="I101" s="279">
        <v>129.71666666666664</v>
      </c>
      <c r="J101" s="279">
        <v>130.53333333333336</v>
      </c>
      <c r="K101" s="277">
        <v>128.9</v>
      </c>
      <c r="L101" s="277">
        <v>127.05</v>
      </c>
      <c r="M101" s="277">
        <v>0.78593000000000002</v>
      </c>
    </row>
    <row r="102" spans="1:13">
      <c r="A102" s="268">
        <v>92</v>
      </c>
      <c r="B102" s="277" t="s">
        <v>342</v>
      </c>
      <c r="C102" s="278">
        <v>156.9</v>
      </c>
      <c r="D102" s="279">
        <v>157.36666666666667</v>
      </c>
      <c r="E102" s="279">
        <v>155.78333333333336</v>
      </c>
      <c r="F102" s="279">
        <v>154.66666666666669</v>
      </c>
      <c r="G102" s="279">
        <v>153.08333333333337</v>
      </c>
      <c r="H102" s="279">
        <v>158.48333333333335</v>
      </c>
      <c r="I102" s="279">
        <v>160.06666666666666</v>
      </c>
      <c r="J102" s="279">
        <v>161.18333333333334</v>
      </c>
      <c r="K102" s="277">
        <v>158.94999999999999</v>
      </c>
      <c r="L102" s="277">
        <v>156.25</v>
      </c>
      <c r="M102" s="277">
        <v>8.9975100000000001</v>
      </c>
    </row>
    <row r="103" spans="1:13">
      <c r="A103" s="268">
        <v>93</v>
      </c>
      <c r="B103" s="277" t="s">
        <v>343</v>
      </c>
      <c r="C103" s="278">
        <v>80.25</v>
      </c>
      <c r="D103" s="279">
        <v>80.916666666666671</v>
      </c>
      <c r="E103" s="279">
        <v>79.38333333333334</v>
      </c>
      <c r="F103" s="279">
        <v>78.516666666666666</v>
      </c>
      <c r="G103" s="279">
        <v>76.983333333333334</v>
      </c>
      <c r="H103" s="279">
        <v>81.783333333333346</v>
      </c>
      <c r="I103" s="279">
        <v>83.316666666666677</v>
      </c>
      <c r="J103" s="279">
        <v>84.183333333333351</v>
      </c>
      <c r="K103" s="277">
        <v>82.45</v>
      </c>
      <c r="L103" s="277">
        <v>80.05</v>
      </c>
      <c r="M103" s="277">
        <v>6.03261</v>
      </c>
    </row>
    <row r="104" spans="1:13">
      <c r="A104" s="268">
        <v>94</v>
      </c>
      <c r="B104" s="277" t="s">
        <v>82</v>
      </c>
      <c r="C104" s="278">
        <v>204.4</v>
      </c>
      <c r="D104" s="279">
        <v>204.6</v>
      </c>
      <c r="E104" s="279">
        <v>201.85</v>
      </c>
      <c r="F104" s="279">
        <v>199.3</v>
      </c>
      <c r="G104" s="279">
        <v>196.55</v>
      </c>
      <c r="H104" s="279">
        <v>207.14999999999998</v>
      </c>
      <c r="I104" s="279">
        <v>209.89999999999998</v>
      </c>
      <c r="J104" s="279">
        <v>212.44999999999996</v>
      </c>
      <c r="K104" s="277">
        <v>207.35</v>
      </c>
      <c r="L104" s="277">
        <v>202.05</v>
      </c>
      <c r="M104" s="277">
        <v>74.260999999999996</v>
      </c>
    </row>
    <row r="105" spans="1:13">
      <c r="A105" s="268">
        <v>95</v>
      </c>
      <c r="B105" s="277" t="s">
        <v>344</v>
      </c>
      <c r="C105" s="278">
        <v>326.64999999999998</v>
      </c>
      <c r="D105" s="279">
        <v>331.23333333333335</v>
      </c>
      <c r="E105" s="279">
        <v>320.41666666666669</v>
      </c>
      <c r="F105" s="279">
        <v>314.18333333333334</v>
      </c>
      <c r="G105" s="279">
        <v>303.36666666666667</v>
      </c>
      <c r="H105" s="279">
        <v>337.4666666666667</v>
      </c>
      <c r="I105" s="279">
        <v>348.2833333333333</v>
      </c>
      <c r="J105" s="279">
        <v>354.51666666666671</v>
      </c>
      <c r="K105" s="277">
        <v>342.05</v>
      </c>
      <c r="L105" s="277">
        <v>325</v>
      </c>
      <c r="M105" s="277">
        <v>0.3231</v>
      </c>
    </row>
    <row r="106" spans="1:13">
      <c r="A106" s="268">
        <v>96</v>
      </c>
      <c r="B106" s="277" t="s">
        <v>83</v>
      </c>
      <c r="C106" s="278">
        <v>722.15</v>
      </c>
      <c r="D106" s="279">
        <v>722.69999999999993</v>
      </c>
      <c r="E106" s="279">
        <v>715.44999999999982</v>
      </c>
      <c r="F106" s="279">
        <v>708.74999999999989</v>
      </c>
      <c r="G106" s="279">
        <v>701.49999999999977</v>
      </c>
      <c r="H106" s="279">
        <v>729.39999999999986</v>
      </c>
      <c r="I106" s="279">
        <v>736.65000000000009</v>
      </c>
      <c r="J106" s="279">
        <v>743.34999999999991</v>
      </c>
      <c r="K106" s="277">
        <v>729.95</v>
      </c>
      <c r="L106" s="277">
        <v>716</v>
      </c>
      <c r="M106" s="277">
        <v>52.632469999999998</v>
      </c>
    </row>
    <row r="107" spans="1:13">
      <c r="A107" s="268">
        <v>97</v>
      </c>
      <c r="B107" s="277" t="s">
        <v>84</v>
      </c>
      <c r="C107" s="278">
        <v>128.44999999999999</v>
      </c>
      <c r="D107" s="279">
        <v>128.91666666666666</v>
      </c>
      <c r="E107" s="279">
        <v>127.73333333333332</v>
      </c>
      <c r="F107" s="279">
        <v>127.01666666666665</v>
      </c>
      <c r="G107" s="279">
        <v>125.83333333333331</v>
      </c>
      <c r="H107" s="279">
        <v>129.63333333333333</v>
      </c>
      <c r="I107" s="279">
        <v>130.81666666666666</v>
      </c>
      <c r="J107" s="279">
        <v>131.53333333333333</v>
      </c>
      <c r="K107" s="277">
        <v>130.1</v>
      </c>
      <c r="L107" s="277">
        <v>128.19999999999999</v>
      </c>
      <c r="M107" s="277">
        <v>63.575510000000001</v>
      </c>
    </row>
    <row r="108" spans="1:13">
      <c r="A108" s="268">
        <v>98</v>
      </c>
      <c r="B108" s="285" t="s">
        <v>345</v>
      </c>
      <c r="C108" s="278">
        <v>323.64999999999998</v>
      </c>
      <c r="D108" s="279">
        <v>325.09999999999997</v>
      </c>
      <c r="E108" s="279">
        <v>321.59999999999991</v>
      </c>
      <c r="F108" s="279">
        <v>319.54999999999995</v>
      </c>
      <c r="G108" s="279">
        <v>316.0499999999999</v>
      </c>
      <c r="H108" s="279">
        <v>327.14999999999992</v>
      </c>
      <c r="I108" s="279">
        <v>330.65000000000003</v>
      </c>
      <c r="J108" s="279">
        <v>332.69999999999993</v>
      </c>
      <c r="K108" s="277">
        <v>328.6</v>
      </c>
      <c r="L108" s="277">
        <v>323.05</v>
      </c>
      <c r="M108" s="277">
        <v>4.34429</v>
      </c>
    </row>
    <row r="109" spans="1:13">
      <c r="A109" s="268">
        <v>99</v>
      </c>
      <c r="B109" s="277" t="s">
        <v>85</v>
      </c>
      <c r="C109" s="278">
        <v>1443.3</v>
      </c>
      <c r="D109" s="279">
        <v>1440.8166666666668</v>
      </c>
      <c r="E109" s="279">
        <v>1429.6333333333337</v>
      </c>
      <c r="F109" s="279">
        <v>1415.9666666666669</v>
      </c>
      <c r="G109" s="279">
        <v>1404.7833333333338</v>
      </c>
      <c r="H109" s="279">
        <v>1454.4833333333336</v>
      </c>
      <c r="I109" s="279">
        <v>1465.6666666666665</v>
      </c>
      <c r="J109" s="279">
        <v>1479.3333333333335</v>
      </c>
      <c r="K109" s="277">
        <v>1452</v>
      </c>
      <c r="L109" s="277">
        <v>1427.15</v>
      </c>
      <c r="M109" s="277">
        <v>4.85501</v>
      </c>
    </row>
    <row r="110" spans="1:13">
      <c r="A110" s="268">
        <v>100</v>
      </c>
      <c r="B110" s="277" t="s">
        <v>86</v>
      </c>
      <c r="C110" s="278">
        <v>457.85</v>
      </c>
      <c r="D110" s="279">
        <v>460.33333333333331</v>
      </c>
      <c r="E110" s="279">
        <v>453.66666666666663</v>
      </c>
      <c r="F110" s="279">
        <v>449.48333333333329</v>
      </c>
      <c r="G110" s="279">
        <v>442.81666666666661</v>
      </c>
      <c r="H110" s="279">
        <v>464.51666666666665</v>
      </c>
      <c r="I110" s="279">
        <v>471.18333333333328</v>
      </c>
      <c r="J110" s="279">
        <v>475.36666666666667</v>
      </c>
      <c r="K110" s="277">
        <v>467</v>
      </c>
      <c r="L110" s="277">
        <v>456.15</v>
      </c>
      <c r="M110" s="277">
        <v>12.668570000000001</v>
      </c>
    </row>
    <row r="111" spans="1:13">
      <c r="A111" s="268">
        <v>101</v>
      </c>
      <c r="B111" s="277" t="s">
        <v>236</v>
      </c>
      <c r="C111" s="278">
        <v>779.35</v>
      </c>
      <c r="D111" s="279">
        <v>781.01666666666677</v>
      </c>
      <c r="E111" s="279">
        <v>774.13333333333355</v>
      </c>
      <c r="F111" s="279">
        <v>768.91666666666674</v>
      </c>
      <c r="G111" s="279">
        <v>762.03333333333353</v>
      </c>
      <c r="H111" s="279">
        <v>786.23333333333358</v>
      </c>
      <c r="I111" s="279">
        <v>793.11666666666679</v>
      </c>
      <c r="J111" s="279">
        <v>798.3333333333336</v>
      </c>
      <c r="K111" s="277">
        <v>787.9</v>
      </c>
      <c r="L111" s="277">
        <v>775.8</v>
      </c>
      <c r="M111" s="277">
        <v>1.6269400000000001</v>
      </c>
    </row>
    <row r="112" spans="1:13">
      <c r="A112" s="268">
        <v>102</v>
      </c>
      <c r="B112" s="277" t="s">
        <v>346</v>
      </c>
      <c r="C112" s="278">
        <v>572.29999999999995</v>
      </c>
      <c r="D112" s="279">
        <v>563.65</v>
      </c>
      <c r="E112" s="279">
        <v>552.75</v>
      </c>
      <c r="F112" s="279">
        <v>533.20000000000005</v>
      </c>
      <c r="G112" s="279">
        <v>522.30000000000007</v>
      </c>
      <c r="H112" s="279">
        <v>583.19999999999993</v>
      </c>
      <c r="I112" s="279">
        <v>594.0999999999998</v>
      </c>
      <c r="J112" s="279">
        <v>613.64999999999986</v>
      </c>
      <c r="K112" s="277">
        <v>574.54999999999995</v>
      </c>
      <c r="L112" s="277">
        <v>544.1</v>
      </c>
      <c r="M112" s="277">
        <v>1.7504599999999999</v>
      </c>
    </row>
    <row r="113" spans="1:13">
      <c r="A113" s="268">
        <v>103</v>
      </c>
      <c r="B113" s="277" t="s">
        <v>331</v>
      </c>
      <c r="C113" s="278">
        <v>1707.4</v>
      </c>
      <c r="D113" s="279">
        <v>1725.7</v>
      </c>
      <c r="E113" s="279">
        <v>1681.7</v>
      </c>
      <c r="F113" s="279">
        <v>1656</v>
      </c>
      <c r="G113" s="279">
        <v>1612</v>
      </c>
      <c r="H113" s="279">
        <v>1751.4</v>
      </c>
      <c r="I113" s="279">
        <v>1795.4</v>
      </c>
      <c r="J113" s="279">
        <v>1821.1000000000001</v>
      </c>
      <c r="K113" s="277">
        <v>1769.7</v>
      </c>
      <c r="L113" s="277">
        <v>1700</v>
      </c>
      <c r="M113" s="277">
        <v>0.14971000000000001</v>
      </c>
    </row>
    <row r="114" spans="1:13">
      <c r="A114" s="268">
        <v>104</v>
      </c>
      <c r="B114" s="277" t="s">
        <v>237</v>
      </c>
      <c r="C114" s="278">
        <v>250</v>
      </c>
      <c r="D114" s="279">
        <v>250.66666666666666</v>
      </c>
      <c r="E114" s="279">
        <v>244.68333333333334</v>
      </c>
      <c r="F114" s="279">
        <v>239.36666666666667</v>
      </c>
      <c r="G114" s="279">
        <v>233.38333333333335</v>
      </c>
      <c r="H114" s="279">
        <v>255.98333333333332</v>
      </c>
      <c r="I114" s="279">
        <v>261.96666666666658</v>
      </c>
      <c r="J114" s="279">
        <v>267.2833333333333</v>
      </c>
      <c r="K114" s="277">
        <v>256.64999999999998</v>
      </c>
      <c r="L114" s="277">
        <v>245.35</v>
      </c>
      <c r="M114" s="277">
        <v>7.4764200000000001</v>
      </c>
    </row>
    <row r="115" spans="1:13">
      <c r="A115" s="268">
        <v>105</v>
      </c>
      <c r="B115" s="277" t="s">
        <v>235</v>
      </c>
      <c r="C115" s="278">
        <v>116.2</v>
      </c>
      <c r="D115" s="279">
        <v>116.93333333333332</v>
      </c>
      <c r="E115" s="279">
        <v>114.86666666666665</v>
      </c>
      <c r="F115" s="279">
        <v>113.53333333333332</v>
      </c>
      <c r="G115" s="279">
        <v>111.46666666666664</v>
      </c>
      <c r="H115" s="279">
        <v>118.26666666666665</v>
      </c>
      <c r="I115" s="279">
        <v>120.33333333333334</v>
      </c>
      <c r="J115" s="279">
        <v>121.66666666666666</v>
      </c>
      <c r="K115" s="277">
        <v>119</v>
      </c>
      <c r="L115" s="277">
        <v>115.6</v>
      </c>
      <c r="M115" s="277">
        <v>11.23836</v>
      </c>
    </row>
    <row r="116" spans="1:13">
      <c r="A116" s="268">
        <v>106</v>
      </c>
      <c r="B116" s="277" t="s">
        <v>87</v>
      </c>
      <c r="C116" s="278">
        <v>410.55</v>
      </c>
      <c r="D116" s="279">
        <v>407.81666666666661</v>
      </c>
      <c r="E116" s="279">
        <v>404.13333333333321</v>
      </c>
      <c r="F116" s="279">
        <v>397.71666666666658</v>
      </c>
      <c r="G116" s="279">
        <v>394.03333333333319</v>
      </c>
      <c r="H116" s="279">
        <v>414.23333333333323</v>
      </c>
      <c r="I116" s="279">
        <v>417.91666666666663</v>
      </c>
      <c r="J116" s="279">
        <v>424.33333333333326</v>
      </c>
      <c r="K116" s="277">
        <v>411.5</v>
      </c>
      <c r="L116" s="277">
        <v>401.4</v>
      </c>
      <c r="M116" s="277">
        <v>9.9056499999999996</v>
      </c>
    </row>
    <row r="117" spans="1:13">
      <c r="A117" s="268">
        <v>107</v>
      </c>
      <c r="B117" s="277" t="s">
        <v>347</v>
      </c>
      <c r="C117" s="278">
        <v>336.55</v>
      </c>
      <c r="D117" s="279">
        <v>336.81666666666666</v>
      </c>
      <c r="E117" s="279">
        <v>324.93333333333334</v>
      </c>
      <c r="F117" s="279">
        <v>313.31666666666666</v>
      </c>
      <c r="G117" s="279">
        <v>301.43333333333334</v>
      </c>
      <c r="H117" s="279">
        <v>348.43333333333334</v>
      </c>
      <c r="I117" s="279">
        <v>360.31666666666666</v>
      </c>
      <c r="J117" s="279">
        <v>371.93333333333334</v>
      </c>
      <c r="K117" s="277">
        <v>348.7</v>
      </c>
      <c r="L117" s="277">
        <v>325.2</v>
      </c>
      <c r="M117" s="277">
        <v>14.09263</v>
      </c>
    </row>
    <row r="118" spans="1:13">
      <c r="A118" s="268">
        <v>108</v>
      </c>
      <c r="B118" s="277" t="s">
        <v>88</v>
      </c>
      <c r="C118" s="278">
        <v>503.05</v>
      </c>
      <c r="D118" s="279">
        <v>505.06666666666666</v>
      </c>
      <c r="E118" s="279">
        <v>498.98333333333335</v>
      </c>
      <c r="F118" s="279">
        <v>494.91666666666669</v>
      </c>
      <c r="G118" s="279">
        <v>488.83333333333337</v>
      </c>
      <c r="H118" s="279">
        <v>509.13333333333333</v>
      </c>
      <c r="I118" s="279">
        <v>515.2166666666667</v>
      </c>
      <c r="J118" s="279">
        <v>519.2833333333333</v>
      </c>
      <c r="K118" s="277">
        <v>511.15</v>
      </c>
      <c r="L118" s="277">
        <v>501</v>
      </c>
      <c r="M118" s="277">
        <v>25.976669999999999</v>
      </c>
    </row>
    <row r="119" spans="1:13">
      <c r="A119" s="268">
        <v>109</v>
      </c>
      <c r="B119" s="277" t="s">
        <v>238</v>
      </c>
      <c r="C119" s="278">
        <v>772.35</v>
      </c>
      <c r="D119" s="279">
        <v>778.86666666666667</v>
      </c>
      <c r="E119" s="279">
        <v>761.73333333333335</v>
      </c>
      <c r="F119" s="279">
        <v>751.11666666666667</v>
      </c>
      <c r="G119" s="279">
        <v>733.98333333333335</v>
      </c>
      <c r="H119" s="279">
        <v>789.48333333333335</v>
      </c>
      <c r="I119" s="279">
        <v>806.61666666666679</v>
      </c>
      <c r="J119" s="279">
        <v>817.23333333333335</v>
      </c>
      <c r="K119" s="277">
        <v>796</v>
      </c>
      <c r="L119" s="277">
        <v>768.25</v>
      </c>
      <c r="M119" s="277">
        <v>1.2780400000000001</v>
      </c>
    </row>
    <row r="120" spans="1:13">
      <c r="A120" s="268">
        <v>110</v>
      </c>
      <c r="B120" s="277" t="s">
        <v>348</v>
      </c>
      <c r="C120" s="278">
        <v>73.599999999999994</v>
      </c>
      <c r="D120" s="279">
        <v>73.899999999999991</v>
      </c>
      <c r="E120" s="279">
        <v>72.199999999999989</v>
      </c>
      <c r="F120" s="279">
        <v>70.8</v>
      </c>
      <c r="G120" s="279">
        <v>69.099999999999994</v>
      </c>
      <c r="H120" s="279">
        <v>75.299999999999983</v>
      </c>
      <c r="I120" s="279">
        <v>77</v>
      </c>
      <c r="J120" s="279">
        <v>78.399999999999977</v>
      </c>
      <c r="K120" s="277">
        <v>75.599999999999994</v>
      </c>
      <c r="L120" s="277">
        <v>72.5</v>
      </c>
      <c r="M120" s="277">
        <v>1.7225699999999999</v>
      </c>
    </row>
    <row r="121" spans="1:13">
      <c r="A121" s="268">
        <v>111</v>
      </c>
      <c r="B121" s="277" t="s">
        <v>355</v>
      </c>
      <c r="C121" s="278">
        <v>315.55</v>
      </c>
      <c r="D121" s="279">
        <v>311.81666666666666</v>
      </c>
      <c r="E121" s="279">
        <v>299.93333333333334</v>
      </c>
      <c r="F121" s="279">
        <v>284.31666666666666</v>
      </c>
      <c r="G121" s="279">
        <v>272.43333333333334</v>
      </c>
      <c r="H121" s="279">
        <v>327.43333333333334</v>
      </c>
      <c r="I121" s="279">
        <v>339.31666666666666</v>
      </c>
      <c r="J121" s="279">
        <v>354.93333333333334</v>
      </c>
      <c r="K121" s="277">
        <v>323.7</v>
      </c>
      <c r="L121" s="277">
        <v>296.2</v>
      </c>
      <c r="M121" s="277">
        <v>15.43995</v>
      </c>
    </row>
    <row r="122" spans="1:13">
      <c r="A122" s="268">
        <v>112</v>
      </c>
      <c r="B122" s="277" t="s">
        <v>356</v>
      </c>
      <c r="C122" s="278">
        <v>206.75</v>
      </c>
      <c r="D122" s="279">
        <v>208.54999999999998</v>
      </c>
      <c r="E122" s="279">
        <v>200.29999999999995</v>
      </c>
      <c r="F122" s="279">
        <v>193.84999999999997</v>
      </c>
      <c r="G122" s="279">
        <v>185.59999999999994</v>
      </c>
      <c r="H122" s="279">
        <v>214.99999999999997</v>
      </c>
      <c r="I122" s="279">
        <v>223.25000000000003</v>
      </c>
      <c r="J122" s="279">
        <v>229.7</v>
      </c>
      <c r="K122" s="277">
        <v>216.8</v>
      </c>
      <c r="L122" s="277">
        <v>202.1</v>
      </c>
      <c r="M122" s="277">
        <v>6.0894300000000001</v>
      </c>
    </row>
    <row r="123" spans="1:13">
      <c r="A123" s="268">
        <v>113</v>
      </c>
      <c r="B123" s="277" t="s">
        <v>349</v>
      </c>
      <c r="C123" s="278">
        <v>81.900000000000006</v>
      </c>
      <c r="D123" s="279">
        <v>81.61666666666666</v>
      </c>
      <c r="E123" s="279">
        <v>80.933333333333323</v>
      </c>
      <c r="F123" s="279">
        <v>79.966666666666669</v>
      </c>
      <c r="G123" s="279">
        <v>79.283333333333331</v>
      </c>
      <c r="H123" s="279">
        <v>82.583333333333314</v>
      </c>
      <c r="I123" s="279">
        <v>83.266666666666652</v>
      </c>
      <c r="J123" s="279">
        <v>84.233333333333306</v>
      </c>
      <c r="K123" s="277">
        <v>82.3</v>
      </c>
      <c r="L123" s="277">
        <v>80.650000000000006</v>
      </c>
      <c r="M123" s="277">
        <v>60.89282</v>
      </c>
    </row>
    <row r="124" spans="1:13">
      <c r="A124" s="268">
        <v>114</v>
      </c>
      <c r="B124" s="277" t="s">
        <v>350</v>
      </c>
      <c r="C124" s="278">
        <v>334.45</v>
      </c>
      <c r="D124" s="279">
        <v>335.51666666666671</v>
      </c>
      <c r="E124" s="279">
        <v>328.28333333333342</v>
      </c>
      <c r="F124" s="279">
        <v>322.11666666666673</v>
      </c>
      <c r="G124" s="279">
        <v>314.88333333333344</v>
      </c>
      <c r="H124" s="279">
        <v>341.68333333333339</v>
      </c>
      <c r="I124" s="279">
        <v>348.91666666666663</v>
      </c>
      <c r="J124" s="279">
        <v>355.08333333333337</v>
      </c>
      <c r="K124" s="277">
        <v>342.75</v>
      </c>
      <c r="L124" s="277">
        <v>329.35</v>
      </c>
      <c r="M124" s="277">
        <v>0.52978999999999998</v>
      </c>
    </row>
    <row r="125" spans="1:13">
      <c r="A125" s="268">
        <v>115</v>
      </c>
      <c r="B125" s="277" t="s">
        <v>351</v>
      </c>
      <c r="C125" s="278">
        <v>640.95000000000005</v>
      </c>
      <c r="D125" s="279">
        <v>639.69999999999993</v>
      </c>
      <c r="E125" s="279">
        <v>630.39999999999986</v>
      </c>
      <c r="F125" s="279">
        <v>619.84999999999991</v>
      </c>
      <c r="G125" s="279">
        <v>610.54999999999984</v>
      </c>
      <c r="H125" s="279">
        <v>650.24999999999989</v>
      </c>
      <c r="I125" s="279">
        <v>659.54999999999984</v>
      </c>
      <c r="J125" s="279">
        <v>670.09999999999991</v>
      </c>
      <c r="K125" s="277">
        <v>649</v>
      </c>
      <c r="L125" s="277">
        <v>629.15</v>
      </c>
      <c r="M125" s="277">
        <v>6.7248299999999999</v>
      </c>
    </row>
    <row r="126" spans="1:13">
      <c r="A126" s="268">
        <v>116</v>
      </c>
      <c r="B126" s="277" t="s">
        <v>352</v>
      </c>
      <c r="C126" s="278">
        <v>95.3</v>
      </c>
      <c r="D126" s="279">
        <v>92.783333333333346</v>
      </c>
      <c r="E126" s="279">
        <v>90.116666666666688</v>
      </c>
      <c r="F126" s="279">
        <v>84.933333333333337</v>
      </c>
      <c r="G126" s="279">
        <v>82.26666666666668</v>
      </c>
      <c r="H126" s="279">
        <v>97.966666666666697</v>
      </c>
      <c r="I126" s="279">
        <v>100.63333333333335</v>
      </c>
      <c r="J126" s="279">
        <v>105.81666666666671</v>
      </c>
      <c r="K126" s="277">
        <v>95.45</v>
      </c>
      <c r="L126" s="277">
        <v>87.6</v>
      </c>
      <c r="M126" s="277">
        <v>40.648940000000003</v>
      </c>
    </row>
    <row r="127" spans="1:13">
      <c r="A127" s="268">
        <v>117</v>
      </c>
      <c r="B127" s="277" t="s">
        <v>354</v>
      </c>
      <c r="C127" s="278">
        <v>13.75</v>
      </c>
      <c r="D127" s="279">
        <v>13.716666666666667</v>
      </c>
      <c r="E127" s="279">
        <v>13.533333333333333</v>
      </c>
      <c r="F127" s="279">
        <v>13.316666666666666</v>
      </c>
      <c r="G127" s="279">
        <v>13.133333333333333</v>
      </c>
      <c r="H127" s="279">
        <v>13.933333333333334</v>
      </c>
      <c r="I127" s="279">
        <v>14.116666666666667</v>
      </c>
      <c r="J127" s="279">
        <v>14.333333333333334</v>
      </c>
      <c r="K127" s="277">
        <v>13.9</v>
      </c>
      <c r="L127" s="277">
        <v>13.5</v>
      </c>
      <c r="M127" s="277">
        <v>6.7655099999999999</v>
      </c>
    </row>
    <row r="128" spans="1:13">
      <c r="A128" s="268">
        <v>118</v>
      </c>
      <c r="B128" s="277" t="s">
        <v>90</v>
      </c>
      <c r="C128" s="278">
        <v>8.25</v>
      </c>
      <c r="D128" s="279">
        <v>8.1666666666666661</v>
      </c>
      <c r="E128" s="279">
        <v>8.0833333333333321</v>
      </c>
      <c r="F128" s="279">
        <v>7.9166666666666661</v>
      </c>
      <c r="G128" s="279">
        <v>7.8333333333333321</v>
      </c>
      <c r="H128" s="279">
        <v>8.3333333333333321</v>
      </c>
      <c r="I128" s="279">
        <v>8.4166666666666643</v>
      </c>
      <c r="J128" s="279">
        <v>8.5833333333333321</v>
      </c>
      <c r="K128" s="277">
        <v>8.25</v>
      </c>
      <c r="L128" s="277">
        <v>8</v>
      </c>
      <c r="M128" s="277">
        <v>87.289990000000003</v>
      </c>
    </row>
    <row r="129" spans="1:13">
      <c r="A129" s="268">
        <v>119</v>
      </c>
      <c r="B129" s="277" t="s">
        <v>91</v>
      </c>
      <c r="C129" s="278">
        <v>2667.75</v>
      </c>
      <c r="D129" s="279">
        <v>2675.1166666666668</v>
      </c>
      <c r="E129" s="279">
        <v>2633.6333333333337</v>
      </c>
      <c r="F129" s="279">
        <v>2599.5166666666669</v>
      </c>
      <c r="G129" s="279">
        <v>2558.0333333333338</v>
      </c>
      <c r="H129" s="279">
        <v>2709.2333333333336</v>
      </c>
      <c r="I129" s="279">
        <v>2750.7166666666672</v>
      </c>
      <c r="J129" s="279">
        <v>2784.8333333333335</v>
      </c>
      <c r="K129" s="277">
        <v>2716.6</v>
      </c>
      <c r="L129" s="277">
        <v>2641</v>
      </c>
      <c r="M129" s="277">
        <v>12.37767</v>
      </c>
    </row>
    <row r="130" spans="1:13">
      <c r="A130" s="268">
        <v>120</v>
      </c>
      <c r="B130" s="277" t="s">
        <v>357</v>
      </c>
      <c r="C130" s="278">
        <v>7867.95</v>
      </c>
      <c r="D130" s="279">
        <v>7921.2833333333328</v>
      </c>
      <c r="E130" s="279">
        <v>7621.7666666666664</v>
      </c>
      <c r="F130" s="279">
        <v>7375.5833333333339</v>
      </c>
      <c r="G130" s="279">
        <v>7076.0666666666675</v>
      </c>
      <c r="H130" s="279">
        <v>8167.4666666666653</v>
      </c>
      <c r="I130" s="279">
        <v>8466.9833333333318</v>
      </c>
      <c r="J130" s="279">
        <v>8713.1666666666642</v>
      </c>
      <c r="K130" s="277">
        <v>8220.7999999999993</v>
      </c>
      <c r="L130" s="277">
        <v>7675.1</v>
      </c>
      <c r="M130" s="277">
        <v>2.2067800000000002</v>
      </c>
    </row>
    <row r="131" spans="1:13">
      <c r="A131" s="268">
        <v>121</v>
      </c>
      <c r="B131" s="277" t="s">
        <v>93</v>
      </c>
      <c r="C131" s="278">
        <v>142.55000000000001</v>
      </c>
      <c r="D131" s="279">
        <v>142.91666666666666</v>
      </c>
      <c r="E131" s="279">
        <v>140.63333333333333</v>
      </c>
      <c r="F131" s="279">
        <v>138.71666666666667</v>
      </c>
      <c r="G131" s="279">
        <v>136.43333333333334</v>
      </c>
      <c r="H131" s="279">
        <v>144.83333333333331</v>
      </c>
      <c r="I131" s="279">
        <v>147.11666666666667</v>
      </c>
      <c r="J131" s="279">
        <v>149.0333333333333</v>
      </c>
      <c r="K131" s="277">
        <v>145.19999999999999</v>
      </c>
      <c r="L131" s="277">
        <v>141</v>
      </c>
      <c r="M131" s="277">
        <v>88.052099999999996</v>
      </c>
    </row>
    <row r="132" spans="1:13">
      <c r="A132" s="268">
        <v>122</v>
      </c>
      <c r="B132" s="277" t="s">
        <v>231</v>
      </c>
      <c r="C132" s="278">
        <v>2163.4499999999998</v>
      </c>
      <c r="D132" s="279">
        <v>2168.15</v>
      </c>
      <c r="E132" s="279">
        <v>2146.3500000000004</v>
      </c>
      <c r="F132" s="279">
        <v>2129.2500000000005</v>
      </c>
      <c r="G132" s="279">
        <v>2107.4500000000007</v>
      </c>
      <c r="H132" s="279">
        <v>2185.25</v>
      </c>
      <c r="I132" s="279">
        <v>2207.0500000000002</v>
      </c>
      <c r="J132" s="279">
        <v>2224.1499999999996</v>
      </c>
      <c r="K132" s="277">
        <v>2189.9499999999998</v>
      </c>
      <c r="L132" s="277">
        <v>2151.0500000000002</v>
      </c>
      <c r="M132" s="277">
        <v>5.0349500000000003</v>
      </c>
    </row>
    <row r="133" spans="1:13">
      <c r="A133" s="268">
        <v>123</v>
      </c>
      <c r="B133" s="277" t="s">
        <v>94</v>
      </c>
      <c r="C133" s="278">
        <v>4600.95</v>
      </c>
      <c r="D133" s="279">
        <v>4616.1166666666659</v>
      </c>
      <c r="E133" s="279">
        <v>4566.5333333333319</v>
      </c>
      <c r="F133" s="279">
        <v>4532.1166666666659</v>
      </c>
      <c r="G133" s="279">
        <v>4482.5333333333319</v>
      </c>
      <c r="H133" s="279">
        <v>4650.5333333333319</v>
      </c>
      <c r="I133" s="279">
        <v>4700.1166666666659</v>
      </c>
      <c r="J133" s="279">
        <v>4734.5333333333319</v>
      </c>
      <c r="K133" s="277">
        <v>4665.7</v>
      </c>
      <c r="L133" s="277">
        <v>4581.7</v>
      </c>
      <c r="M133" s="277">
        <v>10.120139999999999</v>
      </c>
    </row>
    <row r="134" spans="1:13">
      <c r="A134" s="268">
        <v>124</v>
      </c>
      <c r="B134" s="277" t="s">
        <v>1264</v>
      </c>
      <c r="C134" s="278">
        <v>466.35</v>
      </c>
      <c r="D134" s="279">
        <v>469.8</v>
      </c>
      <c r="E134" s="279">
        <v>459.70000000000005</v>
      </c>
      <c r="F134" s="279">
        <v>453.05</v>
      </c>
      <c r="G134" s="279">
        <v>442.95000000000005</v>
      </c>
      <c r="H134" s="279">
        <v>476.45000000000005</v>
      </c>
      <c r="I134" s="279">
        <v>486.55000000000007</v>
      </c>
      <c r="J134" s="279">
        <v>493.20000000000005</v>
      </c>
      <c r="K134" s="277">
        <v>479.9</v>
      </c>
      <c r="L134" s="277">
        <v>463.15</v>
      </c>
      <c r="M134" s="277">
        <v>0.84513000000000005</v>
      </c>
    </row>
    <row r="135" spans="1:13">
      <c r="A135" s="268">
        <v>125</v>
      </c>
      <c r="B135" s="277" t="s">
        <v>239</v>
      </c>
      <c r="C135" s="278">
        <v>80.099999999999994</v>
      </c>
      <c r="D135" s="279">
        <v>80.683333333333337</v>
      </c>
      <c r="E135" s="279">
        <v>78.216666666666669</v>
      </c>
      <c r="F135" s="279">
        <v>76.333333333333329</v>
      </c>
      <c r="G135" s="279">
        <v>73.86666666666666</v>
      </c>
      <c r="H135" s="279">
        <v>82.566666666666677</v>
      </c>
      <c r="I135" s="279">
        <v>85.033333333333346</v>
      </c>
      <c r="J135" s="279">
        <v>86.916666666666686</v>
      </c>
      <c r="K135" s="277">
        <v>83.15</v>
      </c>
      <c r="L135" s="277">
        <v>78.8</v>
      </c>
      <c r="M135" s="277">
        <v>23.81748</v>
      </c>
    </row>
    <row r="136" spans="1:13">
      <c r="A136" s="268">
        <v>126</v>
      </c>
      <c r="B136" s="277" t="s">
        <v>95</v>
      </c>
      <c r="C136" s="278">
        <v>21958.75</v>
      </c>
      <c r="D136" s="279">
        <v>21795.683333333334</v>
      </c>
      <c r="E136" s="279">
        <v>21323.066666666669</v>
      </c>
      <c r="F136" s="279">
        <v>20687.383333333335</v>
      </c>
      <c r="G136" s="279">
        <v>20214.76666666667</v>
      </c>
      <c r="H136" s="279">
        <v>22431.366666666669</v>
      </c>
      <c r="I136" s="279">
        <v>22903.983333333337</v>
      </c>
      <c r="J136" s="279">
        <v>23539.666666666668</v>
      </c>
      <c r="K136" s="277">
        <v>22268.3</v>
      </c>
      <c r="L136" s="277">
        <v>21160</v>
      </c>
      <c r="M136" s="277">
        <v>2.3809200000000001</v>
      </c>
    </row>
    <row r="137" spans="1:13">
      <c r="A137" s="268">
        <v>127</v>
      </c>
      <c r="B137" s="277" t="s">
        <v>359</v>
      </c>
      <c r="C137" s="278">
        <v>293.2</v>
      </c>
      <c r="D137" s="279">
        <v>299.83333333333331</v>
      </c>
      <c r="E137" s="279">
        <v>284.66666666666663</v>
      </c>
      <c r="F137" s="279">
        <v>276.13333333333333</v>
      </c>
      <c r="G137" s="279">
        <v>260.96666666666664</v>
      </c>
      <c r="H137" s="279">
        <v>308.36666666666662</v>
      </c>
      <c r="I137" s="279">
        <v>323.53333333333325</v>
      </c>
      <c r="J137" s="279">
        <v>332.06666666666661</v>
      </c>
      <c r="K137" s="277">
        <v>315</v>
      </c>
      <c r="L137" s="277">
        <v>291.3</v>
      </c>
      <c r="M137" s="277">
        <v>24.042449999999999</v>
      </c>
    </row>
    <row r="138" spans="1:13">
      <c r="A138" s="268">
        <v>128</v>
      </c>
      <c r="B138" s="277" t="s">
        <v>360</v>
      </c>
      <c r="C138" s="278">
        <v>64.650000000000006</v>
      </c>
      <c r="D138" s="279">
        <v>64.850000000000009</v>
      </c>
      <c r="E138" s="279">
        <v>63.800000000000011</v>
      </c>
      <c r="F138" s="279">
        <v>62.95</v>
      </c>
      <c r="G138" s="279">
        <v>61.900000000000006</v>
      </c>
      <c r="H138" s="279">
        <v>65.700000000000017</v>
      </c>
      <c r="I138" s="279">
        <v>66.75</v>
      </c>
      <c r="J138" s="279">
        <v>67.600000000000023</v>
      </c>
      <c r="K138" s="277">
        <v>65.900000000000006</v>
      </c>
      <c r="L138" s="277">
        <v>64</v>
      </c>
      <c r="M138" s="277">
        <v>6.5644999999999998</v>
      </c>
    </row>
    <row r="139" spans="1:13">
      <c r="A139" s="268">
        <v>129</v>
      </c>
      <c r="B139" s="277" t="s">
        <v>361</v>
      </c>
      <c r="C139" s="278">
        <v>170.05</v>
      </c>
      <c r="D139" s="279">
        <v>169.83333333333334</v>
      </c>
      <c r="E139" s="279">
        <v>167.16666666666669</v>
      </c>
      <c r="F139" s="279">
        <v>164.28333333333333</v>
      </c>
      <c r="G139" s="279">
        <v>161.61666666666667</v>
      </c>
      <c r="H139" s="279">
        <v>172.7166666666667</v>
      </c>
      <c r="I139" s="279">
        <v>175.38333333333338</v>
      </c>
      <c r="J139" s="279">
        <v>178.26666666666671</v>
      </c>
      <c r="K139" s="277">
        <v>172.5</v>
      </c>
      <c r="L139" s="277">
        <v>166.95</v>
      </c>
      <c r="M139" s="277">
        <v>0.68755999999999995</v>
      </c>
    </row>
    <row r="140" spans="1:13">
      <c r="A140" s="268">
        <v>130</v>
      </c>
      <c r="B140" s="277" t="s">
        <v>240</v>
      </c>
      <c r="C140" s="278">
        <v>237.3</v>
      </c>
      <c r="D140" s="279">
        <v>238.36666666666665</v>
      </c>
      <c r="E140" s="279">
        <v>235.1333333333333</v>
      </c>
      <c r="F140" s="279">
        <v>232.96666666666664</v>
      </c>
      <c r="G140" s="279">
        <v>229.73333333333329</v>
      </c>
      <c r="H140" s="279">
        <v>240.5333333333333</v>
      </c>
      <c r="I140" s="279">
        <v>243.76666666666665</v>
      </c>
      <c r="J140" s="279">
        <v>245.93333333333331</v>
      </c>
      <c r="K140" s="277">
        <v>241.6</v>
      </c>
      <c r="L140" s="277">
        <v>236.2</v>
      </c>
      <c r="M140" s="277">
        <v>1.35704</v>
      </c>
    </row>
    <row r="141" spans="1:13">
      <c r="A141" s="268">
        <v>131</v>
      </c>
      <c r="B141" s="277" t="s">
        <v>241</v>
      </c>
      <c r="C141" s="278">
        <v>941.85</v>
      </c>
      <c r="D141" s="279">
        <v>932.44999999999993</v>
      </c>
      <c r="E141" s="279">
        <v>914.39999999999986</v>
      </c>
      <c r="F141" s="279">
        <v>886.94999999999993</v>
      </c>
      <c r="G141" s="279">
        <v>868.89999999999986</v>
      </c>
      <c r="H141" s="279">
        <v>959.89999999999986</v>
      </c>
      <c r="I141" s="279">
        <v>977.94999999999982</v>
      </c>
      <c r="J141" s="279">
        <v>1005.3999999999999</v>
      </c>
      <c r="K141" s="277">
        <v>950.5</v>
      </c>
      <c r="L141" s="277">
        <v>905</v>
      </c>
      <c r="M141" s="277">
        <v>0.49603000000000003</v>
      </c>
    </row>
    <row r="142" spans="1:13">
      <c r="A142" s="268">
        <v>132</v>
      </c>
      <c r="B142" s="277" t="s">
        <v>242</v>
      </c>
      <c r="C142" s="278">
        <v>66.650000000000006</v>
      </c>
      <c r="D142" s="279">
        <v>66.45</v>
      </c>
      <c r="E142" s="279">
        <v>65.600000000000009</v>
      </c>
      <c r="F142" s="279">
        <v>64.550000000000011</v>
      </c>
      <c r="G142" s="279">
        <v>63.700000000000017</v>
      </c>
      <c r="H142" s="279">
        <v>67.5</v>
      </c>
      <c r="I142" s="279">
        <v>68.349999999999994</v>
      </c>
      <c r="J142" s="279">
        <v>69.399999999999991</v>
      </c>
      <c r="K142" s="277">
        <v>67.3</v>
      </c>
      <c r="L142" s="277">
        <v>65.400000000000006</v>
      </c>
      <c r="M142" s="277">
        <v>15.47447</v>
      </c>
    </row>
    <row r="143" spans="1:13">
      <c r="A143" s="268">
        <v>133</v>
      </c>
      <c r="B143" s="277" t="s">
        <v>96</v>
      </c>
      <c r="C143" s="278">
        <v>47.8</v>
      </c>
      <c r="D143" s="279">
        <v>48.133333333333333</v>
      </c>
      <c r="E143" s="279">
        <v>47.266666666666666</v>
      </c>
      <c r="F143" s="279">
        <v>46.733333333333334</v>
      </c>
      <c r="G143" s="279">
        <v>45.866666666666667</v>
      </c>
      <c r="H143" s="279">
        <v>48.666666666666664</v>
      </c>
      <c r="I143" s="279">
        <v>49.533333333333324</v>
      </c>
      <c r="J143" s="279">
        <v>50.066666666666663</v>
      </c>
      <c r="K143" s="277">
        <v>49</v>
      </c>
      <c r="L143" s="277">
        <v>47.6</v>
      </c>
      <c r="M143" s="277">
        <v>88.211609999999993</v>
      </c>
    </row>
    <row r="144" spans="1:13">
      <c r="A144" s="268">
        <v>134</v>
      </c>
      <c r="B144" s="277" t="s">
        <v>362</v>
      </c>
      <c r="C144" s="278">
        <v>540.85</v>
      </c>
      <c r="D144" s="279">
        <v>533.58333333333337</v>
      </c>
      <c r="E144" s="279">
        <v>517.26666666666677</v>
      </c>
      <c r="F144" s="279">
        <v>493.68333333333339</v>
      </c>
      <c r="G144" s="279">
        <v>477.36666666666679</v>
      </c>
      <c r="H144" s="279">
        <v>557.16666666666674</v>
      </c>
      <c r="I144" s="279">
        <v>573.48333333333335</v>
      </c>
      <c r="J144" s="279">
        <v>597.06666666666672</v>
      </c>
      <c r="K144" s="277">
        <v>549.9</v>
      </c>
      <c r="L144" s="277">
        <v>510</v>
      </c>
      <c r="M144" s="277">
        <v>4.5748300000000004</v>
      </c>
    </row>
    <row r="145" spans="1:13">
      <c r="A145" s="268">
        <v>135</v>
      </c>
      <c r="B145" s="277" t="s">
        <v>97</v>
      </c>
      <c r="C145" s="278">
        <v>1146.55</v>
      </c>
      <c r="D145" s="279">
        <v>1148.5</v>
      </c>
      <c r="E145" s="279">
        <v>1122.05</v>
      </c>
      <c r="F145" s="279">
        <v>1097.55</v>
      </c>
      <c r="G145" s="279">
        <v>1071.0999999999999</v>
      </c>
      <c r="H145" s="279">
        <v>1173</v>
      </c>
      <c r="I145" s="279">
        <v>1199.4499999999998</v>
      </c>
      <c r="J145" s="279">
        <v>1223.95</v>
      </c>
      <c r="K145" s="277">
        <v>1174.95</v>
      </c>
      <c r="L145" s="277">
        <v>1124</v>
      </c>
      <c r="M145" s="277">
        <v>26.513570000000001</v>
      </c>
    </row>
    <row r="146" spans="1:13">
      <c r="A146" s="268">
        <v>136</v>
      </c>
      <c r="B146" s="277" t="s">
        <v>363</v>
      </c>
      <c r="C146" s="278">
        <v>267.5</v>
      </c>
      <c r="D146" s="279">
        <v>265.66666666666669</v>
      </c>
      <c r="E146" s="279">
        <v>254.33333333333337</v>
      </c>
      <c r="F146" s="279">
        <v>241.16666666666669</v>
      </c>
      <c r="G146" s="279">
        <v>229.83333333333337</v>
      </c>
      <c r="H146" s="279">
        <v>278.83333333333337</v>
      </c>
      <c r="I146" s="279">
        <v>290.16666666666674</v>
      </c>
      <c r="J146" s="279">
        <v>303.33333333333337</v>
      </c>
      <c r="K146" s="277">
        <v>277</v>
      </c>
      <c r="L146" s="277">
        <v>252.5</v>
      </c>
      <c r="M146" s="277">
        <v>9.4460099999999994</v>
      </c>
    </row>
    <row r="147" spans="1:13">
      <c r="A147" s="268">
        <v>137</v>
      </c>
      <c r="B147" s="277" t="s">
        <v>98</v>
      </c>
      <c r="C147" s="278">
        <v>154.44999999999999</v>
      </c>
      <c r="D147" s="279">
        <v>155.58333333333334</v>
      </c>
      <c r="E147" s="279">
        <v>152.41666666666669</v>
      </c>
      <c r="F147" s="279">
        <v>150.38333333333335</v>
      </c>
      <c r="G147" s="279">
        <v>147.2166666666667</v>
      </c>
      <c r="H147" s="279">
        <v>157.61666666666667</v>
      </c>
      <c r="I147" s="279">
        <v>160.78333333333336</v>
      </c>
      <c r="J147" s="279">
        <v>162.81666666666666</v>
      </c>
      <c r="K147" s="277">
        <v>158.75</v>
      </c>
      <c r="L147" s="277">
        <v>153.55000000000001</v>
      </c>
      <c r="M147" s="277">
        <v>43.535420000000002</v>
      </c>
    </row>
    <row r="148" spans="1:13">
      <c r="A148" s="268">
        <v>138</v>
      </c>
      <c r="B148" s="277" t="s">
        <v>243</v>
      </c>
      <c r="C148" s="278">
        <v>11.9</v>
      </c>
      <c r="D148" s="279">
        <v>11.866666666666667</v>
      </c>
      <c r="E148" s="279">
        <v>11.533333333333335</v>
      </c>
      <c r="F148" s="279">
        <v>11.166666666666668</v>
      </c>
      <c r="G148" s="279">
        <v>10.833333333333336</v>
      </c>
      <c r="H148" s="279">
        <v>12.233333333333334</v>
      </c>
      <c r="I148" s="279">
        <v>12.566666666666666</v>
      </c>
      <c r="J148" s="279">
        <v>12.933333333333334</v>
      </c>
      <c r="K148" s="277">
        <v>12.2</v>
      </c>
      <c r="L148" s="277">
        <v>11.5</v>
      </c>
      <c r="M148" s="277">
        <v>183.75826000000001</v>
      </c>
    </row>
    <row r="149" spans="1:13">
      <c r="A149" s="268">
        <v>139</v>
      </c>
      <c r="B149" s="277" t="s">
        <v>364</v>
      </c>
      <c r="C149" s="278">
        <v>341.45</v>
      </c>
      <c r="D149" s="279">
        <v>337.31666666666666</v>
      </c>
      <c r="E149" s="279">
        <v>329.13333333333333</v>
      </c>
      <c r="F149" s="279">
        <v>316.81666666666666</v>
      </c>
      <c r="G149" s="279">
        <v>308.63333333333333</v>
      </c>
      <c r="H149" s="279">
        <v>349.63333333333333</v>
      </c>
      <c r="I149" s="279">
        <v>357.81666666666661</v>
      </c>
      <c r="J149" s="279">
        <v>370.13333333333333</v>
      </c>
      <c r="K149" s="277">
        <v>345.5</v>
      </c>
      <c r="L149" s="277">
        <v>325</v>
      </c>
      <c r="M149" s="277">
        <v>26.818280000000001</v>
      </c>
    </row>
    <row r="150" spans="1:13">
      <c r="A150" s="268">
        <v>140</v>
      </c>
      <c r="B150" s="277" t="s">
        <v>99</v>
      </c>
      <c r="C150" s="278">
        <v>52.35</v>
      </c>
      <c r="D150" s="279">
        <v>52.616666666666674</v>
      </c>
      <c r="E150" s="279">
        <v>51.933333333333351</v>
      </c>
      <c r="F150" s="279">
        <v>51.51666666666668</v>
      </c>
      <c r="G150" s="279">
        <v>50.833333333333357</v>
      </c>
      <c r="H150" s="279">
        <v>53.033333333333346</v>
      </c>
      <c r="I150" s="279">
        <v>53.716666666666669</v>
      </c>
      <c r="J150" s="279">
        <v>54.13333333333334</v>
      </c>
      <c r="K150" s="277">
        <v>53.3</v>
      </c>
      <c r="L150" s="277">
        <v>52.2</v>
      </c>
      <c r="M150" s="277">
        <v>397.03176999999999</v>
      </c>
    </row>
    <row r="151" spans="1:13">
      <c r="A151" s="268">
        <v>141</v>
      </c>
      <c r="B151" s="277" t="s">
        <v>367</v>
      </c>
      <c r="C151" s="278">
        <v>265.45</v>
      </c>
      <c r="D151" s="279">
        <v>266.96666666666664</v>
      </c>
      <c r="E151" s="279">
        <v>263.48333333333329</v>
      </c>
      <c r="F151" s="279">
        <v>261.51666666666665</v>
      </c>
      <c r="G151" s="279">
        <v>258.0333333333333</v>
      </c>
      <c r="H151" s="279">
        <v>268.93333333333328</v>
      </c>
      <c r="I151" s="279">
        <v>272.41666666666663</v>
      </c>
      <c r="J151" s="279">
        <v>274.38333333333327</v>
      </c>
      <c r="K151" s="277">
        <v>270.45</v>
      </c>
      <c r="L151" s="277">
        <v>265</v>
      </c>
      <c r="M151" s="277">
        <v>0.58918000000000004</v>
      </c>
    </row>
    <row r="152" spans="1:13">
      <c r="A152" s="268">
        <v>142</v>
      </c>
      <c r="B152" s="277" t="s">
        <v>366</v>
      </c>
      <c r="C152" s="278">
        <v>2344.5500000000002</v>
      </c>
      <c r="D152" s="279">
        <v>2386.4500000000003</v>
      </c>
      <c r="E152" s="279">
        <v>2288.1000000000004</v>
      </c>
      <c r="F152" s="279">
        <v>2231.65</v>
      </c>
      <c r="G152" s="279">
        <v>2133.3000000000002</v>
      </c>
      <c r="H152" s="279">
        <v>2442.9000000000005</v>
      </c>
      <c r="I152" s="279">
        <v>2541.25</v>
      </c>
      <c r="J152" s="279">
        <v>2597.7000000000007</v>
      </c>
      <c r="K152" s="277">
        <v>2484.8000000000002</v>
      </c>
      <c r="L152" s="277">
        <v>2330</v>
      </c>
      <c r="M152" s="277">
        <v>0.44917000000000001</v>
      </c>
    </row>
    <row r="153" spans="1:13">
      <c r="A153" s="268">
        <v>143</v>
      </c>
      <c r="B153" s="277" t="s">
        <v>368</v>
      </c>
      <c r="C153" s="278">
        <v>462.25</v>
      </c>
      <c r="D153" s="279">
        <v>461.08333333333331</v>
      </c>
      <c r="E153" s="279">
        <v>456.16666666666663</v>
      </c>
      <c r="F153" s="279">
        <v>450.08333333333331</v>
      </c>
      <c r="G153" s="279">
        <v>445.16666666666663</v>
      </c>
      <c r="H153" s="279">
        <v>467.16666666666663</v>
      </c>
      <c r="I153" s="279">
        <v>472.08333333333326</v>
      </c>
      <c r="J153" s="279">
        <v>478.16666666666663</v>
      </c>
      <c r="K153" s="277">
        <v>466</v>
      </c>
      <c r="L153" s="277">
        <v>455</v>
      </c>
      <c r="M153" s="277">
        <v>0.28638999999999998</v>
      </c>
    </row>
    <row r="154" spans="1:13">
      <c r="A154" s="268">
        <v>144</v>
      </c>
      <c r="B154" s="277" t="s">
        <v>371</v>
      </c>
      <c r="C154" s="278">
        <v>119.05</v>
      </c>
      <c r="D154" s="279">
        <v>116.98333333333333</v>
      </c>
      <c r="E154" s="279">
        <v>113.61666666666667</v>
      </c>
      <c r="F154" s="279">
        <v>108.18333333333334</v>
      </c>
      <c r="G154" s="279">
        <v>104.81666666666668</v>
      </c>
      <c r="H154" s="279">
        <v>122.41666666666667</v>
      </c>
      <c r="I154" s="279">
        <v>125.78333333333332</v>
      </c>
      <c r="J154" s="279">
        <v>131.21666666666667</v>
      </c>
      <c r="K154" s="277">
        <v>120.35</v>
      </c>
      <c r="L154" s="277">
        <v>111.55</v>
      </c>
      <c r="M154" s="277">
        <v>4.8243299999999998</v>
      </c>
    </row>
    <row r="155" spans="1:13">
      <c r="A155" s="268">
        <v>145</v>
      </c>
      <c r="B155" s="277" t="s">
        <v>365</v>
      </c>
      <c r="C155" s="278">
        <v>357.1</v>
      </c>
      <c r="D155" s="279">
        <v>360.2166666666667</v>
      </c>
      <c r="E155" s="279">
        <v>350.43333333333339</v>
      </c>
      <c r="F155" s="279">
        <v>343.76666666666671</v>
      </c>
      <c r="G155" s="279">
        <v>333.98333333333341</v>
      </c>
      <c r="H155" s="279">
        <v>366.88333333333338</v>
      </c>
      <c r="I155" s="279">
        <v>376.66666666666669</v>
      </c>
      <c r="J155" s="279">
        <v>383.33333333333337</v>
      </c>
      <c r="K155" s="277">
        <v>370</v>
      </c>
      <c r="L155" s="277">
        <v>353.55</v>
      </c>
      <c r="M155" s="277">
        <v>2.7799999999999998E-2</v>
      </c>
    </row>
    <row r="156" spans="1:13">
      <c r="A156" s="268">
        <v>146</v>
      </c>
      <c r="B156" s="277" t="s">
        <v>370</v>
      </c>
      <c r="C156" s="278">
        <v>138.5</v>
      </c>
      <c r="D156" s="279">
        <v>138.55000000000001</v>
      </c>
      <c r="E156" s="279">
        <v>137.00000000000003</v>
      </c>
      <c r="F156" s="279">
        <v>135.50000000000003</v>
      </c>
      <c r="G156" s="279">
        <v>133.95000000000005</v>
      </c>
      <c r="H156" s="279">
        <v>140.05000000000001</v>
      </c>
      <c r="I156" s="279">
        <v>141.59999999999997</v>
      </c>
      <c r="J156" s="279">
        <v>143.1</v>
      </c>
      <c r="K156" s="277">
        <v>140.1</v>
      </c>
      <c r="L156" s="277">
        <v>137.05000000000001</v>
      </c>
      <c r="M156" s="277">
        <v>9.9582899999999999</v>
      </c>
    </row>
    <row r="157" spans="1:13">
      <c r="A157" s="268">
        <v>147</v>
      </c>
      <c r="B157" s="277" t="s">
        <v>244</v>
      </c>
      <c r="C157" s="278">
        <v>106.95</v>
      </c>
      <c r="D157" s="279">
        <v>108.26666666666667</v>
      </c>
      <c r="E157" s="279">
        <v>104.33333333333333</v>
      </c>
      <c r="F157" s="279">
        <v>101.71666666666667</v>
      </c>
      <c r="G157" s="279">
        <v>97.783333333333331</v>
      </c>
      <c r="H157" s="279">
        <v>110.88333333333333</v>
      </c>
      <c r="I157" s="279">
        <v>114.81666666666666</v>
      </c>
      <c r="J157" s="279">
        <v>117.43333333333332</v>
      </c>
      <c r="K157" s="277">
        <v>112.2</v>
      </c>
      <c r="L157" s="277">
        <v>105.65</v>
      </c>
      <c r="M157" s="277">
        <v>66.423599999999993</v>
      </c>
    </row>
    <row r="158" spans="1:13">
      <c r="A158" s="268">
        <v>148</v>
      </c>
      <c r="B158" s="277" t="s">
        <v>369</v>
      </c>
      <c r="C158" s="278">
        <v>54.8</v>
      </c>
      <c r="D158" s="279">
        <v>55.733333333333327</v>
      </c>
      <c r="E158" s="279">
        <v>53.666666666666657</v>
      </c>
      <c r="F158" s="279">
        <v>52.533333333333331</v>
      </c>
      <c r="G158" s="279">
        <v>50.466666666666661</v>
      </c>
      <c r="H158" s="279">
        <v>56.866666666666653</v>
      </c>
      <c r="I158" s="279">
        <v>58.93333333333333</v>
      </c>
      <c r="J158" s="279">
        <v>60.066666666666649</v>
      </c>
      <c r="K158" s="277">
        <v>57.8</v>
      </c>
      <c r="L158" s="277">
        <v>54.6</v>
      </c>
      <c r="M158" s="277">
        <v>80.472589999999997</v>
      </c>
    </row>
    <row r="159" spans="1:13">
      <c r="A159" s="268">
        <v>149</v>
      </c>
      <c r="B159" s="277" t="s">
        <v>100</v>
      </c>
      <c r="C159" s="278">
        <v>93.3</v>
      </c>
      <c r="D159" s="279">
        <v>93.8</v>
      </c>
      <c r="E159" s="279">
        <v>92.6</v>
      </c>
      <c r="F159" s="279">
        <v>91.899999999999991</v>
      </c>
      <c r="G159" s="279">
        <v>90.699999999999989</v>
      </c>
      <c r="H159" s="279">
        <v>94.5</v>
      </c>
      <c r="I159" s="279">
        <v>95.700000000000017</v>
      </c>
      <c r="J159" s="279">
        <v>96.4</v>
      </c>
      <c r="K159" s="277">
        <v>95</v>
      </c>
      <c r="L159" s="277">
        <v>93.1</v>
      </c>
      <c r="M159" s="277">
        <v>84.245440000000002</v>
      </c>
    </row>
    <row r="160" spans="1:13">
      <c r="A160" s="268">
        <v>150</v>
      </c>
      <c r="B160" s="277" t="s">
        <v>375</v>
      </c>
      <c r="C160" s="278">
        <v>1664.45</v>
      </c>
      <c r="D160" s="279">
        <v>1673.4333333333334</v>
      </c>
      <c r="E160" s="279">
        <v>1647.0666666666668</v>
      </c>
      <c r="F160" s="279">
        <v>1629.6833333333334</v>
      </c>
      <c r="G160" s="279">
        <v>1603.3166666666668</v>
      </c>
      <c r="H160" s="279">
        <v>1690.8166666666668</v>
      </c>
      <c r="I160" s="279">
        <v>1717.1833333333336</v>
      </c>
      <c r="J160" s="279">
        <v>1734.5666666666668</v>
      </c>
      <c r="K160" s="277">
        <v>1699.8</v>
      </c>
      <c r="L160" s="277">
        <v>1656.05</v>
      </c>
      <c r="M160" s="277">
        <v>0.30718000000000001</v>
      </c>
    </row>
    <row r="161" spans="1:13">
      <c r="A161" s="268">
        <v>151</v>
      </c>
      <c r="B161" s="277" t="s">
        <v>376</v>
      </c>
      <c r="C161" s="278">
        <v>1689</v>
      </c>
      <c r="D161" s="279">
        <v>1699.6666666666667</v>
      </c>
      <c r="E161" s="279">
        <v>1669.3333333333335</v>
      </c>
      <c r="F161" s="279">
        <v>1649.6666666666667</v>
      </c>
      <c r="G161" s="279">
        <v>1619.3333333333335</v>
      </c>
      <c r="H161" s="279">
        <v>1719.3333333333335</v>
      </c>
      <c r="I161" s="279">
        <v>1749.666666666667</v>
      </c>
      <c r="J161" s="279">
        <v>1769.3333333333335</v>
      </c>
      <c r="K161" s="277">
        <v>1730</v>
      </c>
      <c r="L161" s="277">
        <v>1680</v>
      </c>
      <c r="M161" s="277">
        <v>9.8049999999999998E-2</v>
      </c>
    </row>
    <row r="162" spans="1:13">
      <c r="A162" s="268">
        <v>152</v>
      </c>
      <c r="B162" s="277" t="s">
        <v>377</v>
      </c>
      <c r="C162" s="278">
        <v>14.45</v>
      </c>
      <c r="D162" s="279">
        <v>14.683333333333332</v>
      </c>
      <c r="E162" s="279">
        <v>14.066666666666663</v>
      </c>
      <c r="F162" s="279">
        <v>13.683333333333332</v>
      </c>
      <c r="G162" s="279">
        <v>13.066666666666663</v>
      </c>
      <c r="H162" s="279">
        <v>15.066666666666663</v>
      </c>
      <c r="I162" s="279">
        <v>15.683333333333334</v>
      </c>
      <c r="J162" s="279">
        <v>16.066666666666663</v>
      </c>
      <c r="K162" s="277">
        <v>15.3</v>
      </c>
      <c r="L162" s="277">
        <v>14.3</v>
      </c>
      <c r="M162" s="277">
        <v>3.8872499999999999</v>
      </c>
    </row>
    <row r="163" spans="1:13">
      <c r="A163" s="268">
        <v>153</v>
      </c>
      <c r="B163" s="277" t="s">
        <v>372</v>
      </c>
      <c r="C163" s="278">
        <v>476.65</v>
      </c>
      <c r="D163" s="279">
        <v>480.26666666666671</v>
      </c>
      <c r="E163" s="279">
        <v>472.23333333333341</v>
      </c>
      <c r="F163" s="279">
        <v>467.81666666666672</v>
      </c>
      <c r="G163" s="279">
        <v>459.78333333333342</v>
      </c>
      <c r="H163" s="279">
        <v>484.68333333333339</v>
      </c>
      <c r="I163" s="279">
        <v>492.7166666666667</v>
      </c>
      <c r="J163" s="279">
        <v>497.13333333333338</v>
      </c>
      <c r="K163" s="277">
        <v>488.3</v>
      </c>
      <c r="L163" s="277">
        <v>475.85</v>
      </c>
      <c r="M163" s="277">
        <v>0.15456</v>
      </c>
    </row>
    <row r="164" spans="1:13">
      <c r="A164" s="268">
        <v>154</v>
      </c>
      <c r="B164" s="277" t="s">
        <v>382</v>
      </c>
      <c r="C164" s="278">
        <v>269.5</v>
      </c>
      <c r="D164" s="279">
        <v>272</v>
      </c>
      <c r="E164" s="279">
        <v>265.5</v>
      </c>
      <c r="F164" s="279">
        <v>261.5</v>
      </c>
      <c r="G164" s="279">
        <v>255</v>
      </c>
      <c r="H164" s="279">
        <v>276</v>
      </c>
      <c r="I164" s="279">
        <v>282.5</v>
      </c>
      <c r="J164" s="279">
        <v>286.5</v>
      </c>
      <c r="K164" s="277">
        <v>278.5</v>
      </c>
      <c r="L164" s="277">
        <v>268</v>
      </c>
      <c r="M164" s="277">
        <v>3.49932</v>
      </c>
    </row>
    <row r="165" spans="1:13">
      <c r="A165" s="268">
        <v>155</v>
      </c>
      <c r="B165" s="277" t="s">
        <v>373</v>
      </c>
      <c r="C165" s="278">
        <v>82.75</v>
      </c>
      <c r="D165" s="279">
        <v>83.066666666666663</v>
      </c>
      <c r="E165" s="279">
        <v>81.883333333333326</v>
      </c>
      <c r="F165" s="279">
        <v>81.016666666666666</v>
      </c>
      <c r="G165" s="279">
        <v>79.833333333333329</v>
      </c>
      <c r="H165" s="279">
        <v>83.933333333333323</v>
      </c>
      <c r="I165" s="279">
        <v>85.11666666666666</v>
      </c>
      <c r="J165" s="279">
        <v>85.98333333333332</v>
      </c>
      <c r="K165" s="277">
        <v>84.25</v>
      </c>
      <c r="L165" s="277">
        <v>82.2</v>
      </c>
      <c r="M165" s="277">
        <v>0.27665000000000001</v>
      </c>
    </row>
    <row r="166" spans="1:13">
      <c r="A166" s="268">
        <v>156</v>
      </c>
      <c r="B166" s="277" t="s">
        <v>374</v>
      </c>
      <c r="C166" s="278">
        <v>142.4</v>
      </c>
      <c r="D166" s="279">
        <v>143.1</v>
      </c>
      <c r="E166" s="279">
        <v>140.5</v>
      </c>
      <c r="F166" s="279">
        <v>138.6</v>
      </c>
      <c r="G166" s="279">
        <v>136</v>
      </c>
      <c r="H166" s="279">
        <v>145</v>
      </c>
      <c r="I166" s="279">
        <v>147.59999999999997</v>
      </c>
      <c r="J166" s="279">
        <v>149.5</v>
      </c>
      <c r="K166" s="277">
        <v>145.69999999999999</v>
      </c>
      <c r="L166" s="277">
        <v>141.19999999999999</v>
      </c>
      <c r="M166" s="277">
        <v>2.1946099999999999</v>
      </c>
    </row>
    <row r="167" spans="1:13">
      <c r="A167" s="268">
        <v>157</v>
      </c>
      <c r="B167" s="277" t="s">
        <v>245</v>
      </c>
      <c r="C167" s="278">
        <v>143.25</v>
      </c>
      <c r="D167" s="279">
        <v>144.04999999999998</v>
      </c>
      <c r="E167" s="279">
        <v>141.69999999999996</v>
      </c>
      <c r="F167" s="279">
        <v>140.14999999999998</v>
      </c>
      <c r="G167" s="279">
        <v>137.79999999999995</v>
      </c>
      <c r="H167" s="279">
        <v>145.59999999999997</v>
      </c>
      <c r="I167" s="279">
        <v>147.94999999999999</v>
      </c>
      <c r="J167" s="279">
        <v>149.49999999999997</v>
      </c>
      <c r="K167" s="277">
        <v>146.4</v>
      </c>
      <c r="L167" s="277">
        <v>142.5</v>
      </c>
      <c r="M167" s="277">
        <v>1.5093099999999999</v>
      </c>
    </row>
    <row r="168" spans="1:13">
      <c r="A168" s="268">
        <v>158</v>
      </c>
      <c r="B168" s="277" t="s">
        <v>378</v>
      </c>
      <c r="C168" s="278">
        <v>4975.45</v>
      </c>
      <c r="D168" s="279">
        <v>4974.4833333333336</v>
      </c>
      <c r="E168" s="279">
        <v>4950.9666666666672</v>
      </c>
      <c r="F168" s="279">
        <v>4926.4833333333336</v>
      </c>
      <c r="G168" s="279">
        <v>4902.9666666666672</v>
      </c>
      <c r="H168" s="279">
        <v>4998.9666666666672</v>
      </c>
      <c r="I168" s="279">
        <v>5022.4833333333336</v>
      </c>
      <c r="J168" s="279">
        <v>5046.9666666666672</v>
      </c>
      <c r="K168" s="277">
        <v>4998</v>
      </c>
      <c r="L168" s="277">
        <v>4950</v>
      </c>
      <c r="M168" s="277">
        <v>3.9609999999999999E-2</v>
      </c>
    </row>
    <row r="169" spans="1:13">
      <c r="A169" s="268">
        <v>159</v>
      </c>
      <c r="B169" s="277" t="s">
        <v>379</v>
      </c>
      <c r="C169" s="278">
        <v>1480.5</v>
      </c>
      <c r="D169" s="279">
        <v>1491.5</v>
      </c>
      <c r="E169" s="279">
        <v>1459</v>
      </c>
      <c r="F169" s="279">
        <v>1437.5</v>
      </c>
      <c r="G169" s="279">
        <v>1405</v>
      </c>
      <c r="H169" s="279">
        <v>1513</v>
      </c>
      <c r="I169" s="279">
        <v>1545.5</v>
      </c>
      <c r="J169" s="279">
        <v>1567</v>
      </c>
      <c r="K169" s="277">
        <v>1524</v>
      </c>
      <c r="L169" s="277">
        <v>1470</v>
      </c>
      <c r="M169" s="277">
        <v>0.85404999999999998</v>
      </c>
    </row>
    <row r="170" spans="1:13">
      <c r="A170" s="268">
        <v>160</v>
      </c>
      <c r="B170" s="277" t="s">
        <v>101</v>
      </c>
      <c r="C170" s="278">
        <v>447.55</v>
      </c>
      <c r="D170" s="279">
        <v>447.51666666666665</v>
      </c>
      <c r="E170" s="279">
        <v>442.33333333333331</v>
      </c>
      <c r="F170" s="279">
        <v>437.11666666666667</v>
      </c>
      <c r="G170" s="279">
        <v>431.93333333333334</v>
      </c>
      <c r="H170" s="279">
        <v>452.73333333333329</v>
      </c>
      <c r="I170" s="279">
        <v>457.91666666666669</v>
      </c>
      <c r="J170" s="279">
        <v>463.13333333333327</v>
      </c>
      <c r="K170" s="277">
        <v>452.7</v>
      </c>
      <c r="L170" s="277">
        <v>442.3</v>
      </c>
      <c r="M170" s="277">
        <v>25.084009999999999</v>
      </c>
    </row>
    <row r="171" spans="1:13">
      <c r="A171" s="268">
        <v>161</v>
      </c>
      <c r="B171" s="277" t="s">
        <v>387</v>
      </c>
      <c r="C171" s="278">
        <v>41.2</v>
      </c>
      <c r="D171" s="279">
        <v>41.183333333333337</v>
      </c>
      <c r="E171" s="279">
        <v>40.866666666666674</v>
      </c>
      <c r="F171" s="279">
        <v>40.533333333333339</v>
      </c>
      <c r="G171" s="279">
        <v>40.216666666666676</v>
      </c>
      <c r="H171" s="279">
        <v>41.516666666666673</v>
      </c>
      <c r="I171" s="279">
        <v>41.833333333333336</v>
      </c>
      <c r="J171" s="279">
        <v>42.166666666666671</v>
      </c>
      <c r="K171" s="277">
        <v>41.5</v>
      </c>
      <c r="L171" s="277">
        <v>40.85</v>
      </c>
      <c r="M171" s="277">
        <v>4.0621799999999997</v>
      </c>
    </row>
    <row r="172" spans="1:13">
      <c r="A172" s="268">
        <v>162</v>
      </c>
      <c r="B172" s="277" t="s">
        <v>103</v>
      </c>
      <c r="C172" s="278">
        <v>21</v>
      </c>
      <c r="D172" s="279">
        <v>21.233333333333334</v>
      </c>
      <c r="E172" s="279">
        <v>20.716666666666669</v>
      </c>
      <c r="F172" s="279">
        <v>20.433333333333334</v>
      </c>
      <c r="G172" s="279">
        <v>19.916666666666668</v>
      </c>
      <c r="H172" s="279">
        <v>21.516666666666669</v>
      </c>
      <c r="I172" s="279">
        <v>22.033333333333335</v>
      </c>
      <c r="J172" s="279">
        <v>22.31666666666667</v>
      </c>
      <c r="K172" s="277">
        <v>21.75</v>
      </c>
      <c r="L172" s="277">
        <v>20.95</v>
      </c>
      <c r="M172" s="277">
        <v>136.66900000000001</v>
      </c>
    </row>
    <row r="173" spans="1:13">
      <c r="A173" s="268">
        <v>163</v>
      </c>
      <c r="B173" s="277" t="s">
        <v>388</v>
      </c>
      <c r="C173" s="278">
        <v>164.35</v>
      </c>
      <c r="D173" s="279">
        <v>165.56666666666666</v>
      </c>
      <c r="E173" s="279">
        <v>162.78333333333333</v>
      </c>
      <c r="F173" s="279">
        <v>161.21666666666667</v>
      </c>
      <c r="G173" s="279">
        <v>158.43333333333334</v>
      </c>
      <c r="H173" s="279">
        <v>167.13333333333333</v>
      </c>
      <c r="I173" s="279">
        <v>169.91666666666663</v>
      </c>
      <c r="J173" s="279">
        <v>171.48333333333332</v>
      </c>
      <c r="K173" s="277">
        <v>168.35</v>
      </c>
      <c r="L173" s="277">
        <v>164</v>
      </c>
      <c r="M173" s="277">
        <v>8.9657599999999995</v>
      </c>
    </row>
    <row r="174" spans="1:13">
      <c r="A174" s="268">
        <v>164</v>
      </c>
      <c r="B174" s="277" t="s">
        <v>380</v>
      </c>
      <c r="C174" s="278">
        <v>914.6</v>
      </c>
      <c r="D174" s="279">
        <v>917.86666666666667</v>
      </c>
      <c r="E174" s="279">
        <v>909.73333333333335</v>
      </c>
      <c r="F174" s="279">
        <v>904.86666666666667</v>
      </c>
      <c r="G174" s="279">
        <v>896.73333333333335</v>
      </c>
      <c r="H174" s="279">
        <v>922.73333333333335</v>
      </c>
      <c r="I174" s="279">
        <v>930.86666666666679</v>
      </c>
      <c r="J174" s="279">
        <v>935.73333333333335</v>
      </c>
      <c r="K174" s="277">
        <v>926</v>
      </c>
      <c r="L174" s="277">
        <v>913</v>
      </c>
      <c r="M174" s="277">
        <v>0.23902999999999999</v>
      </c>
    </row>
    <row r="175" spans="1:13">
      <c r="A175" s="268">
        <v>165</v>
      </c>
      <c r="B175" s="277" t="s">
        <v>246</v>
      </c>
      <c r="C175" s="278">
        <v>462.7</v>
      </c>
      <c r="D175" s="279">
        <v>465.2</v>
      </c>
      <c r="E175" s="279">
        <v>458</v>
      </c>
      <c r="F175" s="279">
        <v>453.3</v>
      </c>
      <c r="G175" s="279">
        <v>446.1</v>
      </c>
      <c r="H175" s="279">
        <v>469.9</v>
      </c>
      <c r="I175" s="279">
        <v>477.09999999999991</v>
      </c>
      <c r="J175" s="279">
        <v>481.79999999999995</v>
      </c>
      <c r="K175" s="277">
        <v>472.4</v>
      </c>
      <c r="L175" s="277">
        <v>460.5</v>
      </c>
      <c r="M175" s="277">
        <v>1.0746500000000001</v>
      </c>
    </row>
    <row r="176" spans="1:13">
      <c r="A176" s="268">
        <v>166</v>
      </c>
      <c r="B176" s="277" t="s">
        <v>104</v>
      </c>
      <c r="C176" s="278">
        <v>677.2</v>
      </c>
      <c r="D176" s="279">
        <v>680.63333333333333</v>
      </c>
      <c r="E176" s="279">
        <v>669.01666666666665</v>
      </c>
      <c r="F176" s="279">
        <v>660.83333333333337</v>
      </c>
      <c r="G176" s="279">
        <v>649.2166666666667</v>
      </c>
      <c r="H176" s="279">
        <v>688.81666666666661</v>
      </c>
      <c r="I176" s="279">
        <v>700.43333333333317</v>
      </c>
      <c r="J176" s="279">
        <v>708.61666666666656</v>
      </c>
      <c r="K176" s="277">
        <v>692.25</v>
      </c>
      <c r="L176" s="277">
        <v>672.45</v>
      </c>
      <c r="M176" s="277">
        <v>20.281739999999999</v>
      </c>
    </row>
    <row r="177" spans="1:13">
      <c r="A177" s="268">
        <v>167</v>
      </c>
      <c r="B177" s="277" t="s">
        <v>247</v>
      </c>
      <c r="C177" s="278">
        <v>355.65</v>
      </c>
      <c r="D177" s="279">
        <v>358</v>
      </c>
      <c r="E177" s="279">
        <v>350.65</v>
      </c>
      <c r="F177" s="279">
        <v>345.65</v>
      </c>
      <c r="G177" s="279">
        <v>338.29999999999995</v>
      </c>
      <c r="H177" s="279">
        <v>363</v>
      </c>
      <c r="I177" s="279">
        <v>370.35</v>
      </c>
      <c r="J177" s="279">
        <v>375.35</v>
      </c>
      <c r="K177" s="277">
        <v>365.35</v>
      </c>
      <c r="L177" s="277">
        <v>353</v>
      </c>
      <c r="M177" s="277">
        <v>0.98760000000000003</v>
      </c>
    </row>
    <row r="178" spans="1:13">
      <c r="A178" s="268">
        <v>168</v>
      </c>
      <c r="B178" s="277" t="s">
        <v>248</v>
      </c>
      <c r="C178" s="278">
        <v>903</v>
      </c>
      <c r="D178" s="279">
        <v>913</v>
      </c>
      <c r="E178" s="279">
        <v>882</v>
      </c>
      <c r="F178" s="279">
        <v>861</v>
      </c>
      <c r="G178" s="279">
        <v>830</v>
      </c>
      <c r="H178" s="279">
        <v>934</v>
      </c>
      <c r="I178" s="279">
        <v>965</v>
      </c>
      <c r="J178" s="279">
        <v>986</v>
      </c>
      <c r="K178" s="277">
        <v>944</v>
      </c>
      <c r="L178" s="277">
        <v>892</v>
      </c>
      <c r="M178" s="277">
        <v>9.0813199999999998</v>
      </c>
    </row>
    <row r="179" spans="1:13">
      <c r="A179" s="268">
        <v>169</v>
      </c>
      <c r="B179" s="277" t="s">
        <v>389</v>
      </c>
      <c r="C179" s="278">
        <v>74.45</v>
      </c>
      <c r="D179" s="279">
        <v>74.766666666666666</v>
      </c>
      <c r="E179" s="279">
        <v>73.733333333333334</v>
      </c>
      <c r="F179" s="279">
        <v>73.016666666666666</v>
      </c>
      <c r="G179" s="279">
        <v>71.983333333333334</v>
      </c>
      <c r="H179" s="279">
        <v>75.483333333333334</v>
      </c>
      <c r="I179" s="279">
        <v>76.516666666666666</v>
      </c>
      <c r="J179" s="279">
        <v>77.233333333333334</v>
      </c>
      <c r="K179" s="277">
        <v>75.8</v>
      </c>
      <c r="L179" s="277">
        <v>74.05</v>
      </c>
      <c r="M179" s="277">
        <v>1.5935699999999999</v>
      </c>
    </row>
    <row r="180" spans="1:13">
      <c r="A180" s="268">
        <v>170</v>
      </c>
      <c r="B180" s="277" t="s">
        <v>381</v>
      </c>
      <c r="C180" s="278">
        <v>316.85000000000002</v>
      </c>
      <c r="D180" s="279">
        <v>313.90000000000003</v>
      </c>
      <c r="E180" s="279">
        <v>307.90000000000009</v>
      </c>
      <c r="F180" s="279">
        <v>298.95000000000005</v>
      </c>
      <c r="G180" s="279">
        <v>292.9500000000001</v>
      </c>
      <c r="H180" s="279">
        <v>322.85000000000008</v>
      </c>
      <c r="I180" s="279">
        <v>328.84999999999997</v>
      </c>
      <c r="J180" s="279">
        <v>337.80000000000007</v>
      </c>
      <c r="K180" s="277">
        <v>319.89999999999998</v>
      </c>
      <c r="L180" s="277">
        <v>304.95</v>
      </c>
      <c r="M180" s="277">
        <v>91.250479999999996</v>
      </c>
    </row>
    <row r="181" spans="1:13">
      <c r="A181" s="268">
        <v>171</v>
      </c>
      <c r="B181" s="277" t="s">
        <v>249</v>
      </c>
      <c r="C181" s="278">
        <v>181.35</v>
      </c>
      <c r="D181" s="279">
        <v>179.78333333333333</v>
      </c>
      <c r="E181" s="279">
        <v>176.56666666666666</v>
      </c>
      <c r="F181" s="279">
        <v>171.78333333333333</v>
      </c>
      <c r="G181" s="279">
        <v>168.56666666666666</v>
      </c>
      <c r="H181" s="279">
        <v>184.56666666666666</v>
      </c>
      <c r="I181" s="279">
        <v>187.7833333333333</v>
      </c>
      <c r="J181" s="279">
        <v>192.56666666666666</v>
      </c>
      <c r="K181" s="277">
        <v>183</v>
      </c>
      <c r="L181" s="277">
        <v>175</v>
      </c>
      <c r="M181" s="277">
        <v>10.917590000000001</v>
      </c>
    </row>
    <row r="182" spans="1:13">
      <c r="A182" s="268">
        <v>172</v>
      </c>
      <c r="B182" s="277" t="s">
        <v>105</v>
      </c>
      <c r="C182" s="278">
        <v>633.45000000000005</v>
      </c>
      <c r="D182" s="279">
        <v>632.91666666666674</v>
      </c>
      <c r="E182" s="279">
        <v>622.23333333333346</v>
      </c>
      <c r="F182" s="279">
        <v>611.01666666666677</v>
      </c>
      <c r="G182" s="279">
        <v>600.33333333333348</v>
      </c>
      <c r="H182" s="279">
        <v>644.13333333333344</v>
      </c>
      <c r="I182" s="279">
        <v>654.81666666666683</v>
      </c>
      <c r="J182" s="279">
        <v>666.03333333333342</v>
      </c>
      <c r="K182" s="277">
        <v>643.6</v>
      </c>
      <c r="L182" s="277">
        <v>621.70000000000005</v>
      </c>
      <c r="M182" s="277">
        <v>24.969200000000001</v>
      </c>
    </row>
    <row r="183" spans="1:13">
      <c r="A183" s="268">
        <v>173</v>
      </c>
      <c r="B183" s="277" t="s">
        <v>383</v>
      </c>
      <c r="C183" s="278">
        <v>83.2</v>
      </c>
      <c r="D183" s="279">
        <v>83.05</v>
      </c>
      <c r="E183" s="279">
        <v>82.1</v>
      </c>
      <c r="F183" s="279">
        <v>81</v>
      </c>
      <c r="G183" s="279">
        <v>80.05</v>
      </c>
      <c r="H183" s="279">
        <v>84.149999999999991</v>
      </c>
      <c r="I183" s="279">
        <v>85.100000000000009</v>
      </c>
      <c r="J183" s="279">
        <v>86.199999999999989</v>
      </c>
      <c r="K183" s="277">
        <v>84</v>
      </c>
      <c r="L183" s="277">
        <v>81.95</v>
      </c>
      <c r="M183" s="277">
        <v>2.55098</v>
      </c>
    </row>
    <row r="184" spans="1:13">
      <c r="A184" s="268">
        <v>174</v>
      </c>
      <c r="B184" s="277" t="s">
        <v>384</v>
      </c>
      <c r="C184" s="278">
        <v>489.1</v>
      </c>
      <c r="D184" s="279">
        <v>489.34999999999997</v>
      </c>
      <c r="E184" s="279">
        <v>484.69999999999993</v>
      </c>
      <c r="F184" s="279">
        <v>480.29999999999995</v>
      </c>
      <c r="G184" s="279">
        <v>475.64999999999992</v>
      </c>
      <c r="H184" s="279">
        <v>493.74999999999994</v>
      </c>
      <c r="I184" s="279">
        <v>498.39999999999992</v>
      </c>
      <c r="J184" s="279">
        <v>502.79999999999995</v>
      </c>
      <c r="K184" s="277">
        <v>494</v>
      </c>
      <c r="L184" s="277">
        <v>484.95</v>
      </c>
      <c r="M184" s="277">
        <v>0.11482000000000001</v>
      </c>
    </row>
    <row r="185" spans="1:13">
      <c r="A185" s="268">
        <v>175</v>
      </c>
      <c r="B185" s="277" t="s">
        <v>390</v>
      </c>
      <c r="C185" s="278">
        <v>62.25</v>
      </c>
      <c r="D185" s="279">
        <v>62.683333333333337</v>
      </c>
      <c r="E185" s="279">
        <v>61.466666666666676</v>
      </c>
      <c r="F185" s="279">
        <v>60.683333333333337</v>
      </c>
      <c r="G185" s="279">
        <v>59.466666666666676</v>
      </c>
      <c r="H185" s="279">
        <v>63.466666666666676</v>
      </c>
      <c r="I185" s="279">
        <v>64.683333333333337</v>
      </c>
      <c r="J185" s="279">
        <v>65.466666666666669</v>
      </c>
      <c r="K185" s="277">
        <v>63.9</v>
      </c>
      <c r="L185" s="277">
        <v>61.9</v>
      </c>
      <c r="M185" s="277">
        <v>7.1133199999999999</v>
      </c>
    </row>
    <row r="186" spans="1:13">
      <c r="A186" s="268">
        <v>176</v>
      </c>
      <c r="B186" s="277" t="s">
        <v>250</v>
      </c>
      <c r="C186" s="278">
        <v>198.5</v>
      </c>
      <c r="D186" s="279">
        <v>199.79999999999998</v>
      </c>
      <c r="E186" s="279">
        <v>196.09999999999997</v>
      </c>
      <c r="F186" s="279">
        <v>193.7</v>
      </c>
      <c r="G186" s="279">
        <v>189.99999999999997</v>
      </c>
      <c r="H186" s="279">
        <v>202.19999999999996</v>
      </c>
      <c r="I186" s="279">
        <v>205.89999999999995</v>
      </c>
      <c r="J186" s="279">
        <v>208.29999999999995</v>
      </c>
      <c r="K186" s="277">
        <v>203.5</v>
      </c>
      <c r="L186" s="277">
        <v>197.4</v>
      </c>
      <c r="M186" s="277">
        <v>13.842700000000001</v>
      </c>
    </row>
    <row r="187" spans="1:13">
      <c r="A187" s="268">
        <v>177</v>
      </c>
      <c r="B187" s="277" t="s">
        <v>385</v>
      </c>
      <c r="C187" s="278">
        <v>334.95</v>
      </c>
      <c r="D187" s="279">
        <v>328.65000000000003</v>
      </c>
      <c r="E187" s="279">
        <v>320.30000000000007</v>
      </c>
      <c r="F187" s="279">
        <v>305.65000000000003</v>
      </c>
      <c r="G187" s="279">
        <v>297.30000000000007</v>
      </c>
      <c r="H187" s="279">
        <v>343.30000000000007</v>
      </c>
      <c r="I187" s="279">
        <v>351.65000000000009</v>
      </c>
      <c r="J187" s="279">
        <v>366.30000000000007</v>
      </c>
      <c r="K187" s="277">
        <v>337</v>
      </c>
      <c r="L187" s="277">
        <v>314</v>
      </c>
      <c r="M187" s="277">
        <v>2.1405099999999999</v>
      </c>
    </row>
    <row r="188" spans="1:13">
      <c r="A188" s="268">
        <v>178</v>
      </c>
      <c r="B188" s="277" t="s">
        <v>386</v>
      </c>
      <c r="C188" s="278">
        <v>308.35000000000002</v>
      </c>
      <c r="D188" s="279">
        <v>306.41666666666669</v>
      </c>
      <c r="E188" s="279">
        <v>299.93333333333339</v>
      </c>
      <c r="F188" s="279">
        <v>291.51666666666671</v>
      </c>
      <c r="G188" s="279">
        <v>285.03333333333342</v>
      </c>
      <c r="H188" s="279">
        <v>314.83333333333337</v>
      </c>
      <c r="I188" s="279">
        <v>321.31666666666661</v>
      </c>
      <c r="J188" s="279">
        <v>329.73333333333335</v>
      </c>
      <c r="K188" s="277">
        <v>312.89999999999998</v>
      </c>
      <c r="L188" s="277">
        <v>298</v>
      </c>
      <c r="M188" s="277">
        <v>20.447030000000002</v>
      </c>
    </row>
    <row r="189" spans="1:13">
      <c r="A189" s="268">
        <v>179</v>
      </c>
      <c r="B189" s="277" t="s">
        <v>391</v>
      </c>
      <c r="C189" s="278">
        <v>680.2</v>
      </c>
      <c r="D189" s="279">
        <v>644.7166666666667</v>
      </c>
      <c r="E189" s="279">
        <v>605.88333333333344</v>
      </c>
      <c r="F189" s="279">
        <v>531.56666666666672</v>
      </c>
      <c r="G189" s="279">
        <v>492.73333333333346</v>
      </c>
      <c r="H189" s="279">
        <v>719.03333333333342</v>
      </c>
      <c r="I189" s="279">
        <v>757.86666666666667</v>
      </c>
      <c r="J189" s="279">
        <v>832.18333333333339</v>
      </c>
      <c r="K189" s="277">
        <v>683.55</v>
      </c>
      <c r="L189" s="277">
        <v>570.4</v>
      </c>
      <c r="M189" s="277">
        <v>2.7940999999999998</v>
      </c>
    </row>
    <row r="190" spans="1:13">
      <c r="A190" s="268">
        <v>180</v>
      </c>
      <c r="B190" s="277" t="s">
        <v>399</v>
      </c>
      <c r="C190" s="278">
        <v>965.3</v>
      </c>
      <c r="D190" s="279">
        <v>962.44999999999993</v>
      </c>
      <c r="E190" s="279">
        <v>939.89999999999986</v>
      </c>
      <c r="F190" s="279">
        <v>914.49999999999989</v>
      </c>
      <c r="G190" s="279">
        <v>891.94999999999982</v>
      </c>
      <c r="H190" s="279">
        <v>987.84999999999991</v>
      </c>
      <c r="I190" s="279">
        <v>1010.3999999999999</v>
      </c>
      <c r="J190" s="279">
        <v>1035.8</v>
      </c>
      <c r="K190" s="277">
        <v>985</v>
      </c>
      <c r="L190" s="277">
        <v>937.05</v>
      </c>
      <c r="M190" s="277">
        <v>7.7161</v>
      </c>
    </row>
    <row r="191" spans="1:13">
      <c r="A191" s="268">
        <v>181</v>
      </c>
      <c r="B191" s="277" t="s">
        <v>393</v>
      </c>
      <c r="C191" s="278">
        <v>730.75</v>
      </c>
      <c r="D191" s="279">
        <v>737</v>
      </c>
      <c r="E191" s="279">
        <v>705.3</v>
      </c>
      <c r="F191" s="279">
        <v>679.84999999999991</v>
      </c>
      <c r="G191" s="279">
        <v>648.14999999999986</v>
      </c>
      <c r="H191" s="279">
        <v>762.45</v>
      </c>
      <c r="I191" s="279">
        <v>794.15000000000009</v>
      </c>
      <c r="J191" s="279">
        <v>819.60000000000014</v>
      </c>
      <c r="K191" s="277">
        <v>768.7</v>
      </c>
      <c r="L191" s="277">
        <v>711.55</v>
      </c>
      <c r="M191" s="277">
        <v>4.14649</v>
      </c>
    </row>
    <row r="192" spans="1:13">
      <c r="A192" s="268">
        <v>182</v>
      </c>
      <c r="B192" s="277" t="s">
        <v>106</v>
      </c>
      <c r="C192" s="278">
        <v>605.5</v>
      </c>
      <c r="D192" s="279">
        <v>602.23333333333335</v>
      </c>
      <c r="E192" s="279">
        <v>596.4666666666667</v>
      </c>
      <c r="F192" s="279">
        <v>587.43333333333339</v>
      </c>
      <c r="G192" s="279">
        <v>581.66666666666674</v>
      </c>
      <c r="H192" s="279">
        <v>611.26666666666665</v>
      </c>
      <c r="I192" s="279">
        <v>617.0333333333333</v>
      </c>
      <c r="J192" s="279">
        <v>626.06666666666661</v>
      </c>
      <c r="K192" s="277">
        <v>608</v>
      </c>
      <c r="L192" s="277">
        <v>593.20000000000005</v>
      </c>
      <c r="M192" s="277">
        <v>26.548279999999998</v>
      </c>
    </row>
    <row r="193" spans="1:13">
      <c r="A193" s="268">
        <v>183</v>
      </c>
      <c r="B193" s="277" t="s">
        <v>108</v>
      </c>
      <c r="C193" s="278">
        <v>688.4</v>
      </c>
      <c r="D193" s="279">
        <v>690.6</v>
      </c>
      <c r="E193" s="279">
        <v>678.80000000000007</v>
      </c>
      <c r="F193" s="279">
        <v>669.2</v>
      </c>
      <c r="G193" s="279">
        <v>657.40000000000009</v>
      </c>
      <c r="H193" s="279">
        <v>700.2</v>
      </c>
      <c r="I193" s="279">
        <v>712</v>
      </c>
      <c r="J193" s="279">
        <v>721.6</v>
      </c>
      <c r="K193" s="277">
        <v>702.4</v>
      </c>
      <c r="L193" s="277">
        <v>681</v>
      </c>
      <c r="M193" s="277">
        <v>60.52234</v>
      </c>
    </row>
    <row r="194" spans="1:13">
      <c r="A194" s="268">
        <v>184</v>
      </c>
      <c r="B194" s="277" t="s">
        <v>109</v>
      </c>
      <c r="C194" s="278">
        <v>1776.7</v>
      </c>
      <c r="D194" s="279">
        <v>1784.8166666666666</v>
      </c>
      <c r="E194" s="279">
        <v>1758.1333333333332</v>
      </c>
      <c r="F194" s="279">
        <v>1739.5666666666666</v>
      </c>
      <c r="G194" s="279">
        <v>1712.8833333333332</v>
      </c>
      <c r="H194" s="279">
        <v>1803.3833333333332</v>
      </c>
      <c r="I194" s="279">
        <v>1830.0666666666666</v>
      </c>
      <c r="J194" s="279">
        <v>1848.6333333333332</v>
      </c>
      <c r="K194" s="277">
        <v>1811.5</v>
      </c>
      <c r="L194" s="277">
        <v>1766.25</v>
      </c>
      <c r="M194" s="277">
        <v>55.76455</v>
      </c>
    </row>
    <row r="195" spans="1:13">
      <c r="A195" s="268">
        <v>185</v>
      </c>
      <c r="B195" s="277" t="s">
        <v>252</v>
      </c>
      <c r="C195" s="278">
        <v>2386.9499999999998</v>
      </c>
      <c r="D195" s="279">
        <v>2404.0166666666664</v>
      </c>
      <c r="E195" s="279">
        <v>2367.9333333333329</v>
      </c>
      <c r="F195" s="279">
        <v>2348.9166666666665</v>
      </c>
      <c r="G195" s="279">
        <v>2312.833333333333</v>
      </c>
      <c r="H195" s="279">
        <v>2423.0333333333328</v>
      </c>
      <c r="I195" s="279">
        <v>2459.1166666666668</v>
      </c>
      <c r="J195" s="279">
        <v>2478.1333333333328</v>
      </c>
      <c r="K195" s="277">
        <v>2440.1</v>
      </c>
      <c r="L195" s="277">
        <v>2385</v>
      </c>
      <c r="M195" s="277">
        <v>5.40055</v>
      </c>
    </row>
    <row r="196" spans="1:13">
      <c r="A196" s="268">
        <v>186</v>
      </c>
      <c r="B196" s="277" t="s">
        <v>110</v>
      </c>
      <c r="C196" s="278">
        <v>1027.55</v>
      </c>
      <c r="D196" s="279">
        <v>1034.45</v>
      </c>
      <c r="E196" s="279">
        <v>1013.1000000000001</v>
      </c>
      <c r="F196" s="279">
        <v>998.65000000000009</v>
      </c>
      <c r="G196" s="279">
        <v>977.30000000000018</v>
      </c>
      <c r="H196" s="279">
        <v>1048.9000000000001</v>
      </c>
      <c r="I196" s="279">
        <v>1070.25</v>
      </c>
      <c r="J196" s="279">
        <v>1084.7</v>
      </c>
      <c r="K196" s="277">
        <v>1055.8</v>
      </c>
      <c r="L196" s="277">
        <v>1020</v>
      </c>
      <c r="M196" s="277">
        <v>166.10695999999999</v>
      </c>
    </row>
    <row r="197" spans="1:13">
      <c r="A197" s="268">
        <v>187</v>
      </c>
      <c r="B197" s="277" t="s">
        <v>253</v>
      </c>
      <c r="C197" s="278">
        <v>605</v>
      </c>
      <c r="D197" s="279">
        <v>608.81666666666672</v>
      </c>
      <c r="E197" s="279">
        <v>599.48333333333346</v>
      </c>
      <c r="F197" s="279">
        <v>593.9666666666667</v>
      </c>
      <c r="G197" s="279">
        <v>584.63333333333344</v>
      </c>
      <c r="H197" s="279">
        <v>614.33333333333348</v>
      </c>
      <c r="I197" s="279">
        <v>623.66666666666674</v>
      </c>
      <c r="J197" s="279">
        <v>629.18333333333351</v>
      </c>
      <c r="K197" s="277">
        <v>618.15</v>
      </c>
      <c r="L197" s="277">
        <v>603.29999999999995</v>
      </c>
      <c r="M197" s="277">
        <v>20.52017</v>
      </c>
    </row>
    <row r="198" spans="1:13">
      <c r="A198" s="268">
        <v>188</v>
      </c>
      <c r="B198" s="277" t="s">
        <v>251</v>
      </c>
      <c r="C198" s="278">
        <v>782.85</v>
      </c>
      <c r="D198" s="279">
        <v>778.83333333333337</v>
      </c>
      <c r="E198" s="279">
        <v>761.66666666666674</v>
      </c>
      <c r="F198" s="279">
        <v>740.48333333333335</v>
      </c>
      <c r="G198" s="279">
        <v>723.31666666666672</v>
      </c>
      <c r="H198" s="279">
        <v>800.01666666666677</v>
      </c>
      <c r="I198" s="279">
        <v>817.18333333333351</v>
      </c>
      <c r="J198" s="279">
        <v>838.36666666666679</v>
      </c>
      <c r="K198" s="277">
        <v>796</v>
      </c>
      <c r="L198" s="277">
        <v>757.65</v>
      </c>
      <c r="M198" s="277">
        <v>6.3578599999999996</v>
      </c>
    </row>
    <row r="199" spans="1:13">
      <c r="A199" s="268">
        <v>189</v>
      </c>
      <c r="B199" s="277" t="s">
        <v>394</v>
      </c>
      <c r="C199" s="278">
        <v>185.85</v>
      </c>
      <c r="D199" s="279">
        <v>187.18333333333331</v>
      </c>
      <c r="E199" s="279">
        <v>183.81666666666661</v>
      </c>
      <c r="F199" s="279">
        <v>181.7833333333333</v>
      </c>
      <c r="G199" s="279">
        <v>178.4166666666666</v>
      </c>
      <c r="H199" s="279">
        <v>189.21666666666661</v>
      </c>
      <c r="I199" s="279">
        <v>192.58333333333334</v>
      </c>
      <c r="J199" s="279">
        <v>194.61666666666662</v>
      </c>
      <c r="K199" s="277">
        <v>190.55</v>
      </c>
      <c r="L199" s="277">
        <v>185.15</v>
      </c>
      <c r="M199" s="277">
        <v>3.6299800000000002</v>
      </c>
    </row>
    <row r="200" spans="1:13">
      <c r="A200" s="268">
        <v>190</v>
      </c>
      <c r="B200" s="277" t="s">
        <v>395</v>
      </c>
      <c r="C200" s="278">
        <v>329.7</v>
      </c>
      <c r="D200" s="279">
        <v>324.83333333333331</v>
      </c>
      <c r="E200" s="279">
        <v>319.86666666666662</v>
      </c>
      <c r="F200" s="279">
        <v>310.0333333333333</v>
      </c>
      <c r="G200" s="279">
        <v>305.06666666666661</v>
      </c>
      <c r="H200" s="279">
        <v>334.66666666666663</v>
      </c>
      <c r="I200" s="279">
        <v>339.63333333333333</v>
      </c>
      <c r="J200" s="279">
        <v>349.46666666666664</v>
      </c>
      <c r="K200" s="277">
        <v>329.8</v>
      </c>
      <c r="L200" s="277">
        <v>315</v>
      </c>
      <c r="M200" s="277">
        <v>2.0697399999999999</v>
      </c>
    </row>
    <row r="201" spans="1:13">
      <c r="A201" s="268">
        <v>191</v>
      </c>
      <c r="B201" s="277" t="s">
        <v>111</v>
      </c>
      <c r="C201" s="278">
        <v>2695.75</v>
      </c>
      <c r="D201" s="279">
        <v>2702.5833333333335</v>
      </c>
      <c r="E201" s="279">
        <v>2665.166666666667</v>
      </c>
      <c r="F201" s="279">
        <v>2634.5833333333335</v>
      </c>
      <c r="G201" s="279">
        <v>2597.166666666667</v>
      </c>
      <c r="H201" s="279">
        <v>2733.166666666667</v>
      </c>
      <c r="I201" s="279">
        <v>2770.5833333333339</v>
      </c>
      <c r="J201" s="279">
        <v>2801.166666666667</v>
      </c>
      <c r="K201" s="277">
        <v>2740</v>
      </c>
      <c r="L201" s="277">
        <v>2672</v>
      </c>
      <c r="M201" s="277">
        <v>9.9724400000000006</v>
      </c>
    </row>
    <row r="202" spans="1:13">
      <c r="A202" s="268">
        <v>192</v>
      </c>
      <c r="B202" s="277" t="s">
        <v>112</v>
      </c>
      <c r="C202" s="278">
        <v>386.4</v>
      </c>
      <c r="D202" s="279">
        <v>387.40000000000003</v>
      </c>
      <c r="E202" s="279">
        <v>382.70000000000005</v>
      </c>
      <c r="F202" s="279">
        <v>379</v>
      </c>
      <c r="G202" s="279">
        <v>374.3</v>
      </c>
      <c r="H202" s="279">
        <v>391.10000000000008</v>
      </c>
      <c r="I202" s="279">
        <v>395.8</v>
      </c>
      <c r="J202" s="279">
        <v>399.50000000000011</v>
      </c>
      <c r="K202" s="277">
        <v>392.1</v>
      </c>
      <c r="L202" s="277">
        <v>383.7</v>
      </c>
      <c r="M202" s="277">
        <v>6.1918499999999996</v>
      </c>
    </row>
    <row r="203" spans="1:13">
      <c r="A203" s="268">
        <v>193</v>
      </c>
      <c r="B203" s="277" t="s">
        <v>396</v>
      </c>
      <c r="C203" s="278">
        <v>13.45</v>
      </c>
      <c r="D203" s="279">
        <v>13.233333333333334</v>
      </c>
      <c r="E203" s="279">
        <v>13.016666666666669</v>
      </c>
      <c r="F203" s="279">
        <v>12.583333333333336</v>
      </c>
      <c r="G203" s="279">
        <v>12.366666666666671</v>
      </c>
      <c r="H203" s="279">
        <v>13.666666666666668</v>
      </c>
      <c r="I203" s="279">
        <v>13.883333333333333</v>
      </c>
      <c r="J203" s="279">
        <v>14.316666666666666</v>
      </c>
      <c r="K203" s="277">
        <v>13.45</v>
      </c>
      <c r="L203" s="277">
        <v>12.8</v>
      </c>
      <c r="M203" s="277">
        <v>40.106639999999999</v>
      </c>
    </row>
    <row r="204" spans="1:13">
      <c r="A204" s="268">
        <v>194</v>
      </c>
      <c r="B204" s="277" t="s">
        <v>398</v>
      </c>
      <c r="C204" s="278">
        <v>72.45</v>
      </c>
      <c r="D204" s="279">
        <v>73.05</v>
      </c>
      <c r="E204" s="279">
        <v>70.599999999999994</v>
      </c>
      <c r="F204" s="279">
        <v>68.75</v>
      </c>
      <c r="G204" s="279">
        <v>66.3</v>
      </c>
      <c r="H204" s="279">
        <v>74.899999999999991</v>
      </c>
      <c r="I204" s="279">
        <v>77.350000000000009</v>
      </c>
      <c r="J204" s="279">
        <v>79.199999999999989</v>
      </c>
      <c r="K204" s="277">
        <v>75.5</v>
      </c>
      <c r="L204" s="277">
        <v>71.2</v>
      </c>
      <c r="M204" s="277">
        <v>9.9984800000000007</v>
      </c>
    </row>
    <row r="205" spans="1:13">
      <c r="A205" s="268">
        <v>195</v>
      </c>
      <c r="B205" s="277" t="s">
        <v>114</v>
      </c>
      <c r="C205" s="278">
        <v>175.75</v>
      </c>
      <c r="D205" s="279">
        <v>172.21666666666667</v>
      </c>
      <c r="E205" s="279">
        <v>167.03333333333333</v>
      </c>
      <c r="F205" s="279">
        <v>158.31666666666666</v>
      </c>
      <c r="G205" s="279">
        <v>153.13333333333333</v>
      </c>
      <c r="H205" s="279">
        <v>180.93333333333334</v>
      </c>
      <c r="I205" s="279">
        <v>186.11666666666667</v>
      </c>
      <c r="J205" s="279">
        <v>194.83333333333334</v>
      </c>
      <c r="K205" s="277">
        <v>177.4</v>
      </c>
      <c r="L205" s="277">
        <v>163.5</v>
      </c>
      <c r="M205" s="277">
        <v>478.94902000000002</v>
      </c>
    </row>
    <row r="206" spans="1:13">
      <c r="A206" s="268">
        <v>196</v>
      </c>
      <c r="B206" s="277" t="s">
        <v>400</v>
      </c>
      <c r="C206" s="278">
        <v>36.799999999999997</v>
      </c>
      <c r="D206" s="279">
        <v>36.733333333333327</v>
      </c>
      <c r="E206" s="279">
        <v>36.166666666666657</v>
      </c>
      <c r="F206" s="279">
        <v>35.533333333333331</v>
      </c>
      <c r="G206" s="279">
        <v>34.966666666666661</v>
      </c>
      <c r="H206" s="279">
        <v>37.366666666666653</v>
      </c>
      <c r="I206" s="279">
        <v>37.93333333333333</v>
      </c>
      <c r="J206" s="279">
        <v>38.566666666666649</v>
      </c>
      <c r="K206" s="277">
        <v>37.299999999999997</v>
      </c>
      <c r="L206" s="277">
        <v>36.1</v>
      </c>
      <c r="M206" s="277">
        <v>15.45462</v>
      </c>
    </row>
    <row r="207" spans="1:13">
      <c r="A207" s="268">
        <v>197</v>
      </c>
      <c r="B207" s="277" t="s">
        <v>115</v>
      </c>
      <c r="C207" s="278">
        <v>212.95</v>
      </c>
      <c r="D207" s="279">
        <v>215.1</v>
      </c>
      <c r="E207" s="279">
        <v>209.85</v>
      </c>
      <c r="F207" s="279">
        <v>206.75</v>
      </c>
      <c r="G207" s="279">
        <v>201.5</v>
      </c>
      <c r="H207" s="279">
        <v>218.2</v>
      </c>
      <c r="I207" s="279">
        <v>223.45</v>
      </c>
      <c r="J207" s="279">
        <v>226.54999999999998</v>
      </c>
      <c r="K207" s="277">
        <v>220.35</v>
      </c>
      <c r="L207" s="277">
        <v>212</v>
      </c>
      <c r="M207" s="277">
        <v>70.367750000000001</v>
      </c>
    </row>
    <row r="208" spans="1:13">
      <c r="A208" s="268">
        <v>198</v>
      </c>
      <c r="B208" s="277" t="s">
        <v>116</v>
      </c>
      <c r="C208" s="278">
        <v>2194.5500000000002</v>
      </c>
      <c r="D208" s="279">
        <v>2195.166666666667</v>
      </c>
      <c r="E208" s="279">
        <v>2180.4333333333338</v>
      </c>
      <c r="F208" s="279">
        <v>2166.3166666666671</v>
      </c>
      <c r="G208" s="279">
        <v>2151.5833333333339</v>
      </c>
      <c r="H208" s="279">
        <v>2209.2833333333338</v>
      </c>
      <c r="I208" s="279">
        <v>2224.0166666666673</v>
      </c>
      <c r="J208" s="279">
        <v>2238.1333333333337</v>
      </c>
      <c r="K208" s="277">
        <v>2209.9</v>
      </c>
      <c r="L208" s="277">
        <v>2181.0500000000002</v>
      </c>
      <c r="M208" s="277">
        <v>17.154810000000001</v>
      </c>
    </row>
    <row r="209" spans="1:13">
      <c r="A209" s="268">
        <v>199</v>
      </c>
      <c r="B209" s="277" t="s">
        <v>254</v>
      </c>
      <c r="C209" s="278">
        <v>218.75</v>
      </c>
      <c r="D209" s="279">
        <v>216.73333333333335</v>
      </c>
      <c r="E209" s="279">
        <v>212.06666666666669</v>
      </c>
      <c r="F209" s="279">
        <v>205.38333333333335</v>
      </c>
      <c r="G209" s="279">
        <v>200.7166666666667</v>
      </c>
      <c r="H209" s="279">
        <v>223.41666666666669</v>
      </c>
      <c r="I209" s="279">
        <v>228.08333333333331</v>
      </c>
      <c r="J209" s="279">
        <v>234.76666666666668</v>
      </c>
      <c r="K209" s="277">
        <v>221.4</v>
      </c>
      <c r="L209" s="277">
        <v>210.05</v>
      </c>
      <c r="M209" s="277">
        <v>43.801169999999999</v>
      </c>
    </row>
    <row r="210" spans="1:13">
      <c r="A210" s="268">
        <v>200</v>
      </c>
      <c r="B210" s="277" t="s">
        <v>401</v>
      </c>
      <c r="C210" s="278">
        <v>27378.85</v>
      </c>
      <c r="D210" s="279">
        <v>27577.95</v>
      </c>
      <c r="E210" s="279">
        <v>27000.9</v>
      </c>
      <c r="F210" s="279">
        <v>26622.95</v>
      </c>
      <c r="G210" s="279">
        <v>26045.9</v>
      </c>
      <c r="H210" s="279">
        <v>27955.9</v>
      </c>
      <c r="I210" s="279">
        <v>28532.949999999997</v>
      </c>
      <c r="J210" s="279">
        <v>28910.9</v>
      </c>
      <c r="K210" s="277">
        <v>28155</v>
      </c>
      <c r="L210" s="277">
        <v>27200</v>
      </c>
      <c r="M210" s="277">
        <v>3.8899999999999997E-2</v>
      </c>
    </row>
    <row r="211" spans="1:13">
      <c r="A211" s="268">
        <v>201</v>
      </c>
      <c r="B211" s="277" t="s">
        <v>397</v>
      </c>
      <c r="C211" s="278">
        <v>43.8</v>
      </c>
      <c r="D211" s="279">
        <v>44.016666666666673</v>
      </c>
      <c r="E211" s="279">
        <v>43.433333333333344</v>
      </c>
      <c r="F211" s="279">
        <v>43.06666666666667</v>
      </c>
      <c r="G211" s="279">
        <v>42.483333333333341</v>
      </c>
      <c r="H211" s="279">
        <v>44.383333333333347</v>
      </c>
      <c r="I211" s="279">
        <v>44.966666666666676</v>
      </c>
      <c r="J211" s="279">
        <v>45.33333333333335</v>
      </c>
      <c r="K211" s="277">
        <v>44.6</v>
      </c>
      <c r="L211" s="277">
        <v>43.65</v>
      </c>
      <c r="M211" s="277">
        <v>6.2824499999999999</v>
      </c>
    </row>
    <row r="212" spans="1:13">
      <c r="A212" s="268">
        <v>202</v>
      </c>
      <c r="B212" s="277" t="s">
        <v>255</v>
      </c>
      <c r="C212" s="278">
        <v>35</v>
      </c>
      <c r="D212" s="279">
        <v>34.75</v>
      </c>
      <c r="E212" s="279">
        <v>34</v>
      </c>
      <c r="F212" s="279">
        <v>33</v>
      </c>
      <c r="G212" s="279">
        <v>32.25</v>
      </c>
      <c r="H212" s="279">
        <v>35.75</v>
      </c>
      <c r="I212" s="279">
        <v>36.5</v>
      </c>
      <c r="J212" s="279">
        <v>37.5</v>
      </c>
      <c r="K212" s="277">
        <v>35.5</v>
      </c>
      <c r="L212" s="277">
        <v>33.75</v>
      </c>
      <c r="M212" s="277">
        <v>22.52289</v>
      </c>
    </row>
    <row r="213" spans="1:13">
      <c r="A213" s="268">
        <v>203</v>
      </c>
      <c r="B213" s="277" t="s">
        <v>415</v>
      </c>
      <c r="C213" s="278">
        <v>55.75</v>
      </c>
      <c r="D213" s="279">
        <v>55.800000000000004</v>
      </c>
      <c r="E213" s="279">
        <v>54.550000000000011</v>
      </c>
      <c r="F213" s="279">
        <v>53.350000000000009</v>
      </c>
      <c r="G213" s="279">
        <v>52.100000000000016</v>
      </c>
      <c r="H213" s="279">
        <v>57.000000000000007</v>
      </c>
      <c r="I213" s="279">
        <v>58.249999999999993</v>
      </c>
      <c r="J213" s="279">
        <v>59.45</v>
      </c>
      <c r="K213" s="277">
        <v>57.05</v>
      </c>
      <c r="L213" s="277">
        <v>54.6</v>
      </c>
      <c r="M213" s="277">
        <v>20.110710000000001</v>
      </c>
    </row>
    <row r="214" spans="1:13">
      <c r="A214" s="268">
        <v>204</v>
      </c>
      <c r="B214" s="277" t="s">
        <v>117</v>
      </c>
      <c r="C214" s="278">
        <v>190.35</v>
      </c>
      <c r="D214" s="279">
        <v>190.28333333333333</v>
      </c>
      <c r="E214" s="279">
        <v>186.06666666666666</v>
      </c>
      <c r="F214" s="279">
        <v>181.78333333333333</v>
      </c>
      <c r="G214" s="279">
        <v>177.56666666666666</v>
      </c>
      <c r="H214" s="279">
        <v>194.56666666666666</v>
      </c>
      <c r="I214" s="279">
        <v>198.7833333333333</v>
      </c>
      <c r="J214" s="279">
        <v>203.06666666666666</v>
      </c>
      <c r="K214" s="277">
        <v>194.5</v>
      </c>
      <c r="L214" s="277">
        <v>186</v>
      </c>
      <c r="M214" s="277">
        <v>190.01065</v>
      </c>
    </row>
    <row r="215" spans="1:13">
      <c r="A215" s="268">
        <v>205</v>
      </c>
      <c r="B215" s="277" t="s">
        <v>414</v>
      </c>
      <c r="C215" s="278">
        <v>45</v>
      </c>
      <c r="D215" s="279">
        <v>44.933333333333337</v>
      </c>
      <c r="E215" s="279">
        <v>44.066666666666677</v>
      </c>
      <c r="F215" s="279">
        <v>43.13333333333334</v>
      </c>
      <c r="G215" s="279">
        <v>42.26666666666668</v>
      </c>
      <c r="H215" s="279">
        <v>45.866666666666674</v>
      </c>
      <c r="I215" s="279">
        <v>46.733333333333334</v>
      </c>
      <c r="J215" s="279">
        <v>47.666666666666671</v>
      </c>
      <c r="K215" s="277">
        <v>45.8</v>
      </c>
      <c r="L215" s="277">
        <v>44</v>
      </c>
      <c r="M215" s="277">
        <v>1.0337000000000001</v>
      </c>
    </row>
    <row r="216" spans="1:13">
      <c r="A216" s="268">
        <v>206</v>
      </c>
      <c r="B216" s="277" t="s">
        <v>258</v>
      </c>
      <c r="C216" s="278">
        <v>119.75</v>
      </c>
      <c r="D216" s="279">
        <v>118.61666666666667</v>
      </c>
      <c r="E216" s="279">
        <v>116.33333333333334</v>
      </c>
      <c r="F216" s="279">
        <v>112.91666666666667</v>
      </c>
      <c r="G216" s="279">
        <v>110.63333333333334</v>
      </c>
      <c r="H216" s="279">
        <v>122.03333333333335</v>
      </c>
      <c r="I216" s="279">
        <v>124.31666666666668</v>
      </c>
      <c r="J216" s="279">
        <v>127.73333333333335</v>
      </c>
      <c r="K216" s="277">
        <v>120.9</v>
      </c>
      <c r="L216" s="277">
        <v>115.2</v>
      </c>
      <c r="M216" s="277">
        <v>12.351229999999999</v>
      </c>
    </row>
    <row r="217" spans="1:13">
      <c r="A217" s="268">
        <v>207</v>
      </c>
      <c r="B217" s="277" t="s">
        <v>118</v>
      </c>
      <c r="C217" s="278">
        <v>352.2</v>
      </c>
      <c r="D217" s="279">
        <v>354.31666666666666</v>
      </c>
      <c r="E217" s="279">
        <v>348.63333333333333</v>
      </c>
      <c r="F217" s="279">
        <v>345.06666666666666</v>
      </c>
      <c r="G217" s="279">
        <v>339.38333333333333</v>
      </c>
      <c r="H217" s="279">
        <v>357.88333333333333</v>
      </c>
      <c r="I217" s="279">
        <v>363.56666666666661</v>
      </c>
      <c r="J217" s="279">
        <v>367.13333333333333</v>
      </c>
      <c r="K217" s="277">
        <v>360</v>
      </c>
      <c r="L217" s="277">
        <v>350.75</v>
      </c>
      <c r="M217" s="277">
        <v>370.58091000000002</v>
      </c>
    </row>
    <row r="218" spans="1:13">
      <c r="A218" s="268">
        <v>208</v>
      </c>
      <c r="B218" s="277" t="s">
        <v>256</v>
      </c>
      <c r="C218" s="278">
        <v>1350.7</v>
      </c>
      <c r="D218" s="279">
        <v>1350.45</v>
      </c>
      <c r="E218" s="279">
        <v>1337.25</v>
      </c>
      <c r="F218" s="279">
        <v>1323.8</v>
      </c>
      <c r="G218" s="279">
        <v>1310.5999999999999</v>
      </c>
      <c r="H218" s="279">
        <v>1363.9</v>
      </c>
      <c r="I218" s="279">
        <v>1377.1000000000004</v>
      </c>
      <c r="J218" s="279">
        <v>1390.5500000000002</v>
      </c>
      <c r="K218" s="277">
        <v>1363.65</v>
      </c>
      <c r="L218" s="277">
        <v>1337</v>
      </c>
      <c r="M218" s="277">
        <v>1.9169799999999999</v>
      </c>
    </row>
    <row r="219" spans="1:13">
      <c r="A219" s="268">
        <v>209</v>
      </c>
      <c r="B219" s="277" t="s">
        <v>119</v>
      </c>
      <c r="C219" s="278">
        <v>461.7</v>
      </c>
      <c r="D219" s="279">
        <v>460.11666666666662</v>
      </c>
      <c r="E219" s="279">
        <v>455.83333333333326</v>
      </c>
      <c r="F219" s="279">
        <v>449.96666666666664</v>
      </c>
      <c r="G219" s="279">
        <v>445.68333333333328</v>
      </c>
      <c r="H219" s="279">
        <v>465.98333333333323</v>
      </c>
      <c r="I219" s="279">
        <v>470.26666666666665</v>
      </c>
      <c r="J219" s="279">
        <v>476.13333333333321</v>
      </c>
      <c r="K219" s="277">
        <v>464.4</v>
      </c>
      <c r="L219" s="277">
        <v>454.25</v>
      </c>
      <c r="M219" s="277">
        <v>21.120259999999998</v>
      </c>
    </row>
    <row r="220" spans="1:13">
      <c r="A220" s="268">
        <v>210</v>
      </c>
      <c r="B220" s="277" t="s">
        <v>403</v>
      </c>
      <c r="C220" s="278">
        <v>2542.1999999999998</v>
      </c>
      <c r="D220" s="279">
        <v>2540.3333333333335</v>
      </c>
      <c r="E220" s="279">
        <v>2532.8666666666668</v>
      </c>
      <c r="F220" s="279">
        <v>2523.5333333333333</v>
      </c>
      <c r="G220" s="279">
        <v>2516.0666666666666</v>
      </c>
      <c r="H220" s="279">
        <v>2549.666666666667</v>
      </c>
      <c r="I220" s="279">
        <v>2557.1333333333332</v>
      </c>
      <c r="J220" s="279">
        <v>2566.4666666666672</v>
      </c>
      <c r="K220" s="277">
        <v>2547.8000000000002</v>
      </c>
      <c r="L220" s="277">
        <v>2531</v>
      </c>
      <c r="M220" s="277">
        <v>2.2939999999999999E-2</v>
      </c>
    </row>
    <row r="221" spans="1:13">
      <c r="A221" s="268">
        <v>211</v>
      </c>
      <c r="B221" s="277" t="s">
        <v>257</v>
      </c>
      <c r="C221" s="278">
        <v>38.950000000000003</v>
      </c>
      <c r="D221" s="279">
        <v>39.25</v>
      </c>
      <c r="E221" s="279">
        <v>38.25</v>
      </c>
      <c r="F221" s="279">
        <v>37.549999999999997</v>
      </c>
      <c r="G221" s="279">
        <v>36.549999999999997</v>
      </c>
      <c r="H221" s="279">
        <v>39.950000000000003</v>
      </c>
      <c r="I221" s="279">
        <v>40.950000000000003</v>
      </c>
      <c r="J221" s="279">
        <v>41.650000000000006</v>
      </c>
      <c r="K221" s="277">
        <v>40.25</v>
      </c>
      <c r="L221" s="277">
        <v>38.549999999999997</v>
      </c>
      <c r="M221" s="277">
        <v>36.620330000000003</v>
      </c>
    </row>
    <row r="222" spans="1:13">
      <c r="A222" s="268">
        <v>212</v>
      </c>
      <c r="B222" s="277" t="s">
        <v>120</v>
      </c>
      <c r="C222" s="278">
        <v>8.3000000000000007</v>
      </c>
      <c r="D222" s="279">
        <v>8.4</v>
      </c>
      <c r="E222" s="279">
        <v>8.0500000000000007</v>
      </c>
      <c r="F222" s="279">
        <v>7.8000000000000007</v>
      </c>
      <c r="G222" s="279">
        <v>7.4500000000000011</v>
      </c>
      <c r="H222" s="279">
        <v>8.65</v>
      </c>
      <c r="I222" s="279">
        <v>8.9999999999999982</v>
      </c>
      <c r="J222" s="279">
        <v>9.25</v>
      </c>
      <c r="K222" s="277">
        <v>8.75</v>
      </c>
      <c r="L222" s="277">
        <v>8.15</v>
      </c>
      <c r="M222" s="277">
        <v>2894.6394599999999</v>
      </c>
    </row>
    <row r="223" spans="1:13">
      <c r="A223" s="268">
        <v>213</v>
      </c>
      <c r="B223" s="277" t="s">
        <v>404</v>
      </c>
      <c r="C223" s="278">
        <v>19.5</v>
      </c>
      <c r="D223" s="279">
        <v>19.466666666666669</v>
      </c>
      <c r="E223" s="279">
        <v>19.233333333333338</v>
      </c>
      <c r="F223" s="279">
        <v>18.966666666666669</v>
      </c>
      <c r="G223" s="279">
        <v>18.733333333333338</v>
      </c>
      <c r="H223" s="279">
        <v>19.733333333333338</v>
      </c>
      <c r="I223" s="279">
        <v>19.966666666666672</v>
      </c>
      <c r="J223" s="279">
        <v>20.233333333333338</v>
      </c>
      <c r="K223" s="277">
        <v>19.7</v>
      </c>
      <c r="L223" s="277">
        <v>19.2</v>
      </c>
      <c r="M223" s="277">
        <v>110.74715</v>
      </c>
    </row>
    <row r="224" spans="1:13">
      <c r="A224" s="268">
        <v>214</v>
      </c>
      <c r="B224" s="277" t="s">
        <v>121</v>
      </c>
      <c r="C224" s="278">
        <v>26.95</v>
      </c>
      <c r="D224" s="279">
        <v>26.983333333333334</v>
      </c>
      <c r="E224" s="279">
        <v>26.666666666666668</v>
      </c>
      <c r="F224" s="279">
        <v>26.383333333333333</v>
      </c>
      <c r="G224" s="279">
        <v>26.066666666666666</v>
      </c>
      <c r="H224" s="279">
        <v>27.266666666666669</v>
      </c>
      <c r="I224" s="279">
        <v>27.583333333333332</v>
      </c>
      <c r="J224" s="279">
        <v>27.866666666666671</v>
      </c>
      <c r="K224" s="277">
        <v>27.3</v>
      </c>
      <c r="L224" s="277">
        <v>26.7</v>
      </c>
      <c r="M224" s="277">
        <v>283.01751000000002</v>
      </c>
    </row>
    <row r="225" spans="1:13">
      <c r="A225" s="268">
        <v>215</v>
      </c>
      <c r="B225" s="277" t="s">
        <v>416</v>
      </c>
      <c r="C225" s="278">
        <v>182.6</v>
      </c>
      <c r="D225" s="279">
        <v>182.78333333333333</v>
      </c>
      <c r="E225" s="279">
        <v>177.56666666666666</v>
      </c>
      <c r="F225" s="279">
        <v>172.53333333333333</v>
      </c>
      <c r="G225" s="279">
        <v>167.31666666666666</v>
      </c>
      <c r="H225" s="279">
        <v>187.81666666666666</v>
      </c>
      <c r="I225" s="279">
        <v>193.0333333333333</v>
      </c>
      <c r="J225" s="279">
        <v>198.06666666666666</v>
      </c>
      <c r="K225" s="277">
        <v>188</v>
      </c>
      <c r="L225" s="277">
        <v>177.75</v>
      </c>
      <c r="M225" s="277">
        <v>9.9650800000000004</v>
      </c>
    </row>
    <row r="226" spans="1:13">
      <c r="A226" s="268">
        <v>216</v>
      </c>
      <c r="B226" s="277" t="s">
        <v>405</v>
      </c>
      <c r="C226" s="278">
        <v>374.75</v>
      </c>
      <c r="D226" s="279">
        <v>377.3</v>
      </c>
      <c r="E226" s="279">
        <v>370.45000000000005</v>
      </c>
      <c r="F226" s="279">
        <v>366.15000000000003</v>
      </c>
      <c r="G226" s="279">
        <v>359.30000000000007</v>
      </c>
      <c r="H226" s="279">
        <v>381.6</v>
      </c>
      <c r="I226" s="279">
        <v>388.45000000000005</v>
      </c>
      <c r="J226" s="279">
        <v>392.75</v>
      </c>
      <c r="K226" s="277">
        <v>384.15</v>
      </c>
      <c r="L226" s="277">
        <v>373</v>
      </c>
      <c r="M226" s="277">
        <v>0.32389000000000001</v>
      </c>
    </row>
    <row r="227" spans="1:13">
      <c r="A227" s="268">
        <v>217</v>
      </c>
      <c r="B227" s="277" t="s">
        <v>406</v>
      </c>
      <c r="C227" s="278">
        <v>6.25</v>
      </c>
      <c r="D227" s="279">
        <v>6.25</v>
      </c>
      <c r="E227" s="279">
        <v>6.1</v>
      </c>
      <c r="F227" s="279">
        <v>5.9499999999999993</v>
      </c>
      <c r="G227" s="279">
        <v>5.7999999999999989</v>
      </c>
      <c r="H227" s="279">
        <v>6.4</v>
      </c>
      <c r="I227" s="279">
        <v>6.5500000000000007</v>
      </c>
      <c r="J227" s="279">
        <v>6.7000000000000011</v>
      </c>
      <c r="K227" s="277">
        <v>6.4</v>
      </c>
      <c r="L227" s="277">
        <v>6.1</v>
      </c>
      <c r="M227" s="277">
        <v>31.88165</v>
      </c>
    </row>
    <row r="228" spans="1:13">
      <c r="A228" s="268">
        <v>218</v>
      </c>
      <c r="B228" s="277" t="s">
        <v>122</v>
      </c>
      <c r="C228" s="278">
        <v>393.7</v>
      </c>
      <c r="D228" s="279">
        <v>392.56666666666661</v>
      </c>
      <c r="E228" s="279">
        <v>389.23333333333323</v>
      </c>
      <c r="F228" s="279">
        <v>384.76666666666665</v>
      </c>
      <c r="G228" s="279">
        <v>381.43333333333328</v>
      </c>
      <c r="H228" s="279">
        <v>397.03333333333319</v>
      </c>
      <c r="I228" s="279">
        <v>400.36666666666656</v>
      </c>
      <c r="J228" s="279">
        <v>404.83333333333314</v>
      </c>
      <c r="K228" s="277">
        <v>395.9</v>
      </c>
      <c r="L228" s="277">
        <v>388.1</v>
      </c>
      <c r="M228" s="277">
        <v>27.45844</v>
      </c>
    </row>
    <row r="229" spans="1:13">
      <c r="A229" s="268">
        <v>219</v>
      </c>
      <c r="B229" s="277" t="s">
        <v>407</v>
      </c>
      <c r="C229" s="278">
        <v>68.900000000000006</v>
      </c>
      <c r="D229" s="279">
        <v>68.933333333333323</v>
      </c>
      <c r="E229" s="279">
        <v>68.066666666666649</v>
      </c>
      <c r="F229" s="279">
        <v>67.23333333333332</v>
      </c>
      <c r="G229" s="279">
        <v>66.366666666666646</v>
      </c>
      <c r="H229" s="279">
        <v>69.766666666666652</v>
      </c>
      <c r="I229" s="279">
        <v>70.633333333333326</v>
      </c>
      <c r="J229" s="279">
        <v>71.466666666666654</v>
      </c>
      <c r="K229" s="277">
        <v>69.8</v>
      </c>
      <c r="L229" s="277">
        <v>68.099999999999994</v>
      </c>
      <c r="M229" s="277">
        <v>3.2597900000000002</v>
      </c>
    </row>
    <row r="230" spans="1:13">
      <c r="A230" s="268">
        <v>220</v>
      </c>
      <c r="B230" s="277" t="s">
        <v>260</v>
      </c>
      <c r="C230" s="278">
        <v>77.8</v>
      </c>
      <c r="D230" s="279">
        <v>77.600000000000009</v>
      </c>
      <c r="E230" s="279">
        <v>77.000000000000014</v>
      </c>
      <c r="F230" s="279">
        <v>76.2</v>
      </c>
      <c r="G230" s="279">
        <v>75.600000000000009</v>
      </c>
      <c r="H230" s="279">
        <v>78.40000000000002</v>
      </c>
      <c r="I230" s="279">
        <v>79.000000000000014</v>
      </c>
      <c r="J230" s="279">
        <v>79.800000000000026</v>
      </c>
      <c r="K230" s="277">
        <v>78.2</v>
      </c>
      <c r="L230" s="277">
        <v>76.8</v>
      </c>
      <c r="M230" s="277">
        <v>17.43178</v>
      </c>
    </row>
    <row r="231" spans="1:13">
      <c r="A231" s="268">
        <v>221</v>
      </c>
      <c r="B231" s="277" t="s">
        <v>412</v>
      </c>
      <c r="C231" s="278">
        <v>113.75</v>
      </c>
      <c r="D231" s="279">
        <v>114.35000000000001</v>
      </c>
      <c r="E231" s="279">
        <v>112.45000000000002</v>
      </c>
      <c r="F231" s="279">
        <v>111.15</v>
      </c>
      <c r="G231" s="279">
        <v>109.25000000000001</v>
      </c>
      <c r="H231" s="279">
        <v>115.65000000000002</v>
      </c>
      <c r="I231" s="279">
        <v>117.55000000000003</v>
      </c>
      <c r="J231" s="279">
        <v>118.85000000000002</v>
      </c>
      <c r="K231" s="277">
        <v>116.25</v>
      </c>
      <c r="L231" s="277">
        <v>113.05</v>
      </c>
      <c r="M231" s="277">
        <v>17.36421</v>
      </c>
    </row>
    <row r="232" spans="1:13">
      <c r="A232" s="268">
        <v>222</v>
      </c>
      <c r="B232" s="277" t="s">
        <v>1616</v>
      </c>
      <c r="C232" s="278">
        <v>3038.25</v>
      </c>
      <c r="D232" s="279">
        <v>3004.0333333333333</v>
      </c>
      <c r="E232" s="279">
        <v>2913.0666666666666</v>
      </c>
      <c r="F232" s="279">
        <v>2787.8833333333332</v>
      </c>
      <c r="G232" s="279">
        <v>2696.9166666666665</v>
      </c>
      <c r="H232" s="279">
        <v>3129.2166666666667</v>
      </c>
      <c r="I232" s="279">
        <v>3220.1833333333329</v>
      </c>
      <c r="J232" s="279">
        <v>3345.3666666666668</v>
      </c>
      <c r="K232" s="277">
        <v>3095</v>
      </c>
      <c r="L232" s="277">
        <v>2878.85</v>
      </c>
      <c r="M232" s="277">
        <v>5.19916</v>
      </c>
    </row>
    <row r="233" spans="1:13">
      <c r="A233" s="268">
        <v>223</v>
      </c>
      <c r="B233" s="277" t="s">
        <v>259</v>
      </c>
      <c r="C233" s="278">
        <v>58.1</v>
      </c>
      <c r="D233" s="279">
        <v>58.466666666666669</v>
      </c>
      <c r="E233" s="279">
        <v>57.483333333333334</v>
      </c>
      <c r="F233" s="279">
        <v>56.866666666666667</v>
      </c>
      <c r="G233" s="279">
        <v>55.883333333333333</v>
      </c>
      <c r="H233" s="279">
        <v>59.083333333333336</v>
      </c>
      <c r="I233" s="279">
        <v>60.06666666666667</v>
      </c>
      <c r="J233" s="279">
        <v>60.683333333333337</v>
      </c>
      <c r="K233" s="277">
        <v>59.45</v>
      </c>
      <c r="L233" s="277">
        <v>57.85</v>
      </c>
      <c r="M233" s="277">
        <v>11.07897</v>
      </c>
    </row>
    <row r="234" spans="1:13">
      <c r="A234" s="268">
        <v>224</v>
      </c>
      <c r="B234" s="277" t="s">
        <v>123</v>
      </c>
      <c r="C234" s="278">
        <v>969.45</v>
      </c>
      <c r="D234" s="279">
        <v>975.48333333333323</v>
      </c>
      <c r="E234" s="279">
        <v>955.96666666666647</v>
      </c>
      <c r="F234" s="279">
        <v>942.48333333333323</v>
      </c>
      <c r="G234" s="279">
        <v>922.96666666666647</v>
      </c>
      <c r="H234" s="279">
        <v>988.96666666666647</v>
      </c>
      <c r="I234" s="279">
        <v>1008.4833333333331</v>
      </c>
      <c r="J234" s="279">
        <v>1021.9666666666665</v>
      </c>
      <c r="K234" s="277">
        <v>995</v>
      </c>
      <c r="L234" s="277">
        <v>962</v>
      </c>
      <c r="M234" s="277">
        <v>13.38993</v>
      </c>
    </row>
    <row r="235" spans="1:13">
      <c r="A235" s="268">
        <v>225</v>
      </c>
      <c r="B235" s="277" t="s">
        <v>418</v>
      </c>
      <c r="C235" s="278">
        <v>250.75</v>
      </c>
      <c r="D235" s="279">
        <v>251.83333333333334</v>
      </c>
      <c r="E235" s="279">
        <v>247.91666666666669</v>
      </c>
      <c r="F235" s="279">
        <v>245.08333333333334</v>
      </c>
      <c r="G235" s="279">
        <v>241.16666666666669</v>
      </c>
      <c r="H235" s="279">
        <v>254.66666666666669</v>
      </c>
      <c r="I235" s="279">
        <v>258.58333333333337</v>
      </c>
      <c r="J235" s="279">
        <v>261.41666666666669</v>
      </c>
      <c r="K235" s="277">
        <v>255.75</v>
      </c>
      <c r="L235" s="277">
        <v>249</v>
      </c>
      <c r="M235" s="277">
        <v>4.648E-2</v>
      </c>
    </row>
    <row r="236" spans="1:13">
      <c r="A236" s="268">
        <v>226</v>
      </c>
      <c r="B236" s="277" t="s">
        <v>124</v>
      </c>
      <c r="C236" s="278">
        <v>492.75</v>
      </c>
      <c r="D236" s="279">
        <v>496.3</v>
      </c>
      <c r="E236" s="279">
        <v>486.6</v>
      </c>
      <c r="F236" s="279">
        <v>480.45</v>
      </c>
      <c r="G236" s="279">
        <v>470.75</v>
      </c>
      <c r="H236" s="279">
        <v>502.45000000000005</v>
      </c>
      <c r="I236" s="279">
        <v>512.15</v>
      </c>
      <c r="J236" s="279">
        <v>518.30000000000007</v>
      </c>
      <c r="K236" s="277">
        <v>506</v>
      </c>
      <c r="L236" s="277">
        <v>490.15</v>
      </c>
      <c r="M236" s="277">
        <v>150.83024</v>
      </c>
    </row>
    <row r="237" spans="1:13">
      <c r="A237" s="268">
        <v>227</v>
      </c>
      <c r="B237" s="277" t="s">
        <v>419</v>
      </c>
      <c r="C237" s="278">
        <v>76.150000000000006</v>
      </c>
      <c r="D237" s="279">
        <v>76.63333333333334</v>
      </c>
      <c r="E237" s="279">
        <v>75.51666666666668</v>
      </c>
      <c r="F237" s="279">
        <v>74.88333333333334</v>
      </c>
      <c r="G237" s="279">
        <v>73.76666666666668</v>
      </c>
      <c r="H237" s="279">
        <v>77.26666666666668</v>
      </c>
      <c r="I237" s="279">
        <v>78.383333333333326</v>
      </c>
      <c r="J237" s="279">
        <v>79.01666666666668</v>
      </c>
      <c r="K237" s="277">
        <v>77.75</v>
      </c>
      <c r="L237" s="277">
        <v>76</v>
      </c>
      <c r="M237" s="277">
        <v>3.54549</v>
      </c>
    </row>
    <row r="238" spans="1:13">
      <c r="A238" s="268">
        <v>228</v>
      </c>
      <c r="B238" s="277" t="s">
        <v>125</v>
      </c>
      <c r="C238" s="278">
        <v>191.05</v>
      </c>
      <c r="D238" s="279">
        <v>191.29999999999998</v>
      </c>
      <c r="E238" s="279">
        <v>189.09999999999997</v>
      </c>
      <c r="F238" s="279">
        <v>187.14999999999998</v>
      </c>
      <c r="G238" s="279">
        <v>184.94999999999996</v>
      </c>
      <c r="H238" s="279">
        <v>193.24999999999997</v>
      </c>
      <c r="I238" s="279">
        <v>195.44999999999996</v>
      </c>
      <c r="J238" s="279">
        <v>197.39999999999998</v>
      </c>
      <c r="K238" s="277">
        <v>193.5</v>
      </c>
      <c r="L238" s="277">
        <v>189.35</v>
      </c>
      <c r="M238" s="277">
        <v>40.157429999999998</v>
      </c>
    </row>
    <row r="239" spans="1:13">
      <c r="A239" s="268">
        <v>229</v>
      </c>
      <c r="B239" s="277" t="s">
        <v>126</v>
      </c>
      <c r="C239" s="278">
        <v>944.7</v>
      </c>
      <c r="D239" s="279">
        <v>947.98333333333323</v>
      </c>
      <c r="E239" s="279">
        <v>935.01666666666642</v>
      </c>
      <c r="F239" s="279">
        <v>925.33333333333314</v>
      </c>
      <c r="G239" s="279">
        <v>912.36666666666633</v>
      </c>
      <c r="H239" s="279">
        <v>957.66666666666652</v>
      </c>
      <c r="I239" s="279">
        <v>970.63333333333344</v>
      </c>
      <c r="J239" s="279">
        <v>980.31666666666661</v>
      </c>
      <c r="K239" s="277">
        <v>960.95</v>
      </c>
      <c r="L239" s="277">
        <v>938.3</v>
      </c>
      <c r="M239" s="277">
        <v>96.161760000000001</v>
      </c>
    </row>
    <row r="240" spans="1:13">
      <c r="A240" s="268">
        <v>230</v>
      </c>
      <c r="B240" s="277" t="s">
        <v>420</v>
      </c>
      <c r="C240" s="278">
        <v>234.6</v>
      </c>
      <c r="D240" s="279">
        <v>235.88333333333335</v>
      </c>
      <c r="E240" s="279">
        <v>231.76666666666671</v>
      </c>
      <c r="F240" s="279">
        <v>228.93333333333337</v>
      </c>
      <c r="G240" s="279">
        <v>224.81666666666672</v>
      </c>
      <c r="H240" s="279">
        <v>238.7166666666667</v>
      </c>
      <c r="I240" s="279">
        <v>242.83333333333331</v>
      </c>
      <c r="J240" s="279">
        <v>245.66666666666669</v>
      </c>
      <c r="K240" s="277">
        <v>240</v>
      </c>
      <c r="L240" s="277">
        <v>233.05</v>
      </c>
      <c r="M240" s="277">
        <v>5.5886399999999998</v>
      </c>
    </row>
    <row r="241" spans="1:13">
      <c r="A241" s="268">
        <v>231</v>
      </c>
      <c r="B241" s="277" t="s">
        <v>421</v>
      </c>
      <c r="C241" s="278">
        <v>165.15</v>
      </c>
      <c r="D241" s="279">
        <v>164.65</v>
      </c>
      <c r="E241" s="279">
        <v>160.4</v>
      </c>
      <c r="F241" s="279">
        <v>155.65</v>
      </c>
      <c r="G241" s="279">
        <v>151.4</v>
      </c>
      <c r="H241" s="279">
        <v>169.4</v>
      </c>
      <c r="I241" s="279">
        <v>173.65</v>
      </c>
      <c r="J241" s="279">
        <v>178.4</v>
      </c>
      <c r="K241" s="277">
        <v>168.9</v>
      </c>
      <c r="L241" s="277">
        <v>159.9</v>
      </c>
      <c r="M241" s="277">
        <v>8.2995000000000001</v>
      </c>
    </row>
    <row r="242" spans="1:13">
      <c r="A242" s="268">
        <v>232</v>
      </c>
      <c r="B242" s="277" t="s">
        <v>417</v>
      </c>
      <c r="C242" s="278">
        <v>10.4</v>
      </c>
      <c r="D242" s="279">
        <v>10.4</v>
      </c>
      <c r="E242" s="279">
        <v>10.25</v>
      </c>
      <c r="F242" s="279">
        <v>10.1</v>
      </c>
      <c r="G242" s="279">
        <v>9.9499999999999993</v>
      </c>
      <c r="H242" s="279">
        <v>10.55</v>
      </c>
      <c r="I242" s="279">
        <v>10.700000000000003</v>
      </c>
      <c r="J242" s="279">
        <v>10.850000000000001</v>
      </c>
      <c r="K242" s="277">
        <v>10.55</v>
      </c>
      <c r="L242" s="277">
        <v>10.25</v>
      </c>
      <c r="M242" s="277">
        <v>20.131329999999998</v>
      </c>
    </row>
    <row r="243" spans="1:13">
      <c r="A243" s="268">
        <v>233</v>
      </c>
      <c r="B243" s="277" t="s">
        <v>127</v>
      </c>
      <c r="C243" s="278">
        <v>86.6</v>
      </c>
      <c r="D243" s="279">
        <v>86.983333333333334</v>
      </c>
      <c r="E243" s="279">
        <v>85.916666666666671</v>
      </c>
      <c r="F243" s="279">
        <v>85.233333333333334</v>
      </c>
      <c r="G243" s="279">
        <v>84.166666666666671</v>
      </c>
      <c r="H243" s="279">
        <v>87.666666666666671</v>
      </c>
      <c r="I243" s="279">
        <v>88.733333333333334</v>
      </c>
      <c r="J243" s="279">
        <v>89.416666666666671</v>
      </c>
      <c r="K243" s="277">
        <v>88.05</v>
      </c>
      <c r="L243" s="277">
        <v>86.3</v>
      </c>
      <c r="M243" s="277">
        <v>216.6781</v>
      </c>
    </row>
    <row r="244" spans="1:13">
      <c r="A244" s="268">
        <v>234</v>
      </c>
      <c r="B244" s="277" t="s">
        <v>262</v>
      </c>
      <c r="C244" s="278">
        <v>1960.65</v>
      </c>
      <c r="D244" s="279">
        <v>1972.5999999999997</v>
      </c>
      <c r="E244" s="279">
        <v>1941.1499999999994</v>
      </c>
      <c r="F244" s="279">
        <v>1921.6499999999996</v>
      </c>
      <c r="G244" s="279">
        <v>1890.1999999999994</v>
      </c>
      <c r="H244" s="279">
        <v>1992.0999999999995</v>
      </c>
      <c r="I244" s="279">
        <v>2023.5499999999997</v>
      </c>
      <c r="J244" s="279">
        <v>2043.0499999999995</v>
      </c>
      <c r="K244" s="277">
        <v>2004.05</v>
      </c>
      <c r="L244" s="277">
        <v>1953.1</v>
      </c>
      <c r="M244" s="277">
        <v>2.6485300000000001</v>
      </c>
    </row>
    <row r="245" spans="1:13">
      <c r="A245" s="268">
        <v>235</v>
      </c>
      <c r="B245" s="277" t="s">
        <v>408</v>
      </c>
      <c r="C245" s="278">
        <v>120.25</v>
      </c>
      <c r="D245" s="279">
        <v>120.63333333333333</v>
      </c>
      <c r="E245" s="279">
        <v>118.81666666666665</v>
      </c>
      <c r="F245" s="279">
        <v>117.38333333333333</v>
      </c>
      <c r="G245" s="279">
        <v>115.56666666666665</v>
      </c>
      <c r="H245" s="279">
        <v>122.06666666666665</v>
      </c>
      <c r="I245" s="279">
        <v>123.88333333333331</v>
      </c>
      <c r="J245" s="279">
        <v>125.31666666666665</v>
      </c>
      <c r="K245" s="277">
        <v>122.45</v>
      </c>
      <c r="L245" s="277">
        <v>119.2</v>
      </c>
      <c r="M245" s="277">
        <v>12.08202</v>
      </c>
    </row>
    <row r="246" spans="1:13">
      <c r="A246" s="268">
        <v>236</v>
      </c>
      <c r="B246" s="277" t="s">
        <v>409</v>
      </c>
      <c r="C246" s="278">
        <v>92.7</v>
      </c>
      <c r="D246" s="279">
        <v>92.983333333333348</v>
      </c>
      <c r="E246" s="279">
        <v>91.866666666666703</v>
      </c>
      <c r="F246" s="279">
        <v>91.03333333333336</v>
      </c>
      <c r="G246" s="279">
        <v>89.916666666666714</v>
      </c>
      <c r="H246" s="279">
        <v>93.816666666666691</v>
      </c>
      <c r="I246" s="279">
        <v>94.933333333333337</v>
      </c>
      <c r="J246" s="279">
        <v>95.76666666666668</v>
      </c>
      <c r="K246" s="277">
        <v>94.1</v>
      </c>
      <c r="L246" s="277">
        <v>92.15</v>
      </c>
      <c r="M246" s="277">
        <v>3.8762599999999998</v>
      </c>
    </row>
    <row r="247" spans="1:13">
      <c r="A247" s="268">
        <v>237</v>
      </c>
      <c r="B247" s="277" t="s">
        <v>402</v>
      </c>
      <c r="C247" s="278">
        <v>484.65</v>
      </c>
      <c r="D247" s="279">
        <v>475.08333333333331</v>
      </c>
      <c r="E247" s="279">
        <v>462.86666666666662</v>
      </c>
      <c r="F247" s="279">
        <v>441.08333333333331</v>
      </c>
      <c r="G247" s="279">
        <v>428.86666666666662</v>
      </c>
      <c r="H247" s="279">
        <v>496.86666666666662</v>
      </c>
      <c r="I247" s="279">
        <v>509.08333333333331</v>
      </c>
      <c r="J247" s="279">
        <v>530.86666666666656</v>
      </c>
      <c r="K247" s="277">
        <v>487.3</v>
      </c>
      <c r="L247" s="277">
        <v>453.3</v>
      </c>
      <c r="M247" s="277">
        <v>11.84648</v>
      </c>
    </row>
    <row r="248" spans="1:13">
      <c r="A248" s="268">
        <v>238</v>
      </c>
      <c r="B248" s="277" t="s">
        <v>128</v>
      </c>
      <c r="C248" s="278">
        <v>192.8</v>
      </c>
      <c r="D248" s="279">
        <v>193.0333333333333</v>
      </c>
      <c r="E248" s="279">
        <v>191.46666666666661</v>
      </c>
      <c r="F248" s="279">
        <v>190.1333333333333</v>
      </c>
      <c r="G248" s="279">
        <v>188.56666666666661</v>
      </c>
      <c r="H248" s="279">
        <v>194.36666666666662</v>
      </c>
      <c r="I248" s="279">
        <v>195.93333333333334</v>
      </c>
      <c r="J248" s="279">
        <v>197.26666666666662</v>
      </c>
      <c r="K248" s="277">
        <v>194.6</v>
      </c>
      <c r="L248" s="277">
        <v>191.7</v>
      </c>
      <c r="M248" s="277">
        <v>487.68468000000001</v>
      </c>
    </row>
    <row r="249" spans="1:13">
      <c r="A249" s="268">
        <v>239</v>
      </c>
      <c r="B249" s="277" t="s">
        <v>413</v>
      </c>
      <c r="C249" s="278">
        <v>218.9</v>
      </c>
      <c r="D249" s="279">
        <v>219.41666666666666</v>
      </c>
      <c r="E249" s="279">
        <v>215.0333333333333</v>
      </c>
      <c r="F249" s="279">
        <v>211.16666666666666</v>
      </c>
      <c r="G249" s="279">
        <v>206.7833333333333</v>
      </c>
      <c r="H249" s="279">
        <v>223.2833333333333</v>
      </c>
      <c r="I249" s="279">
        <v>227.66666666666669</v>
      </c>
      <c r="J249" s="279">
        <v>231.5333333333333</v>
      </c>
      <c r="K249" s="277">
        <v>223.8</v>
      </c>
      <c r="L249" s="277">
        <v>215.55</v>
      </c>
      <c r="M249" s="277">
        <v>0.20000999999999999</v>
      </c>
    </row>
    <row r="250" spans="1:13">
      <c r="A250" s="268">
        <v>240</v>
      </c>
      <c r="B250" s="277" t="s">
        <v>410</v>
      </c>
      <c r="C250" s="278">
        <v>43.9</v>
      </c>
      <c r="D250" s="279">
        <v>44.316666666666663</v>
      </c>
      <c r="E250" s="279">
        <v>43.183333333333323</v>
      </c>
      <c r="F250" s="279">
        <v>42.466666666666661</v>
      </c>
      <c r="G250" s="279">
        <v>41.333333333333321</v>
      </c>
      <c r="H250" s="279">
        <v>45.033333333333324</v>
      </c>
      <c r="I250" s="279">
        <v>46.166666666666664</v>
      </c>
      <c r="J250" s="279">
        <v>46.883333333333326</v>
      </c>
      <c r="K250" s="277">
        <v>45.45</v>
      </c>
      <c r="L250" s="277">
        <v>43.6</v>
      </c>
      <c r="M250" s="277">
        <v>2.64778</v>
      </c>
    </row>
    <row r="251" spans="1:13">
      <c r="A251" s="268">
        <v>241</v>
      </c>
      <c r="B251" s="277" t="s">
        <v>411</v>
      </c>
      <c r="C251" s="278">
        <v>132.9</v>
      </c>
      <c r="D251" s="279">
        <v>133.48333333333332</v>
      </c>
      <c r="E251" s="279">
        <v>131.46666666666664</v>
      </c>
      <c r="F251" s="279">
        <v>130.03333333333333</v>
      </c>
      <c r="G251" s="279">
        <v>128.01666666666665</v>
      </c>
      <c r="H251" s="279">
        <v>134.91666666666663</v>
      </c>
      <c r="I251" s="279">
        <v>136.93333333333334</v>
      </c>
      <c r="J251" s="279">
        <v>138.36666666666662</v>
      </c>
      <c r="K251" s="277">
        <v>135.5</v>
      </c>
      <c r="L251" s="277">
        <v>132.05000000000001</v>
      </c>
      <c r="M251" s="277">
        <v>8.3331</v>
      </c>
    </row>
    <row r="252" spans="1:13">
      <c r="A252" s="268">
        <v>242</v>
      </c>
      <c r="B252" s="277" t="s">
        <v>431</v>
      </c>
      <c r="C252" s="278">
        <v>16.100000000000001</v>
      </c>
      <c r="D252" s="279">
        <v>16.116666666666667</v>
      </c>
      <c r="E252" s="279">
        <v>15.983333333333334</v>
      </c>
      <c r="F252" s="279">
        <v>15.866666666666667</v>
      </c>
      <c r="G252" s="279">
        <v>15.733333333333334</v>
      </c>
      <c r="H252" s="279">
        <v>16.233333333333334</v>
      </c>
      <c r="I252" s="279">
        <v>16.366666666666667</v>
      </c>
      <c r="J252" s="279">
        <v>16.483333333333334</v>
      </c>
      <c r="K252" s="277">
        <v>16.25</v>
      </c>
      <c r="L252" s="277">
        <v>16</v>
      </c>
      <c r="M252" s="277">
        <v>8.7584300000000006</v>
      </c>
    </row>
    <row r="253" spans="1:13">
      <c r="A253" s="268">
        <v>243</v>
      </c>
      <c r="B253" s="277" t="s">
        <v>428</v>
      </c>
      <c r="C253" s="278">
        <v>37.799999999999997</v>
      </c>
      <c r="D253" s="279">
        <v>37.65</v>
      </c>
      <c r="E253" s="279">
        <v>37.049999999999997</v>
      </c>
      <c r="F253" s="279">
        <v>36.299999999999997</v>
      </c>
      <c r="G253" s="279">
        <v>35.699999999999996</v>
      </c>
      <c r="H253" s="279">
        <v>38.4</v>
      </c>
      <c r="I253" s="279">
        <v>39.000000000000007</v>
      </c>
      <c r="J253" s="279">
        <v>39.75</v>
      </c>
      <c r="K253" s="277">
        <v>38.25</v>
      </c>
      <c r="L253" s="277">
        <v>36.9</v>
      </c>
      <c r="M253" s="277">
        <v>3.4380099999999998</v>
      </c>
    </row>
    <row r="254" spans="1:13">
      <c r="A254" s="268">
        <v>244</v>
      </c>
      <c r="B254" s="277" t="s">
        <v>429</v>
      </c>
      <c r="C254" s="278">
        <v>88.25</v>
      </c>
      <c r="D254" s="279">
        <v>88.75</v>
      </c>
      <c r="E254" s="279">
        <v>87.4</v>
      </c>
      <c r="F254" s="279">
        <v>86.550000000000011</v>
      </c>
      <c r="G254" s="279">
        <v>85.200000000000017</v>
      </c>
      <c r="H254" s="279">
        <v>89.6</v>
      </c>
      <c r="I254" s="279">
        <v>90.949999999999989</v>
      </c>
      <c r="J254" s="279">
        <v>91.799999999999983</v>
      </c>
      <c r="K254" s="277">
        <v>90.1</v>
      </c>
      <c r="L254" s="277">
        <v>87.9</v>
      </c>
      <c r="M254" s="277">
        <v>15.144410000000001</v>
      </c>
    </row>
    <row r="255" spans="1:13">
      <c r="A255" s="268">
        <v>245</v>
      </c>
      <c r="B255" s="277" t="s">
        <v>432</v>
      </c>
      <c r="C255" s="278">
        <v>31.85</v>
      </c>
      <c r="D255" s="279">
        <v>30.900000000000002</v>
      </c>
      <c r="E255" s="279">
        <v>29.400000000000006</v>
      </c>
      <c r="F255" s="279">
        <v>26.950000000000003</v>
      </c>
      <c r="G255" s="279">
        <v>25.450000000000006</v>
      </c>
      <c r="H255" s="279">
        <v>33.350000000000009</v>
      </c>
      <c r="I255" s="279">
        <v>34.849999999999994</v>
      </c>
      <c r="J255" s="279">
        <v>37.300000000000004</v>
      </c>
      <c r="K255" s="277">
        <v>32.4</v>
      </c>
      <c r="L255" s="277">
        <v>28.45</v>
      </c>
      <c r="M255" s="277">
        <v>32.885039999999996</v>
      </c>
    </row>
    <row r="256" spans="1:13">
      <c r="A256" s="268">
        <v>246</v>
      </c>
      <c r="B256" s="277" t="s">
        <v>422</v>
      </c>
      <c r="C256" s="278">
        <v>730.55</v>
      </c>
      <c r="D256" s="279">
        <v>732.5333333333333</v>
      </c>
      <c r="E256" s="279">
        <v>726.11666666666656</v>
      </c>
      <c r="F256" s="279">
        <v>721.68333333333328</v>
      </c>
      <c r="G256" s="279">
        <v>715.26666666666654</v>
      </c>
      <c r="H256" s="279">
        <v>736.96666666666658</v>
      </c>
      <c r="I256" s="279">
        <v>743.38333333333333</v>
      </c>
      <c r="J256" s="279">
        <v>747.81666666666661</v>
      </c>
      <c r="K256" s="277">
        <v>738.95</v>
      </c>
      <c r="L256" s="277">
        <v>728.1</v>
      </c>
      <c r="M256" s="277">
        <v>4.46828</v>
      </c>
    </row>
    <row r="257" spans="1:13">
      <c r="A257" s="268">
        <v>247</v>
      </c>
      <c r="B257" s="277" t="s">
        <v>436</v>
      </c>
      <c r="C257" s="278">
        <v>2060.75</v>
      </c>
      <c r="D257" s="279">
        <v>2066.9166666666665</v>
      </c>
      <c r="E257" s="279">
        <v>2033.833333333333</v>
      </c>
      <c r="F257" s="279">
        <v>2006.9166666666665</v>
      </c>
      <c r="G257" s="279">
        <v>1973.833333333333</v>
      </c>
      <c r="H257" s="279">
        <v>2093.833333333333</v>
      </c>
      <c r="I257" s="279">
        <v>2126.9166666666661</v>
      </c>
      <c r="J257" s="279">
        <v>2153.833333333333</v>
      </c>
      <c r="K257" s="277">
        <v>2100</v>
      </c>
      <c r="L257" s="277">
        <v>2040</v>
      </c>
      <c r="M257" s="277">
        <v>0.215</v>
      </c>
    </row>
    <row r="258" spans="1:13">
      <c r="A258" s="268">
        <v>248</v>
      </c>
      <c r="B258" s="277" t="s">
        <v>433</v>
      </c>
      <c r="C258" s="278">
        <v>57.8</v>
      </c>
      <c r="D258" s="279">
        <v>57.199999999999996</v>
      </c>
      <c r="E258" s="279">
        <v>55.899999999999991</v>
      </c>
      <c r="F258" s="279">
        <v>53.999999999999993</v>
      </c>
      <c r="G258" s="279">
        <v>52.699999999999989</v>
      </c>
      <c r="H258" s="279">
        <v>59.099999999999994</v>
      </c>
      <c r="I258" s="279">
        <v>60.399999999999991</v>
      </c>
      <c r="J258" s="279">
        <v>62.3</v>
      </c>
      <c r="K258" s="277">
        <v>58.5</v>
      </c>
      <c r="L258" s="277">
        <v>55.3</v>
      </c>
      <c r="M258" s="277">
        <v>17.963519999999999</v>
      </c>
    </row>
    <row r="259" spans="1:13">
      <c r="A259" s="268">
        <v>249</v>
      </c>
      <c r="B259" s="277" t="s">
        <v>129</v>
      </c>
      <c r="C259" s="278">
        <v>197.4</v>
      </c>
      <c r="D259" s="279">
        <v>197.45000000000002</v>
      </c>
      <c r="E259" s="279">
        <v>194.95000000000005</v>
      </c>
      <c r="F259" s="279">
        <v>192.50000000000003</v>
      </c>
      <c r="G259" s="279">
        <v>190.00000000000006</v>
      </c>
      <c r="H259" s="279">
        <v>199.90000000000003</v>
      </c>
      <c r="I259" s="279">
        <v>202.39999999999998</v>
      </c>
      <c r="J259" s="279">
        <v>204.85000000000002</v>
      </c>
      <c r="K259" s="277">
        <v>199.95</v>
      </c>
      <c r="L259" s="277">
        <v>195</v>
      </c>
      <c r="M259" s="277">
        <v>116.35532000000001</v>
      </c>
    </row>
    <row r="260" spans="1:13">
      <c r="A260" s="268">
        <v>250</v>
      </c>
      <c r="B260" s="277" t="s">
        <v>430</v>
      </c>
      <c r="C260" s="278">
        <v>10.6</v>
      </c>
      <c r="D260" s="279">
        <v>10.583333333333334</v>
      </c>
      <c r="E260" s="279">
        <v>10.516666666666667</v>
      </c>
      <c r="F260" s="279">
        <v>10.433333333333334</v>
      </c>
      <c r="G260" s="279">
        <v>10.366666666666667</v>
      </c>
      <c r="H260" s="279">
        <v>10.666666666666668</v>
      </c>
      <c r="I260" s="279">
        <v>10.733333333333334</v>
      </c>
      <c r="J260" s="279">
        <v>10.816666666666668</v>
      </c>
      <c r="K260" s="277">
        <v>10.65</v>
      </c>
      <c r="L260" s="277">
        <v>10.5</v>
      </c>
      <c r="M260" s="277">
        <v>31.233979999999999</v>
      </c>
    </row>
    <row r="261" spans="1:13">
      <c r="A261" s="268">
        <v>251</v>
      </c>
      <c r="B261" s="277" t="s">
        <v>423</v>
      </c>
      <c r="C261" s="278">
        <v>1560.75</v>
      </c>
      <c r="D261" s="279">
        <v>1545.8</v>
      </c>
      <c r="E261" s="279">
        <v>1512.6499999999999</v>
      </c>
      <c r="F261" s="279">
        <v>1464.55</v>
      </c>
      <c r="G261" s="279">
        <v>1431.3999999999999</v>
      </c>
      <c r="H261" s="279">
        <v>1593.8999999999999</v>
      </c>
      <c r="I261" s="279">
        <v>1627.05</v>
      </c>
      <c r="J261" s="279">
        <v>1675.1499999999999</v>
      </c>
      <c r="K261" s="277">
        <v>1578.95</v>
      </c>
      <c r="L261" s="277">
        <v>1497.7</v>
      </c>
      <c r="M261" s="277">
        <v>0.68635999999999997</v>
      </c>
    </row>
    <row r="262" spans="1:13">
      <c r="A262" s="268">
        <v>252</v>
      </c>
      <c r="B262" s="277" t="s">
        <v>424</v>
      </c>
      <c r="C262" s="278">
        <v>297.85000000000002</v>
      </c>
      <c r="D262" s="279">
        <v>299.71666666666664</v>
      </c>
      <c r="E262" s="279">
        <v>292.48333333333329</v>
      </c>
      <c r="F262" s="279">
        <v>287.11666666666667</v>
      </c>
      <c r="G262" s="279">
        <v>279.88333333333333</v>
      </c>
      <c r="H262" s="279">
        <v>305.08333333333326</v>
      </c>
      <c r="I262" s="279">
        <v>312.31666666666661</v>
      </c>
      <c r="J262" s="279">
        <v>317.68333333333322</v>
      </c>
      <c r="K262" s="277">
        <v>306.95</v>
      </c>
      <c r="L262" s="277">
        <v>294.35000000000002</v>
      </c>
      <c r="M262" s="277">
        <v>3.7131099999999999</v>
      </c>
    </row>
    <row r="263" spans="1:13">
      <c r="A263" s="268">
        <v>253</v>
      </c>
      <c r="B263" s="277" t="s">
        <v>425</v>
      </c>
      <c r="C263" s="278">
        <v>94.15</v>
      </c>
      <c r="D263" s="279">
        <v>94.633333333333326</v>
      </c>
      <c r="E263" s="279">
        <v>93.416666666666657</v>
      </c>
      <c r="F263" s="279">
        <v>92.683333333333337</v>
      </c>
      <c r="G263" s="279">
        <v>91.466666666666669</v>
      </c>
      <c r="H263" s="279">
        <v>95.366666666666646</v>
      </c>
      <c r="I263" s="279">
        <v>96.583333333333314</v>
      </c>
      <c r="J263" s="279">
        <v>97.316666666666634</v>
      </c>
      <c r="K263" s="277">
        <v>95.85</v>
      </c>
      <c r="L263" s="277">
        <v>93.9</v>
      </c>
      <c r="M263" s="277">
        <v>5.95824</v>
      </c>
    </row>
    <row r="264" spans="1:13">
      <c r="A264" s="268">
        <v>254</v>
      </c>
      <c r="B264" s="277" t="s">
        <v>426</v>
      </c>
      <c r="C264" s="278">
        <v>68.7</v>
      </c>
      <c r="D264" s="279">
        <v>67.983333333333334</v>
      </c>
      <c r="E264" s="279">
        <v>66.516666666666666</v>
      </c>
      <c r="F264" s="279">
        <v>64.333333333333329</v>
      </c>
      <c r="G264" s="279">
        <v>62.86666666666666</v>
      </c>
      <c r="H264" s="279">
        <v>70.166666666666671</v>
      </c>
      <c r="I264" s="279">
        <v>71.63333333333334</v>
      </c>
      <c r="J264" s="279">
        <v>73.816666666666677</v>
      </c>
      <c r="K264" s="277">
        <v>69.45</v>
      </c>
      <c r="L264" s="277">
        <v>65.8</v>
      </c>
      <c r="M264" s="277">
        <v>24.978120000000001</v>
      </c>
    </row>
    <row r="265" spans="1:13">
      <c r="A265" s="268">
        <v>255</v>
      </c>
      <c r="B265" s="277" t="s">
        <v>427</v>
      </c>
      <c r="C265" s="278">
        <v>73.900000000000006</v>
      </c>
      <c r="D265" s="279">
        <v>73.95</v>
      </c>
      <c r="E265" s="279">
        <v>72.900000000000006</v>
      </c>
      <c r="F265" s="279">
        <v>71.900000000000006</v>
      </c>
      <c r="G265" s="279">
        <v>70.850000000000009</v>
      </c>
      <c r="H265" s="279">
        <v>74.95</v>
      </c>
      <c r="I265" s="279">
        <v>75.999999999999986</v>
      </c>
      <c r="J265" s="279">
        <v>77</v>
      </c>
      <c r="K265" s="277">
        <v>75</v>
      </c>
      <c r="L265" s="277">
        <v>72.95</v>
      </c>
      <c r="M265" s="277">
        <v>7.8306100000000001</v>
      </c>
    </row>
    <row r="266" spans="1:13">
      <c r="A266" s="268">
        <v>256</v>
      </c>
      <c r="B266" s="277" t="s">
        <v>435</v>
      </c>
      <c r="C266" s="278">
        <v>38.549999999999997</v>
      </c>
      <c r="D266" s="279">
        <v>38.216666666666669</v>
      </c>
      <c r="E266" s="279">
        <v>37.433333333333337</v>
      </c>
      <c r="F266" s="279">
        <v>36.31666666666667</v>
      </c>
      <c r="G266" s="279">
        <v>35.533333333333339</v>
      </c>
      <c r="H266" s="279">
        <v>39.333333333333336</v>
      </c>
      <c r="I266" s="279">
        <v>40.116666666666667</v>
      </c>
      <c r="J266" s="279">
        <v>41.233333333333334</v>
      </c>
      <c r="K266" s="277">
        <v>39</v>
      </c>
      <c r="L266" s="277">
        <v>37.1</v>
      </c>
      <c r="M266" s="277">
        <v>6.9939499999999999</v>
      </c>
    </row>
    <row r="267" spans="1:13">
      <c r="A267" s="268">
        <v>257</v>
      </c>
      <c r="B267" s="277" t="s">
        <v>434</v>
      </c>
      <c r="C267" s="278">
        <v>77.95</v>
      </c>
      <c r="D267" s="279">
        <v>76.516666666666666</v>
      </c>
      <c r="E267" s="279">
        <v>72.433333333333337</v>
      </c>
      <c r="F267" s="279">
        <v>66.916666666666671</v>
      </c>
      <c r="G267" s="279">
        <v>62.833333333333343</v>
      </c>
      <c r="H267" s="279">
        <v>82.033333333333331</v>
      </c>
      <c r="I267" s="279">
        <v>86.116666666666674</v>
      </c>
      <c r="J267" s="279">
        <v>91.633333333333326</v>
      </c>
      <c r="K267" s="277">
        <v>80.599999999999994</v>
      </c>
      <c r="L267" s="277">
        <v>71</v>
      </c>
      <c r="M267" s="277">
        <v>15.428610000000001</v>
      </c>
    </row>
    <row r="268" spans="1:13">
      <c r="A268" s="268">
        <v>258</v>
      </c>
      <c r="B268" s="277" t="s">
        <v>263</v>
      </c>
      <c r="C268" s="278">
        <v>45.9</v>
      </c>
      <c r="D268" s="279">
        <v>46.116666666666667</v>
      </c>
      <c r="E268" s="279">
        <v>45.633333333333333</v>
      </c>
      <c r="F268" s="279">
        <v>45.366666666666667</v>
      </c>
      <c r="G268" s="279">
        <v>44.883333333333333</v>
      </c>
      <c r="H268" s="279">
        <v>46.383333333333333</v>
      </c>
      <c r="I268" s="279">
        <v>46.866666666666667</v>
      </c>
      <c r="J268" s="279">
        <v>47.133333333333333</v>
      </c>
      <c r="K268" s="277">
        <v>46.6</v>
      </c>
      <c r="L268" s="277">
        <v>45.85</v>
      </c>
      <c r="M268" s="277">
        <v>14.189780000000001</v>
      </c>
    </row>
    <row r="269" spans="1:13">
      <c r="A269" s="268">
        <v>259</v>
      </c>
      <c r="B269" s="277" t="s">
        <v>130</v>
      </c>
      <c r="C269" s="278">
        <v>235.15</v>
      </c>
      <c r="D269" s="279">
        <v>233.16666666666666</v>
      </c>
      <c r="E269" s="279">
        <v>230.13333333333333</v>
      </c>
      <c r="F269" s="279">
        <v>225.11666666666667</v>
      </c>
      <c r="G269" s="279">
        <v>222.08333333333334</v>
      </c>
      <c r="H269" s="279">
        <v>238.18333333333331</v>
      </c>
      <c r="I269" s="279">
        <v>241.21666666666667</v>
      </c>
      <c r="J269" s="279">
        <v>246.23333333333329</v>
      </c>
      <c r="K269" s="277">
        <v>236.2</v>
      </c>
      <c r="L269" s="277">
        <v>228.15</v>
      </c>
      <c r="M269" s="277">
        <v>110.76862</v>
      </c>
    </row>
    <row r="270" spans="1:13">
      <c r="A270" s="268">
        <v>260</v>
      </c>
      <c r="B270" s="277" t="s">
        <v>264</v>
      </c>
      <c r="C270" s="278">
        <v>832.55</v>
      </c>
      <c r="D270" s="279">
        <v>838.46666666666658</v>
      </c>
      <c r="E270" s="279">
        <v>819.53333333333319</v>
      </c>
      <c r="F270" s="279">
        <v>806.51666666666665</v>
      </c>
      <c r="G270" s="279">
        <v>787.58333333333326</v>
      </c>
      <c r="H270" s="279">
        <v>851.48333333333312</v>
      </c>
      <c r="I270" s="279">
        <v>870.41666666666652</v>
      </c>
      <c r="J270" s="279">
        <v>883.43333333333305</v>
      </c>
      <c r="K270" s="277">
        <v>857.4</v>
      </c>
      <c r="L270" s="277">
        <v>825.45</v>
      </c>
      <c r="M270" s="277">
        <v>6.7370299999999999</v>
      </c>
    </row>
    <row r="271" spans="1:13">
      <c r="A271" s="268">
        <v>261</v>
      </c>
      <c r="B271" s="277" t="s">
        <v>131</v>
      </c>
      <c r="C271" s="278">
        <v>1861.4</v>
      </c>
      <c r="D271" s="279">
        <v>1850.2833333333335</v>
      </c>
      <c r="E271" s="279">
        <v>1823.666666666667</v>
      </c>
      <c r="F271" s="279">
        <v>1785.9333333333334</v>
      </c>
      <c r="G271" s="279">
        <v>1759.3166666666668</v>
      </c>
      <c r="H271" s="279">
        <v>1888.0166666666671</v>
      </c>
      <c r="I271" s="279">
        <v>1914.6333333333334</v>
      </c>
      <c r="J271" s="279">
        <v>1952.3666666666672</v>
      </c>
      <c r="K271" s="277">
        <v>1876.9</v>
      </c>
      <c r="L271" s="277">
        <v>1812.55</v>
      </c>
      <c r="M271" s="277">
        <v>19.953600000000002</v>
      </c>
    </row>
    <row r="272" spans="1:13">
      <c r="A272" s="268">
        <v>262</v>
      </c>
      <c r="B272" s="277" t="s">
        <v>132</v>
      </c>
      <c r="C272" s="278">
        <v>385.35</v>
      </c>
      <c r="D272" s="279">
        <v>382.7833333333333</v>
      </c>
      <c r="E272" s="279">
        <v>376.36666666666662</v>
      </c>
      <c r="F272" s="279">
        <v>367.38333333333333</v>
      </c>
      <c r="G272" s="279">
        <v>360.96666666666664</v>
      </c>
      <c r="H272" s="279">
        <v>391.76666666666659</v>
      </c>
      <c r="I272" s="279">
        <v>398.18333333333334</v>
      </c>
      <c r="J272" s="279">
        <v>407.16666666666657</v>
      </c>
      <c r="K272" s="277">
        <v>389.2</v>
      </c>
      <c r="L272" s="277">
        <v>373.8</v>
      </c>
      <c r="M272" s="277">
        <v>12.09027</v>
      </c>
    </row>
    <row r="273" spans="1:13">
      <c r="A273" s="268">
        <v>263</v>
      </c>
      <c r="B273" s="277" t="s">
        <v>437</v>
      </c>
      <c r="C273" s="278">
        <v>140.4</v>
      </c>
      <c r="D273" s="279">
        <v>138.80000000000001</v>
      </c>
      <c r="E273" s="279">
        <v>133.65000000000003</v>
      </c>
      <c r="F273" s="279">
        <v>126.90000000000003</v>
      </c>
      <c r="G273" s="279">
        <v>121.75000000000006</v>
      </c>
      <c r="H273" s="279">
        <v>145.55000000000001</v>
      </c>
      <c r="I273" s="279">
        <v>150.69999999999999</v>
      </c>
      <c r="J273" s="279">
        <v>157.44999999999999</v>
      </c>
      <c r="K273" s="277">
        <v>143.94999999999999</v>
      </c>
      <c r="L273" s="277">
        <v>132.05000000000001</v>
      </c>
      <c r="M273" s="277">
        <v>70.725399999999993</v>
      </c>
    </row>
    <row r="274" spans="1:13">
      <c r="A274" s="268">
        <v>264</v>
      </c>
      <c r="B274" s="277" t="s">
        <v>443</v>
      </c>
      <c r="C274" s="278">
        <v>407.55</v>
      </c>
      <c r="D274" s="279">
        <v>408.3</v>
      </c>
      <c r="E274" s="279">
        <v>405.15000000000003</v>
      </c>
      <c r="F274" s="279">
        <v>402.75</v>
      </c>
      <c r="G274" s="279">
        <v>399.6</v>
      </c>
      <c r="H274" s="279">
        <v>410.70000000000005</v>
      </c>
      <c r="I274" s="279">
        <v>413.85</v>
      </c>
      <c r="J274" s="279">
        <v>416.25000000000006</v>
      </c>
      <c r="K274" s="277">
        <v>411.45</v>
      </c>
      <c r="L274" s="277">
        <v>405.9</v>
      </c>
      <c r="M274" s="277">
        <v>1.5158799999999999</v>
      </c>
    </row>
    <row r="275" spans="1:13">
      <c r="A275" s="268">
        <v>265</v>
      </c>
      <c r="B275" s="277" t="s">
        <v>444</v>
      </c>
      <c r="C275" s="278">
        <v>229.1</v>
      </c>
      <c r="D275" s="279">
        <v>231.01666666666665</v>
      </c>
      <c r="E275" s="279">
        <v>225.2833333333333</v>
      </c>
      <c r="F275" s="279">
        <v>221.46666666666664</v>
      </c>
      <c r="G275" s="279">
        <v>215.73333333333329</v>
      </c>
      <c r="H275" s="279">
        <v>234.83333333333331</v>
      </c>
      <c r="I275" s="279">
        <v>240.56666666666666</v>
      </c>
      <c r="J275" s="279">
        <v>244.38333333333333</v>
      </c>
      <c r="K275" s="277">
        <v>236.75</v>
      </c>
      <c r="L275" s="277">
        <v>227.2</v>
      </c>
      <c r="M275" s="277">
        <v>3.3588800000000001</v>
      </c>
    </row>
    <row r="276" spans="1:13">
      <c r="A276" s="268">
        <v>266</v>
      </c>
      <c r="B276" s="277" t="s">
        <v>445</v>
      </c>
      <c r="C276" s="278">
        <v>442.75</v>
      </c>
      <c r="D276" s="279">
        <v>440.75</v>
      </c>
      <c r="E276" s="279">
        <v>432</v>
      </c>
      <c r="F276" s="279">
        <v>421.25</v>
      </c>
      <c r="G276" s="279">
        <v>412.5</v>
      </c>
      <c r="H276" s="279">
        <v>451.5</v>
      </c>
      <c r="I276" s="279">
        <v>460.25</v>
      </c>
      <c r="J276" s="279">
        <v>471</v>
      </c>
      <c r="K276" s="277">
        <v>449.5</v>
      </c>
      <c r="L276" s="277">
        <v>430</v>
      </c>
      <c r="M276" s="277">
        <v>1.7595799999999999</v>
      </c>
    </row>
    <row r="277" spans="1:13">
      <c r="A277" s="268">
        <v>267</v>
      </c>
      <c r="B277" s="277" t="s">
        <v>447</v>
      </c>
      <c r="C277" s="278">
        <v>32.950000000000003</v>
      </c>
      <c r="D277" s="279">
        <v>33.083333333333336</v>
      </c>
      <c r="E277" s="279">
        <v>32.06666666666667</v>
      </c>
      <c r="F277" s="279">
        <v>31.183333333333337</v>
      </c>
      <c r="G277" s="279">
        <v>30.166666666666671</v>
      </c>
      <c r="H277" s="279">
        <v>33.966666666666669</v>
      </c>
      <c r="I277" s="279">
        <v>34.983333333333334</v>
      </c>
      <c r="J277" s="279">
        <v>35.866666666666667</v>
      </c>
      <c r="K277" s="277">
        <v>34.1</v>
      </c>
      <c r="L277" s="277">
        <v>32.200000000000003</v>
      </c>
      <c r="M277" s="277">
        <v>46.659059999999997</v>
      </c>
    </row>
    <row r="278" spans="1:13">
      <c r="A278" s="268">
        <v>268</v>
      </c>
      <c r="B278" s="277" t="s">
        <v>449</v>
      </c>
      <c r="C278" s="278">
        <v>273.8</v>
      </c>
      <c r="D278" s="279">
        <v>273.48333333333329</v>
      </c>
      <c r="E278" s="279">
        <v>271.46666666666658</v>
      </c>
      <c r="F278" s="279">
        <v>269.13333333333327</v>
      </c>
      <c r="G278" s="279">
        <v>267.11666666666656</v>
      </c>
      <c r="H278" s="279">
        <v>275.81666666666661</v>
      </c>
      <c r="I278" s="279">
        <v>277.83333333333337</v>
      </c>
      <c r="J278" s="279">
        <v>280.16666666666663</v>
      </c>
      <c r="K278" s="277">
        <v>275.5</v>
      </c>
      <c r="L278" s="277">
        <v>271.14999999999998</v>
      </c>
      <c r="M278" s="277">
        <v>2.0003799999999998</v>
      </c>
    </row>
    <row r="279" spans="1:13">
      <c r="A279" s="268">
        <v>269</v>
      </c>
      <c r="B279" s="277" t="s">
        <v>439</v>
      </c>
      <c r="C279" s="278">
        <v>354.05</v>
      </c>
      <c r="D279" s="279">
        <v>355.88333333333338</v>
      </c>
      <c r="E279" s="279">
        <v>350.16666666666674</v>
      </c>
      <c r="F279" s="279">
        <v>346.28333333333336</v>
      </c>
      <c r="G279" s="279">
        <v>340.56666666666672</v>
      </c>
      <c r="H279" s="279">
        <v>359.76666666666677</v>
      </c>
      <c r="I279" s="279">
        <v>365.48333333333335</v>
      </c>
      <c r="J279" s="279">
        <v>369.36666666666679</v>
      </c>
      <c r="K279" s="277">
        <v>361.6</v>
      </c>
      <c r="L279" s="277">
        <v>352</v>
      </c>
      <c r="M279" s="277">
        <v>1.28887</v>
      </c>
    </row>
    <row r="280" spans="1:13">
      <c r="A280" s="268">
        <v>270</v>
      </c>
      <c r="B280" s="277" t="s">
        <v>1780</v>
      </c>
      <c r="C280" s="278">
        <v>727.5</v>
      </c>
      <c r="D280" s="279">
        <v>727.55000000000007</v>
      </c>
      <c r="E280" s="279">
        <v>717.95000000000016</v>
      </c>
      <c r="F280" s="279">
        <v>708.40000000000009</v>
      </c>
      <c r="G280" s="279">
        <v>698.80000000000018</v>
      </c>
      <c r="H280" s="279">
        <v>737.10000000000014</v>
      </c>
      <c r="I280" s="279">
        <v>746.7</v>
      </c>
      <c r="J280" s="279">
        <v>756.25000000000011</v>
      </c>
      <c r="K280" s="277">
        <v>737.15</v>
      </c>
      <c r="L280" s="277">
        <v>718</v>
      </c>
      <c r="M280" s="277">
        <v>1.332E-2</v>
      </c>
    </row>
    <row r="281" spans="1:13">
      <c r="A281" s="268">
        <v>271</v>
      </c>
      <c r="B281" s="277" t="s">
        <v>450</v>
      </c>
      <c r="C281" s="278">
        <v>107.45</v>
      </c>
      <c r="D281" s="279">
        <v>107.88333333333333</v>
      </c>
      <c r="E281" s="279">
        <v>106.56666666666665</v>
      </c>
      <c r="F281" s="279">
        <v>105.68333333333332</v>
      </c>
      <c r="G281" s="279">
        <v>104.36666666666665</v>
      </c>
      <c r="H281" s="279">
        <v>108.76666666666665</v>
      </c>
      <c r="I281" s="279">
        <v>110.08333333333331</v>
      </c>
      <c r="J281" s="279">
        <v>110.96666666666665</v>
      </c>
      <c r="K281" s="277">
        <v>109.2</v>
      </c>
      <c r="L281" s="277">
        <v>107</v>
      </c>
      <c r="M281" s="277">
        <v>0.25057000000000001</v>
      </c>
    </row>
    <row r="282" spans="1:13">
      <c r="A282" s="268">
        <v>272</v>
      </c>
      <c r="B282" s="277" t="s">
        <v>440</v>
      </c>
      <c r="C282" s="278">
        <v>203.75</v>
      </c>
      <c r="D282" s="279">
        <v>203.48333333333335</v>
      </c>
      <c r="E282" s="279">
        <v>201.76666666666671</v>
      </c>
      <c r="F282" s="279">
        <v>199.78333333333336</v>
      </c>
      <c r="G282" s="279">
        <v>198.06666666666672</v>
      </c>
      <c r="H282" s="279">
        <v>205.4666666666667</v>
      </c>
      <c r="I282" s="279">
        <v>207.18333333333334</v>
      </c>
      <c r="J282" s="279">
        <v>209.16666666666669</v>
      </c>
      <c r="K282" s="277">
        <v>205.2</v>
      </c>
      <c r="L282" s="277">
        <v>201.5</v>
      </c>
      <c r="M282" s="277">
        <v>0.74333000000000005</v>
      </c>
    </row>
    <row r="283" spans="1:13">
      <c r="A283" s="268">
        <v>273</v>
      </c>
      <c r="B283" s="277" t="s">
        <v>451</v>
      </c>
      <c r="C283" s="278">
        <v>147.30000000000001</v>
      </c>
      <c r="D283" s="279">
        <v>145.75</v>
      </c>
      <c r="E283" s="279">
        <v>139.65</v>
      </c>
      <c r="F283" s="279">
        <v>132</v>
      </c>
      <c r="G283" s="279">
        <v>125.9</v>
      </c>
      <c r="H283" s="279">
        <v>153.4</v>
      </c>
      <c r="I283" s="279">
        <v>159.50000000000003</v>
      </c>
      <c r="J283" s="279">
        <v>167.15</v>
      </c>
      <c r="K283" s="277">
        <v>151.85</v>
      </c>
      <c r="L283" s="277">
        <v>138.1</v>
      </c>
      <c r="M283" s="277">
        <v>3.40727</v>
      </c>
    </row>
    <row r="284" spans="1:13">
      <c r="A284" s="268">
        <v>274</v>
      </c>
      <c r="B284" s="277" t="s">
        <v>133</v>
      </c>
      <c r="C284" s="278">
        <v>1334.2</v>
      </c>
      <c r="D284" s="279">
        <v>1336.3999999999999</v>
      </c>
      <c r="E284" s="279">
        <v>1319.7999999999997</v>
      </c>
      <c r="F284" s="279">
        <v>1305.3999999999999</v>
      </c>
      <c r="G284" s="279">
        <v>1288.7999999999997</v>
      </c>
      <c r="H284" s="279">
        <v>1350.7999999999997</v>
      </c>
      <c r="I284" s="279">
        <v>1367.3999999999996</v>
      </c>
      <c r="J284" s="279">
        <v>1381.7999999999997</v>
      </c>
      <c r="K284" s="277">
        <v>1353</v>
      </c>
      <c r="L284" s="277">
        <v>1322</v>
      </c>
      <c r="M284" s="277">
        <v>34.756030000000003</v>
      </c>
    </row>
    <row r="285" spans="1:13">
      <c r="A285" s="268">
        <v>275</v>
      </c>
      <c r="B285" s="277" t="s">
        <v>441</v>
      </c>
      <c r="C285" s="278">
        <v>71.05</v>
      </c>
      <c r="D285" s="279">
        <v>71.05</v>
      </c>
      <c r="E285" s="279">
        <v>71.05</v>
      </c>
      <c r="F285" s="279">
        <v>71.05</v>
      </c>
      <c r="G285" s="279">
        <v>71.05</v>
      </c>
      <c r="H285" s="279">
        <v>71.05</v>
      </c>
      <c r="I285" s="279">
        <v>71.05</v>
      </c>
      <c r="J285" s="279">
        <v>71.05</v>
      </c>
      <c r="K285" s="277">
        <v>71.05</v>
      </c>
      <c r="L285" s="277">
        <v>71.05</v>
      </c>
      <c r="M285" s="277">
        <v>10.419750000000001</v>
      </c>
    </row>
    <row r="286" spans="1:13">
      <c r="A286" s="268">
        <v>276</v>
      </c>
      <c r="B286" s="277" t="s">
        <v>438</v>
      </c>
      <c r="C286" s="278">
        <v>458</v>
      </c>
      <c r="D286" s="279">
        <v>457</v>
      </c>
      <c r="E286" s="279">
        <v>449</v>
      </c>
      <c r="F286" s="279">
        <v>440</v>
      </c>
      <c r="G286" s="279">
        <v>432</v>
      </c>
      <c r="H286" s="279">
        <v>466</v>
      </c>
      <c r="I286" s="279">
        <v>474</v>
      </c>
      <c r="J286" s="279">
        <v>483</v>
      </c>
      <c r="K286" s="277">
        <v>465</v>
      </c>
      <c r="L286" s="277">
        <v>448</v>
      </c>
      <c r="M286" s="277">
        <v>0.24876999999999999</v>
      </c>
    </row>
    <row r="287" spans="1:13">
      <c r="A287" s="268">
        <v>277</v>
      </c>
      <c r="B287" s="277" t="s">
        <v>442</v>
      </c>
      <c r="C287" s="278">
        <v>305.3</v>
      </c>
      <c r="D287" s="279">
        <v>306.7833333333333</v>
      </c>
      <c r="E287" s="279">
        <v>299.56666666666661</v>
      </c>
      <c r="F287" s="279">
        <v>293.83333333333331</v>
      </c>
      <c r="G287" s="279">
        <v>286.61666666666662</v>
      </c>
      <c r="H287" s="279">
        <v>312.51666666666659</v>
      </c>
      <c r="I287" s="279">
        <v>319.73333333333329</v>
      </c>
      <c r="J287" s="279">
        <v>325.46666666666658</v>
      </c>
      <c r="K287" s="277">
        <v>314</v>
      </c>
      <c r="L287" s="277">
        <v>301.05</v>
      </c>
      <c r="M287" s="277">
        <v>6.4000500000000002</v>
      </c>
    </row>
    <row r="288" spans="1:13">
      <c r="A288" s="268">
        <v>278</v>
      </c>
      <c r="B288" s="277" t="s">
        <v>448</v>
      </c>
      <c r="C288" s="278">
        <v>591.1</v>
      </c>
      <c r="D288" s="279">
        <v>595.68333333333328</v>
      </c>
      <c r="E288" s="279">
        <v>583.61666666666656</v>
      </c>
      <c r="F288" s="279">
        <v>576.13333333333333</v>
      </c>
      <c r="G288" s="279">
        <v>564.06666666666661</v>
      </c>
      <c r="H288" s="279">
        <v>603.16666666666652</v>
      </c>
      <c r="I288" s="279">
        <v>615.23333333333335</v>
      </c>
      <c r="J288" s="279">
        <v>622.71666666666647</v>
      </c>
      <c r="K288" s="277">
        <v>607.75</v>
      </c>
      <c r="L288" s="277">
        <v>588.20000000000005</v>
      </c>
      <c r="M288" s="277">
        <v>1.38371</v>
      </c>
    </row>
    <row r="289" spans="1:13">
      <c r="A289" s="268">
        <v>279</v>
      </c>
      <c r="B289" s="277" t="s">
        <v>446</v>
      </c>
      <c r="C289" s="278">
        <v>42.1</v>
      </c>
      <c r="D289" s="279">
        <v>42.216666666666669</v>
      </c>
      <c r="E289" s="279">
        <v>41.88333333333334</v>
      </c>
      <c r="F289" s="279">
        <v>41.666666666666671</v>
      </c>
      <c r="G289" s="279">
        <v>41.333333333333343</v>
      </c>
      <c r="H289" s="279">
        <v>42.433333333333337</v>
      </c>
      <c r="I289" s="279">
        <v>42.766666666666666</v>
      </c>
      <c r="J289" s="279">
        <v>42.983333333333334</v>
      </c>
      <c r="K289" s="277">
        <v>42.55</v>
      </c>
      <c r="L289" s="277">
        <v>42</v>
      </c>
      <c r="M289" s="277">
        <v>7.6711299999999998</v>
      </c>
    </row>
    <row r="290" spans="1:13">
      <c r="A290" s="268">
        <v>280</v>
      </c>
      <c r="B290" s="277" t="s">
        <v>134</v>
      </c>
      <c r="C290" s="278">
        <v>61.1</v>
      </c>
      <c r="D290" s="279">
        <v>61.233333333333341</v>
      </c>
      <c r="E290" s="279">
        <v>60.26666666666668</v>
      </c>
      <c r="F290" s="279">
        <v>59.433333333333337</v>
      </c>
      <c r="G290" s="279">
        <v>58.466666666666676</v>
      </c>
      <c r="H290" s="279">
        <v>62.066666666666684</v>
      </c>
      <c r="I290" s="279">
        <v>63.033333333333339</v>
      </c>
      <c r="J290" s="279">
        <v>63.866666666666688</v>
      </c>
      <c r="K290" s="277">
        <v>62.2</v>
      </c>
      <c r="L290" s="277">
        <v>60.4</v>
      </c>
      <c r="M290" s="277">
        <v>78.551439999999999</v>
      </c>
    </row>
    <row r="291" spans="1:13">
      <c r="A291" s="268">
        <v>281</v>
      </c>
      <c r="B291" s="277" t="s">
        <v>453</v>
      </c>
      <c r="C291" s="278">
        <v>19.100000000000001</v>
      </c>
      <c r="D291" s="279">
        <v>18.983333333333334</v>
      </c>
      <c r="E291" s="279">
        <v>18.666666666666668</v>
      </c>
      <c r="F291" s="279">
        <v>18.233333333333334</v>
      </c>
      <c r="G291" s="279">
        <v>17.916666666666668</v>
      </c>
      <c r="H291" s="279">
        <v>19.416666666666668</v>
      </c>
      <c r="I291" s="279">
        <v>19.733333333333331</v>
      </c>
      <c r="J291" s="279">
        <v>20.166666666666668</v>
      </c>
      <c r="K291" s="277">
        <v>19.3</v>
      </c>
      <c r="L291" s="277">
        <v>18.55</v>
      </c>
      <c r="M291" s="277">
        <v>7.1603599999999998</v>
      </c>
    </row>
    <row r="292" spans="1:13">
      <c r="A292" s="268">
        <v>282</v>
      </c>
      <c r="B292" s="277" t="s">
        <v>358</v>
      </c>
      <c r="C292" s="278">
        <v>1846.25</v>
      </c>
      <c r="D292" s="279">
        <v>1853.75</v>
      </c>
      <c r="E292" s="279">
        <v>1827.5</v>
      </c>
      <c r="F292" s="279">
        <v>1808.75</v>
      </c>
      <c r="G292" s="279">
        <v>1782.5</v>
      </c>
      <c r="H292" s="279">
        <v>1872.5</v>
      </c>
      <c r="I292" s="279">
        <v>1898.75</v>
      </c>
      <c r="J292" s="279">
        <v>1917.5</v>
      </c>
      <c r="K292" s="277">
        <v>1880</v>
      </c>
      <c r="L292" s="277">
        <v>1835</v>
      </c>
      <c r="M292" s="277">
        <v>0.98133999999999999</v>
      </c>
    </row>
    <row r="293" spans="1:13">
      <c r="A293" s="268">
        <v>283</v>
      </c>
      <c r="B293" s="277" t="s">
        <v>454</v>
      </c>
      <c r="C293" s="278">
        <v>1028.55</v>
      </c>
      <c r="D293" s="279">
        <v>1025.55</v>
      </c>
      <c r="E293" s="279">
        <v>998.09999999999991</v>
      </c>
      <c r="F293" s="279">
        <v>967.65</v>
      </c>
      <c r="G293" s="279">
        <v>940.19999999999993</v>
      </c>
      <c r="H293" s="279">
        <v>1056</v>
      </c>
      <c r="I293" s="279">
        <v>1083.4500000000003</v>
      </c>
      <c r="J293" s="279">
        <v>1113.8999999999999</v>
      </c>
      <c r="K293" s="277">
        <v>1053</v>
      </c>
      <c r="L293" s="277">
        <v>995.1</v>
      </c>
      <c r="M293" s="277">
        <v>41.883290000000002</v>
      </c>
    </row>
    <row r="294" spans="1:13">
      <c r="A294" s="268">
        <v>284</v>
      </c>
      <c r="B294" s="277" t="s">
        <v>452</v>
      </c>
      <c r="C294" s="278">
        <v>3109.4</v>
      </c>
      <c r="D294" s="279">
        <v>3115.4666666666667</v>
      </c>
      <c r="E294" s="279">
        <v>3082.9333333333334</v>
      </c>
      <c r="F294" s="279">
        <v>3056.4666666666667</v>
      </c>
      <c r="G294" s="279">
        <v>3023.9333333333334</v>
      </c>
      <c r="H294" s="279">
        <v>3141.9333333333334</v>
      </c>
      <c r="I294" s="279">
        <v>3174.4666666666672</v>
      </c>
      <c r="J294" s="279">
        <v>3200.9333333333334</v>
      </c>
      <c r="K294" s="277">
        <v>3148</v>
      </c>
      <c r="L294" s="277">
        <v>3089</v>
      </c>
      <c r="M294" s="277">
        <v>4.829E-2</v>
      </c>
    </row>
    <row r="295" spans="1:13">
      <c r="A295" s="268">
        <v>285</v>
      </c>
      <c r="B295" s="277" t="s">
        <v>455</v>
      </c>
      <c r="C295" s="278">
        <v>23.65</v>
      </c>
      <c r="D295" s="279">
        <v>23.683333333333334</v>
      </c>
      <c r="E295" s="279">
        <v>23.266666666666666</v>
      </c>
      <c r="F295" s="279">
        <v>22.883333333333333</v>
      </c>
      <c r="G295" s="279">
        <v>22.466666666666665</v>
      </c>
      <c r="H295" s="279">
        <v>24.066666666666666</v>
      </c>
      <c r="I295" s="279">
        <v>24.483333333333331</v>
      </c>
      <c r="J295" s="279">
        <v>24.866666666666667</v>
      </c>
      <c r="K295" s="277">
        <v>24.1</v>
      </c>
      <c r="L295" s="277">
        <v>23.3</v>
      </c>
      <c r="M295" s="277">
        <v>6.0510200000000003</v>
      </c>
    </row>
    <row r="296" spans="1:13">
      <c r="A296" s="268">
        <v>286</v>
      </c>
      <c r="B296" s="277" t="s">
        <v>135</v>
      </c>
      <c r="C296" s="278">
        <v>257</v>
      </c>
      <c r="D296" s="279">
        <v>258.5</v>
      </c>
      <c r="E296" s="279">
        <v>255.10000000000002</v>
      </c>
      <c r="F296" s="279">
        <v>253.20000000000005</v>
      </c>
      <c r="G296" s="279">
        <v>249.80000000000007</v>
      </c>
      <c r="H296" s="279">
        <v>260.39999999999998</v>
      </c>
      <c r="I296" s="279">
        <v>263.79999999999995</v>
      </c>
      <c r="J296" s="279">
        <v>265.69999999999993</v>
      </c>
      <c r="K296" s="277">
        <v>261.89999999999998</v>
      </c>
      <c r="L296" s="277">
        <v>256.60000000000002</v>
      </c>
      <c r="M296" s="277">
        <v>42.408659999999998</v>
      </c>
    </row>
    <row r="297" spans="1:13">
      <c r="A297" s="268">
        <v>287</v>
      </c>
      <c r="B297" s="277" t="s">
        <v>456</v>
      </c>
      <c r="C297" s="278">
        <v>648.75</v>
      </c>
      <c r="D297" s="279">
        <v>649.15</v>
      </c>
      <c r="E297" s="279">
        <v>643.59999999999991</v>
      </c>
      <c r="F297" s="279">
        <v>638.44999999999993</v>
      </c>
      <c r="G297" s="279">
        <v>632.89999999999986</v>
      </c>
      <c r="H297" s="279">
        <v>654.29999999999995</v>
      </c>
      <c r="I297" s="279">
        <v>659.84999999999991</v>
      </c>
      <c r="J297" s="279">
        <v>665</v>
      </c>
      <c r="K297" s="277">
        <v>654.70000000000005</v>
      </c>
      <c r="L297" s="277">
        <v>644</v>
      </c>
      <c r="M297" s="277">
        <v>0.21689</v>
      </c>
    </row>
    <row r="298" spans="1:13">
      <c r="A298" s="268">
        <v>288</v>
      </c>
      <c r="B298" s="277" t="s">
        <v>136</v>
      </c>
      <c r="C298" s="278">
        <v>925.75</v>
      </c>
      <c r="D298" s="279">
        <v>927.01666666666677</v>
      </c>
      <c r="E298" s="279">
        <v>919.53333333333353</v>
      </c>
      <c r="F298" s="279">
        <v>913.31666666666672</v>
      </c>
      <c r="G298" s="279">
        <v>905.83333333333348</v>
      </c>
      <c r="H298" s="279">
        <v>933.23333333333358</v>
      </c>
      <c r="I298" s="279">
        <v>940.71666666666692</v>
      </c>
      <c r="J298" s="279">
        <v>946.93333333333362</v>
      </c>
      <c r="K298" s="277">
        <v>934.5</v>
      </c>
      <c r="L298" s="277">
        <v>920.8</v>
      </c>
      <c r="M298" s="277">
        <v>30.08672</v>
      </c>
    </row>
    <row r="299" spans="1:13">
      <c r="A299" s="268">
        <v>289</v>
      </c>
      <c r="B299" s="277" t="s">
        <v>266</v>
      </c>
      <c r="C299" s="278">
        <v>2499.8000000000002</v>
      </c>
      <c r="D299" s="279">
        <v>2495.6</v>
      </c>
      <c r="E299" s="279">
        <v>2462.1999999999998</v>
      </c>
      <c r="F299" s="279">
        <v>2424.6</v>
      </c>
      <c r="G299" s="279">
        <v>2391.1999999999998</v>
      </c>
      <c r="H299" s="279">
        <v>2533.1999999999998</v>
      </c>
      <c r="I299" s="279">
        <v>2566.6000000000004</v>
      </c>
      <c r="J299" s="279">
        <v>2604.1999999999998</v>
      </c>
      <c r="K299" s="277">
        <v>2529</v>
      </c>
      <c r="L299" s="277">
        <v>2458</v>
      </c>
      <c r="M299" s="277">
        <v>3.7310400000000001</v>
      </c>
    </row>
    <row r="300" spans="1:13">
      <c r="A300" s="268">
        <v>290</v>
      </c>
      <c r="B300" s="277" t="s">
        <v>265</v>
      </c>
      <c r="C300" s="278">
        <v>1532.65</v>
      </c>
      <c r="D300" s="279">
        <v>1525.7166666666665</v>
      </c>
      <c r="E300" s="279">
        <v>1513.4333333333329</v>
      </c>
      <c r="F300" s="279">
        <v>1494.2166666666665</v>
      </c>
      <c r="G300" s="279">
        <v>1481.9333333333329</v>
      </c>
      <c r="H300" s="279">
        <v>1544.9333333333329</v>
      </c>
      <c r="I300" s="279">
        <v>1557.2166666666662</v>
      </c>
      <c r="J300" s="279">
        <v>1576.4333333333329</v>
      </c>
      <c r="K300" s="277">
        <v>1538</v>
      </c>
      <c r="L300" s="277">
        <v>1506.5</v>
      </c>
      <c r="M300" s="277">
        <v>0.98892999999999998</v>
      </c>
    </row>
    <row r="301" spans="1:13">
      <c r="A301" s="268">
        <v>291</v>
      </c>
      <c r="B301" s="277" t="s">
        <v>137</v>
      </c>
      <c r="C301" s="278">
        <v>928</v>
      </c>
      <c r="D301" s="279">
        <v>935.5333333333333</v>
      </c>
      <c r="E301" s="279">
        <v>916.46666666666658</v>
      </c>
      <c r="F301" s="279">
        <v>904.93333333333328</v>
      </c>
      <c r="G301" s="279">
        <v>885.86666666666656</v>
      </c>
      <c r="H301" s="279">
        <v>947.06666666666661</v>
      </c>
      <c r="I301" s="279">
        <v>966.13333333333321</v>
      </c>
      <c r="J301" s="279">
        <v>977.66666666666663</v>
      </c>
      <c r="K301" s="277">
        <v>954.6</v>
      </c>
      <c r="L301" s="277">
        <v>924</v>
      </c>
      <c r="M301" s="277">
        <v>36.726010000000002</v>
      </c>
    </row>
    <row r="302" spans="1:13">
      <c r="A302" s="268">
        <v>292</v>
      </c>
      <c r="B302" s="277" t="s">
        <v>457</v>
      </c>
      <c r="C302" s="278">
        <v>1143.4000000000001</v>
      </c>
      <c r="D302" s="279">
        <v>1140.7333333333333</v>
      </c>
      <c r="E302" s="279">
        <v>1131.4666666666667</v>
      </c>
      <c r="F302" s="279">
        <v>1119.5333333333333</v>
      </c>
      <c r="G302" s="279">
        <v>1110.2666666666667</v>
      </c>
      <c r="H302" s="279">
        <v>1152.6666666666667</v>
      </c>
      <c r="I302" s="279">
        <v>1161.9333333333336</v>
      </c>
      <c r="J302" s="279">
        <v>1173.8666666666668</v>
      </c>
      <c r="K302" s="277">
        <v>1150</v>
      </c>
      <c r="L302" s="277">
        <v>1128.8</v>
      </c>
      <c r="M302" s="277">
        <v>0.35187000000000002</v>
      </c>
    </row>
    <row r="303" spans="1:13">
      <c r="A303" s="268">
        <v>293</v>
      </c>
      <c r="B303" s="277" t="s">
        <v>138</v>
      </c>
      <c r="C303" s="278">
        <v>614.25</v>
      </c>
      <c r="D303" s="279">
        <v>612.48333333333335</v>
      </c>
      <c r="E303" s="279">
        <v>604.9666666666667</v>
      </c>
      <c r="F303" s="279">
        <v>595.68333333333339</v>
      </c>
      <c r="G303" s="279">
        <v>588.16666666666674</v>
      </c>
      <c r="H303" s="279">
        <v>621.76666666666665</v>
      </c>
      <c r="I303" s="279">
        <v>629.2833333333333</v>
      </c>
      <c r="J303" s="279">
        <v>638.56666666666661</v>
      </c>
      <c r="K303" s="277">
        <v>620</v>
      </c>
      <c r="L303" s="277">
        <v>603.20000000000005</v>
      </c>
      <c r="M303" s="277">
        <v>38.348619999999997</v>
      </c>
    </row>
    <row r="304" spans="1:13">
      <c r="A304" s="268">
        <v>294</v>
      </c>
      <c r="B304" s="277" t="s">
        <v>139</v>
      </c>
      <c r="C304" s="278">
        <v>127.05</v>
      </c>
      <c r="D304" s="279">
        <v>128.38333333333333</v>
      </c>
      <c r="E304" s="279">
        <v>124.76666666666665</v>
      </c>
      <c r="F304" s="279">
        <v>122.48333333333332</v>
      </c>
      <c r="G304" s="279">
        <v>118.86666666666665</v>
      </c>
      <c r="H304" s="279">
        <v>130.66666666666666</v>
      </c>
      <c r="I304" s="279">
        <v>134.28333333333333</v>
      </c>
      <c r="J304" s="279">
        <v>136.56666666666666</v>
      </c>
      <c r="K304" s="277">
        <v>132</v>
      </c>
      <c r="L304" s="277">
        <v>126.1</v>
      </c>
      <c r="M304" s="277">
        <v>168.38407000000001</v>
      </c>
    </row>
    <row r="305" spans="1:13">
      <c r="A305" s="268">
        <v>295</v>
      </c>
      <c r="B305" s="277" t="s">
        <v>461</v>
      </c>
      <c r="C305" s="278">
        <v>29.65</v>
      </c>
      <c r="D305" s="279">
        <v>29.25</v>
      </c>
      <c r="E305" s="279">
        <v>28.85</v>
      </c>
      <c r="F305" s="279">
        <v>28.05</v>
      </c>
      <c r="G305" s="279">
        <v>27.650000000000002</v>
      </c>
      <c r="H305" s="279">
        <v>30.05</v>
      </c>
      <c r="I305" s="279">
        <v>30.45</v>
      </c>
      <c r="J305" s="279">
        <v>31.25</v>
      </c>
      <c r="K305" s="277">
        <v>29.65</v>
      </c>
      <c r="L305" s="277">
        <v>28.45</v>
      </c>
      <c r="M305" s="277">
        <v>24.031020000000002</v>
      </c>
    </row>
    <row r="306" spans="1:13">
      <c r="A306" s="268">
        <v>296</v>
      </c>
      <c r="B306" s="277" t="s">
        <v>319</v>
      </c>
      <c r="C306" s="278">
        <v>11.85</v>
      </c>
      <c r="D306" s="279">
        <v>11.9</v>
      </c>
      <c r="E306" s="279">
        <v>11.75</v>
      </c>
      <c r="F306" s="279">
        <v>11.65</v>
      </c>
      <c r="G306" s="279">
        <v>11.5</v>
      </c>
      <c r="H306" s="279">
        <v>12</v>
      </c>
      <c r="I306" s="279">
        <v>12.150000000000002</v>
      </c>
      <c r="J306" s="279">
        <v>12.25</v>
      </c>
      <c r="K306" s="277">
        <v>12.05</v>
      </c>
      <c r="L306" s="277">
        <v>11.8</v>
      </c>
      <c r="M306" s="277">
        <v>16.58737</v>
      </c>
    </row>
    <row r="307" spans="1:13">
      <c r="A307" s="268">
        <v>297</v>
      </c>
      <c r="B307" s="277" t="s">
        <v>464</v>
      </c>
      <c r="C307" s="278">
        <v>105.45</v>
      </c>
      <c r="D307" s="279">
        <v>106.7</v>
      </c>
      <c r="E307" s="279">
        <v>103.85000000000001</v>
      </c>
      <c r="F307" s="279">
        <v>102.25</v>
      </c>
      <c r="G307" s="279">
        <v>99.4</v>
      </c>
      <c r="H307" s="279">
        <v>108.30000000000001</v>
      </c>
      <c r="I307" s="279">
        <v>111.15</v>
      </c>
      <c r="J307" s="279">
        <v>112.75000000000001</v>
      </c>
      <c r="K307" s="277">
        <v>109.55</v>
      </c>
      <c r="L307" s="277">
        <v>105.1</v>
      </c>
      <c r="M307" s="277">
        <v>0.59860000000000002</v>
      </c>
    </row>
    <row r="308" spans="1:13">
      <c r="A308" s="268">
        <v>298</v>
      </c>
      <c r="B308" s="277" t="s">
        <v>466</v>
      </c>
      <c r="C308" s="278">
        <v>295.35000000000002</v>
      </c>
      <c r="D308" s="279">
        <v>296.88333333333338</v>
      </c>
      <c r="E308" s="279">
        <v>292.51666666666677</v>
      </c>
      <c r="F308" s="279">
        <v>289.68333333333339</v>
      </c>
      <c r="G308" s="279">
        <v>285.31666666666678</v>
      </c>
      <c r="H308" s="279">
        <v>299.71666666666675</v>
      </c>
      <c r="I308" s="279">
        <v>304.08333333333343</v>
      </c>
      <c r="J308" s="279">
        <v>306.91666666666674</v>
      </c>
      <c r="K308" s="277">
        <v>301.25</v>
      </c>
      <c r="L308" s="277">
        <v>294.05</v>
      </c>
      <c r="M308" s="277">
        <v>0.24651999999999999</v>
      </c>
    </row>
    <row r="309" spans="1:13">
      <c r="A309" s="268">
        <v>299</v>
      </c>
      <c r="B309" s="277" t="s">
        <v>462</v>
      </c>
      <c r="C309" s="278">
        <v>3042</v>
      </c>
      <c r="D309" s="279">
        <v>3025.6166666666668</v>
      </c>
      <c r="E309" s="279">
        <v>2981.4833333333336</v>
      </c>
      <c r="F309" s="279">
        <v>2920.9666666666667</v>
      </c>
      <c r="G309" s="279">
        <v>2876.8333333333335</v>
      </c>
      <c r="H309" s="279">
        <v>3086.1333333333337</v>
      </c>
      <c r="I309" s="279">
        <v>3130.2666666666669</v>
      </c>
      <c r="J309" s="279">
        <v>3190.7833333333338</v>
      </c>
      <c r="K309" s="277">
        <v>3069.75</v>
      </c>
      <c r="L309" s="277">
        <v>2965.1</v>
      </c>
      <c r="M309" s="277">
        <v>0.11371000000000001</v>
      </c>
    </row>
    <row r="310" spans="1:13">
      <c r="A310" s="268">
        <v>300</v>
      </c>
      <c r="B310" s="277" t="s">
        <v>463</v>
      </c>
      <c r="C310" s="278">
        <v>202.5</v>
      </c>
      <c r="D310" s="279">
        <v>203.33333333333334</v>
      </c>
      <c r="E310" s="279">
        <v>199.16666666666669</v>
      </c>
      <c r="F310" s="279">
        <v>195.83333333333334</v>
      </c>
      <c r="G310" s="279">
        <v>191.66666666666669</v>
      </c>
      <c r="H310" s="279">
        <v>206.66666666666669</v>
      </c>
      <c r="I310" s="279">
        <v>210.83333333333337</v>
      </c>
      <c r="J310" s="279">
        <v>214.16666666666669</v>
      </c>
      <c r="K310" s="277">
        <v>207.5</v>
      </c>
      <c r="L310" s="277">
        <v>200</v>
      </c>
      <c r="M310" s="277">
        <v>0.84836</v>
      </c>
    </row>
    <row r="311" spans="1:13">
      <c r="A311" s="268">
        <v>301</v>
      </c>
      <c r="B311" s="277" t="s">
        <v>140</v>
      </c>
      <c r="C311" s="278">
        <v>159.30000000000001</v>
      </c>
      <c r="D311" s="279">
        <v>160.08333333333334</v>
      </c>
      <c r="E311" s="279">
        <v>157.2166666666667</v>
      </c>
      <c r="F311" s="279">
        <v>155.13333333333335</v>
      </c>
      <c r="G311" s="279">
        <v>152.26666666666671</v>
      </c>
      <c r="H311" s="279">
        <v>162.16666666666669</v>
      </c>
      <c r="I311" s="279">
        <v>165.0333333333333</v>
      </c>
      <c r="J311" s="279">
        <v>167.11666666666667</v>
      </c>
      <c r="K311" s="277">
        <v>162.94999999999999</v>
      </c>
      <c r="L311" s="277">
        <v>158</v>
      </c>
      <c r="M311" s="277">
        <v>94.682329999999993</v>
      </c>
    </row>
    <row r="312" spans="1:13">
      <c r="A312" s="268">
        <v>302</v>
      </c>
      <c r="B312" s="277" t="s">
        <v>141</v>
      </c>
      <c r="C312" s="278">
        <v>363.25</v>
      </c>
      <c r="D312" s="279">
        <v>366.11666666666662</v>
      </c>
      <c r="E312" s="279">
        <v>358.78333333333325</v>
      </c>
      <c r="F312" s="279">
        <v>354.31666666666661</v>
      </c>
      <c r="G312" s="279">
        <v>346.98333333333323</v>
      </c>
      <c r="H312" s="279">
        <v>370.58333333333326</v>
      </c>
      <c r="I312" s="279">
        <v>377.91666666666663</v>
      </c>
      <c r="J312" s="279">
        <v>382.38333333333327</v>
      </c>
      <c r="K312" s="277">
        <v>373.45</v>
      </c>
      <c r="L312" s="277">
        <v>361.65</v>
      </c>
      <c r="M312" s="277">
        <v>34.859729999999999</v>
      </c>
    </row>
    <row r="313" spans="1:13">
      <c r="A313" s="268">
        <v>303</v>
      </c>
      <c r="B313" s="277" t="s">
        <v>142</v>
      </c>
      <c r="C313" s="278">
        <v>6526.25</v>
      </c>
      <c r="D313" s="279">
        <v>6501.3166666666666</v>
      </c>
      <c r="E313" s="279">
        <v>6404.9333333333334</v>
      </c>
      <c r="F313" s="279">
        <v>6283.6166666666668</v>
      </c>
      <c r="G313" s="279">
        <v>6187.2333333333336</v>
      </c>
      <c r="H313" s="279">
        <v>6622.6333333333332</v>
      </c>
      <c r="I313" s="279">
        <v>6719.0166666666664</v>
      </c>
      <c r="J313" s="279">
        <v>6840.333333333333</v>
      </c>
      <c r="K313" s="277">
        <v>6597.7</v>
      </c>
      <c r="L313" s="277">
        <v>6380</v>
      </c>
      <c r="M313" s="277">
        <v>22.786829999999998</v>
      </c>
    </row>
    <row r="314" spans="1:13">
      <c r="A314" s="268">
        <v>304</v>
      </c>
      <c r="B314" s="277" t="s">
        <v>458</v>
      </c>
      <c r="C314" s="278">
        <v>627.70000000000005</v>
      </c>
      <c r="D314" s="279">
        <v>630.19999999999993</v>
      </c>
      <c r="E314" s="279">
        <v>622.49999999999989</v>
      </c>
      <c r="F314" s="279">
        <v>617.29999999999995</v>
      </c>
      <c r="G314" s="279">
        <v>609.59999999999991</v>
      </c>
      <c r="H314" s="279">
        <v>635.39999999999986</v>
      </c>
      <c r="I314" s="279">
        <v>643.09999999999991</v>
      </c>
      <c r="J314" s="279">
        <v>648.29999999999984</v>
      </c>
      <c r="K314" s="277">
        <v>637.9</v>
      </c>
      <c r="L314" s="277">
        <v>625</v>
      </c>
      <c r="M314" s="277">
        <v>0.10008</v>
      </c>
    </row>
    <row r="315" spans="1:13">
      <c r="A315" s="268">
        <v>305</v>
      </c>
      <c r="B315" s="277" t="s">
        <v>143</v>
      </c>
      <c r="C315" s="278">
        <v>583.95000000000005</v>
      </c>
      <c r="D315" s="279">
        <v>582.75</v>
      </c>
      <c r="E315" s="279">
        <v>575.54999999999995</v>
      </c>
      <c r="F315" s="279">
        <v>567.15</v>
      </c>
      <c r="G315" s="279">
        <v>559.94999999999993</v>
      </c>
      <c r="H315" s="279">
        <v>591.15</v>
      </c>
      <c r="I315" s="279">
        <v>598.35</v>
      </c>
      <c r="J315" s="279">
        <v>606.75</v>
      </c>
      <c r="K315" s="277">
        <v>589.95000000000005</v>
      </c>
      <c r="L315" s="277">
        <v>574.35</v>
      </c>
      <c r="M315" s="277">
        <v>21.91526</v>
      </c>
    </row>
    <row r="316" spans="1:13">
      <c r="A316" s="268">
        <v>306</v>
      </c>
      <c r="B316" s="277" t="s">
        <v>472</v>
      </c>
      <c r="C316" s="278">
        <v>1749.45</v>
      </c>
      <c r="D316" s="279">
        <v>1776.1499999999999</v>
      </c>
      <c r="E316" s="279">
        <v>1713.3499999999997</v>
      </c>
      <c r="F316" s="279">
        <v>1677.2499999999998</v>
      </c>
      <c r="G316" s="279">
        <v>1614.4499999999996</v>
      </c>
      <c r="H316" s="279">
        <v>1812.2499999999998</v>
      </c>
      <c r="I316" s="279">
        <v>1875.05</v>
      </c>
      <c r="J316" s="279">
        <v>1911.1499999999999</v>
      </c>
      <c r="K316" s="277">
        <v>1838.95</v>
      </c>
      <c r="L316" s="277">
        <v>1740.05</v>
      </c>
      <c r="M316" s="277">
        <v>8.3696800000000007</v>
      </c>
    </row>
    <row r="317" spans="1:13">
      <c r="A317" s="268">
        <v>307</v>
      </c>
      <c r="B317" s="277" t="s">
        <v>468</v>
      </c>
      <c r="C317" s="278">
        <v>1637.35</v>
      </c>
      <c r="D317" s="279">
        <v>1645.7333333333333</v>
      </c>
      <c r="E317" s="279">
        <v>1621.6166666666668</v>
      </c>
      <c r="F317" s="279">
        <v>1605.8833333333334</v>
      </c>
      <c r="G317" s="279">
        <v>1581.7666666666669</v>
      </c>
      <c r="H317" s="279">
        <v>1661.4666666666667</v>
      </c>
      <c r="I317" s="279">
        <v>1685.583333333333</v>
      </c>
      <c r="J317" s="279">
        <v>1701.3166666666666</v>
      </c>
      <c r="K317" s="277">
        <v>1669.85</v>
      </c>
      <c r="L317" s="277">
        <v>1630</v>
      </c>
      <c r="M317" s="277">
        <v>0.33618999999999999</v>
      </c>
    </row>
    <row r="318" spans="1:13">
      <c r="A318" s="268">
        <v>308</v>
      </c>
      <c r="B318" s="277" t="s">
        <v>144</v>
      </c>
      <c r="C318" s="278">
        <v>549.6</v>
      </c>
      <c r="D318" s="279">
        <v>546.76666666666677</v>
      </c>
      <c r="E318" s="279">
        <v>538.83333333333348</v>
      </c>
      <c r="F318" s="279">
        <v>528.06666666666672</v>
      </c>
      <c r="G318" s="279">
        <v>520.13333333333344</v>
      </c>
      <c r="H318" s="279">
        <v>557.53333333333353</v>
      </c>
      <c r="I318" s="279">
        <v>565.4666666666667</v>
      </c>
      <c r="J318" s="279">
        <v>576.23333333333358</v>
      </c>
      <c r="K318" s="277">
        <v>554.70000000000005</v>
      </c>
      <c r="L318" s="277">
        <v>536</v>
      </c>
      <c r="M318" s="277">
        <v>28.790199999999999</v>
      </c>
    </row>
    <row r="319" spans="1:13">
      <c r="A319" s="268">
        <v>309</v>
      </c>
      <c r="B319" s="277" t="s">
        <v>145</v>
      </c>
      <c r="C319" s="278">
        <v>987.25</v>
      </c>
      <c r="D319" s="279">
        <v>983.55000000000007</v>
      </c>
      <c r="E319" s="279">
        <v>975.20000000000016</v>
      </c>
      <c r="F319" s="279">
        <v>963.15000000000009</v>
      </c>
      <c r="G319" s="279">
        <v>954.80000000000018</v>
      </c>
      <c r="H319" s="279">
        <v>995.60000000000014</v>
      </c>
      <c r="I319" s="279">
        <v>1003.95</v>
      </c>
      <c r="J319" s="279">
        <v>1016.0000000000001</v>
      </c>
      <c r="K319" s="277">
        <v>991.9</v>
      </c>
      <c r="L319" s="277">
        <v>971.5</v>
      </c>
      <c r="M319" s="277">
        <v>7.2597500000000004</v>
      </c>
    </row>
    <row r="320" spans="1:13">
      <c r="A320" s="268">
        <v>310</v>
      </c>
      <c r="B320" s="277" t="s">
        <v>465</v>
      </c>
      <c r="C320" s="278">
        <v>166.65</v>
      </c>
      <c r="D320" s="279">
        <v>166.4</v>
      </c>
      <c r="E320" s="279">
        <v>164.8</v>
      </c>
      <c r="F320" s="279">
        <v>162.95000000000002</v>
      </c>
      <c r="G320" s="279">
        <v>161.35000000000002</v>
      </c>
      <c r="H320" s="279">
        <v>168.25</v>
      </c>
      <c r="I320" s="279">
        <v>169.84999999999997</v>
      </c>
      <c r="J320" s="279">
        <v>171.7</v>
      </c>
      <c r="K320" s="277">
        <v>168</v>
      </c>
      <c r="L320" s="277">
        <v>164.55</v>
      </c>
      <c r="M320" s="277">
        <v>0.17219000000000001</v>
      </c>
    </row>
    <row r="321" spans="1:13">
      <c r="A321" s="268">
        <v>311</v>
      </c>
      <c r="B321" s="277" t="s">
        <v>1976</v>
      </c>
      <c r="C321" s="278">
        <v>210.05</v>
      </c>
      <c r="D321" s="279">
        <v>210.26666666666665</v>
      </c>
      <c r="E321" s="279">
        <v>207.7833333333333</v>
      </c>
      <c r="F321" s="279">
        <v>205.51666666666665</v>
      </c>
      <c r="G321" s="279">
        <v>203.0333333333333</v>
      </c>
      <c r="H321" s="279">
        <v>212.5333333333333</v>
      </c>
      <c r="I321" s="279">
        <v>215.01666666666665</v>
      </c>
      <c r="J321" s="279">
        <v>217.2833333333333</v>
      </c>
      <c r="K321" s="277">
        <v>212.75</v>
      </c>
      <c r="L321" s="277">
        <v>208</v>
      </c>
      <c r="M321" s="277">
        <v>9.2121600000000008</v>
      </c>
    </row>
    <row r="322" spans="1:13">
      <c r="A322" s="268">
        <v>312</v>
      </c>
      <c r="B322" s="277" t="s">
        <v>469</v>
      </c>
      <c r="C322" s="278">
        <v>68.2</v>
      </c>
      <c r="D322" s="279">
        <v>68.2</v>
      </c>
      <c r="E322" s="279">
        <v>67.550000000000011</v>
      </c>
      <c r="F322" s="279">
        <v>66.900000000000006</v>
      </c>
      <c r="G322" s="279">
        <v>66.250000000000014</v>
      </c>
      <c r="H322" s="279">
        <v>68.850000000000009</v>
      </c>
      <c r="I322" s="279">
        <v>69.500000000000014</v>
      </c>
      <c r="J322" s="279">
        <v>70.150000000000006</v>
      </c>
      <c r="K322" s="277">
        <v>68.849999999999994</v>
      </c>
      <c r="L322" s="277">
        <v>67.55</v>
      </c>
      <c r="M322" s="277">
        <v>3.43445</v>
      </c>
    </row>
    <row r="323" spans="1:13">
      <c r="A323" s="268">
        <v>313</v>
      </c>
      <c r="B323" s="277" t="s">
        <v>470</v>
      </c>
      <c r="C323" s="278">
        <v>279.5</v>
      </c>
      <c r="D323" s="279">
        <v>281.88333333333338</v>
      </c>
      <c r="E323" s="279">
        <v>275.81666666666678</v>
      </c>
      <c r="F323" s="279">
        <v>272.13333333333338</v>
      </c>
      <c r="G323" s="279">
        <v>266.06666666666678</v>
      </c>
      <c r="H323" s="279">
        <v>285.56666666666678</v>
      </c>
      <c r="I323" s="279">
        <v>291.63333333333338</v>
      </c>
      <c r="J323" s="279">
        <v>295.31666666666678</v>
      </c>
      <c r="K323" s="277">
        <v>287.95</v>
      </c>
      <c r="L323" s="277">
        <v>278.2</v>
      </c>
      <c r="M323" s="277">
        <v>1.1992100000000001</v>
      </c>
    </row>
    <row r="324" spans="1:13">
      <c r="A324" s="268">
        <v>314</v>
      </c>
      <c r="B324" s="277" t="s">
        <v>146</v>
      </c>
      <c r="C324" s="278">
        <v>1140.3</v>
      </c>
      <c r="D324" s="279">
        <v>1139.1000000000001</v>
      </c>
      <c r="E324" s="279">
        <v>1128.2000000000003</v>
      </c>
      <c r="F324" s="279">
        <v>1116.1000000000001</v>
      </c>
      <c r="G324" s="279">
        <v>1105.2000000000003</v>
      </c>
      <c r="H324" s="279">
        <v>1151.2000000000003</v>
      </c>
      <c r="I324" s="279">
        <v>1162.1000000000004</v>
      </c>
      <c r="J324" s="279">
        <v>1174.2000000000003</v>
      </c>
      <c r="K324" s="277">
        <v>1150</v>
      </c>
      <c r="L324" s="277">
        <v>1127</v>
      </c>
      <c r="M324" s="277">
        <v>7.6431500000000003</v>
      </c>
    </row>
    <row r="325" spans="1:13">
      <c r="A325" s="268">
        <v>315</v>
      </c>
      <c r="B325" s="277" t="s">
        <v>459</v>
      </c>
      <c r="C325" s="278">
        <v>18.2</v>
      </c>
      <c r="D325" s="279">
        <v>18.266666666666669</v>
      </c>
      <c r="E325" s="279">
        <v>18.033333333333339</v>
      </c>
      <c r="F325" s="279">
        <v>17.866666666666671</v>
      </c>
      <c r="G325" s="279">
        <v>17.63333333333334</v>
      </c>
      <c r="H325" s="279">
        <v>18.433333333333337</v>
      </c>
      <c r="I325" s="279">
        <v>18.666666666666664</v>
      </c>
      <c r="J325" s="279">
        <v>18.833333333333336</v>
      </c>
      <c r="K325" s="277">
        <v>18.5</v>
      </c>
      <c r="L325" s="277">
        <v>18.100000000000001</v>
      </c>
      <c r="M325" s="277">
        <v>11.56406</v>
      </c>
    </row>
    <row r="326" spans="1:13">
      <c r="A326" s="268">
        <v>316</v>
      </c>
      <c r="B326" s="277" t="s">
        <v>460</v>
      </c>
      <c r="C326" s="278">
        <v>140.1</v>
      </c>
      <c r="D326" s="279">
        <v>139.83333333333334</v>
      </c>
      <c r="E326" s="279">
        <v>136.76666666666668</v>
      </c>
      <c r="F326" s="279">
        <v>133.43333333333334</v>
      </c>
      <c r="G326" s="279">
        <v>130.36666666666667</v>
      </c>
      <c r="H326" s="279">
        <v>143.16666666666669</v>
      </c>
      <c r="I326" s="279">
        <v>146.23333333333335</v>
      </c>
      <c r="J326" s="279">
        <v>149.56666666666669</v>
      </c>
      <c r="K326" s="277">
        <v>142.9</v>
      </c>
      <c r="L326" s="277">
        <v>136.5</v>
      </c>
      <c r="M326" s="277">
        <v>5.1868800000000004</v>
      </c>
    </row>
    <row r="327" spans="1:13">
      <c r="A327" s="268">
        <v>317</v>
      </c>
      <c r="B327" s="277" t="s">
        <v>147</v>
      </c>
      <c r="C327" s="278">
        <v>100.4</v>
      </c>
      <c r="D327" s="279">
        <v>100.14999999999999</v>
      </c>
      <c r="E327" s="279">
        <v>98.699999999999989</v>
      </c>
      <c r="F327" s="279">
        <v>97</v>
      </c>
      <c r="G327" s="279">
        <v>95.55</v>
      </c>
      <c r="H327" s="279">
        <v>101.84999999999998</v>
      </c>
      <c r="I327" s="279">
        <v>103.3</v>
      </c>
      <c r="J327" s="279">
        <v>104.99999999999997</v>
      </c>
      <c r="K327" s="277">
        <v>101.6</v>
      </c>
      <c r="L327" s="277">
        <v>98.45</v>
      </c>
      <c r="M327" s="277">
        <v>176.64735999999999</v>
      </c>
    </row>
    <row r="328" spans="1:13">
      <c r="A328" s="268">
        <v>318</v>
      </c>
      <c r="B328" s="277" t="s">
        <v>471</v>
      </c>
      <c r="C328" s="278">
        <v>674.65</v>
      </c>
      <c r="D328" s="279">
        <v>671.01666666666665</v>
      </c>
      <c r="E328" s="279">
        <v>658.68333333333328</v>
      </c>
      <c r="F328" s="279">
        <v>642.71666666666658</v>
      </c>
      <c r="G328" s="279">
        <v>630.38333333333321</v>
      </c>
      <c r="H328" s="279">
        <v>686.98333333333335</v>
      </c>
      <c r="I328" s="279">
        <v>699.31666666666683</v>
      </c>
      <c r="J328" s="279">
        <v>715.28333333333342</v>
      </c>
      <c r="K328" s="277">
        <v>683.35</v>
      </c>
      <c r="L328" s="277">
        <v>655.04999999999995</v>
      </c>
      <c r="M328" s="277">
        <v>1.1354</v>
      </c>
    </row>
    <row r="329" spans="1:13">
      <c r="A329" s="268">
        <v>319</v>
      </c>
      <c r="B329" s="277" t="s">
        <v>268</v>
      </c>
      <c r="C329" s="278">
        <v>1137.25</v>
      </c>
      <c r="D329" s="279">
        <v>1132.3500000000001</v>
      </c>
      <c r="E329" s="279">
        <v>1111.9500000000003</v>
      </c>
      <c r="F329" s="279">
        <v>1086.6500000000001</v>
      </c>
      <c r="G329" s="279">
        <v>1066.2500000000002</v>
      </c>
      <c r="H329" s="279">
        <v>1157.6500000000003</v>
      </c>
      <c r="I329" s="279">
        <v>1178.0500000000004</v>
      </c>
      <c r="J329" s="279">
        <v>1203.3500000000004</v>
      </c>
      <c r="K329" s="277">
        <v>1152.75</v>
      </c>
      <c r="L329" s="277">
        <v>1107.05</v>
      </c>
      <c r="M329" s="277">
        <v>7.5941299999999998</v>
      </c>
    </row>
    <row r="330" spans="1:13">
      <c r="A330" s="268">
        <v>320</v>
      </c>
      <c r="B330" s="277" t="s">
        <v>148</v>
      </c>
      <c r="C330" s="278">
        <v>61519.05</v>
      </c>
      <c r="D330" s="279">
        <v>61523.016666666663</v>
      </c>
      <c r="E330" s="279">
        <v>61146.033333333326</v>
      </c>
      <c r="F330" s="279">
        <v>60773.016666666663</v>
      </c>
      <c r="G330" s="279">
        <v>60396.033333333326</v>
      </c>
      <c r="H330" s="279">
        <v>61896.033333333326</v>
      </c>
      <c r="I330" s="279">
        <v>62273.016666666663</v>
      </c>
      <c r="J330" s="279">
        <v>62646.033333333326</v>
      </c>
      <c r="K330" s="277">
        <v>61900</v>
      </c>
      <c r="L330" s="277">
        <v>61150</v>
      </c>
      <c r="M330" s="277">
        <v>9.425E-2</v>
      </c>
    </row>
    <row r="331" spans="1:13">
      <c r="A331" s="268">
        <v>321</v>
      </c>
      <c r="B331" s="277" t="s">
        <v>267</v>
      </c>
      <c r="C331" s="278">
        <v>34.75</v>
      </c>
      <c r="D331" s="279">
        <v>34.683333333333337</v>
      </c>
      <c r="E331" s="279">
        <v>34.166666666666671</v>
      </c>
      <c r="F331" s="279">
        <v>33.583333333333336</v>
      </c>
      <c r="G331" s="279">
        <v>33.06666666666667</v>
      </c>
      <c r="H331" s="279">
        <v>35.266666666666673</v>
      </c>
      <c r="I331" s="279">
        <v>35.783333333333339</v>
      </c>
      <c r="J331" s="279">
        <v>36.366666666666674</v>
      </c>
      <c r="K331" s="277">
        <v>35.200000000000003</v>
      </c>
      <c r="L331" s="277">
        <v>34.1</v>
      </c>
      <c r="M331" s="277">
        <v>27.908259999999999</v>
      </c>
    </row>
    <row r="332" spans="1:13">
      <c r="A332" s="268">
        <v>322</v>
      </c>
      <c r="B332" s="277" t="s">
        <v>149</v>
      </c>
      <c r="C332" s="278">
        <v>1257.9000000000001</v>
      </c>
      <c r="D332" s="279">
        <v>1270.4666666666667</v>
      </c>
      <c r="E332" s="279">
        <v>1234.9333333333334</v>
      </c>
      <c r="F332" s="279">
        <v>1211.9666666666667</v>
      </c>
      <c r="G332" s="279">
        <v>1176.4333333333334</v>
      </c>
      <c r="H332" s="279">
        <v>1293.4333333333334</v>
      </c>
      <c r="I332" s="279">
        <v>1328.9666666666667</v>
      </c>
      <c r="J332" s="279">
        <v>1351.9333333333334</v>
      </c>
      <c r="K332" s="277">
        <v>1306</v>
      </c>
      <c r="L332" s="277">
        <v>1247.5</v>
      </c>
      <c r="M332" s="277">
        <v>27.99699</v>
      </c>
    </row>
    <row r="333" spans="1:13">
      <c r="A333" s="268">
        <v>323</v>
      </c>
      <c r="B333" s="277" t="s">
        <v>3162</v>
      </c>
      <c r="C333" s="278">
        <v>261.10000000000002</v>
      </c>
      <c r="D333" s="279">
        <v>262.83333333333331</v>
      </c>
      <c r="E333" s="279">
        <v>257.26666666666665</v>
      </c>
      <c r="F333" s="279">
        <v>253.43333333333334</v>
      </c>
      <c r="G333" s="279">
        <v>247.86666666666667</v>
      </c>
      <c r="H333" s="279">
        <v>266.66666666666663</v>
      </c>
      <c r="I333" s="279">
        <v>272.23333333333335</v>
      </c>
      <c r="J333" s="279">
        <v>276.06666666666661</v>
      </c>
      <c r="K333" s="277">
        <v>268.39999999999998</v>
      </c>
      <c r="L333" s="277">
        <v>259</v>
      </c>
      <c r="M333" s="277">
        <v>13.591889999999999</v>
      </c>
    </row>
    <row r="334" spans="1:13">
      <c r="A334" s="268">
        <v>324</v>
      </c>
      <c r="B334" s="277" t="s">
        <v>269</v>
      </c>
      <c r="C334" s="278">
        <v>785.45</v>
      </c>
      <c r="D334" s="279">
        <v>791.81666666666661</v>
      </c>
      <c r="E334" s="279">
        <v>768.63333333333321</v>
      </c>
      <c r="F334" s="279">
        <v>751.81666666666661</v>
      </c>
      <c r="G334" s="279">
        <v>728.63333333333321</v>
      </c>
      <c r="H334" s="279">
        <v>808.63333333333321</v>
      </c>
      <c r="I334" s="279">
        <v>831.81666666666661</v>
      </c>
      <c r="J334" s="279">
        <v>848.63333333333321</v>
      </c>
      <c r="K334" s="277">
        <v>815</v>
      </c>
      <c r="L334" s="277">
        <v>775</v>
      </c>
      <c r="M334" s="277">
        <v>3.3118500000000002</v>
      </c>
    </row>
    <row r="335" spans="1:13">
      <c r="A335" s="268">
        <v>325</v>
      </c>
      <c r="B335" s="277" t="s">
        <v>150</v>
      </c>
      <c r="C335" s="278">
        <v>34.6</v>
      </c>
      <c r="D335" s="279">
        <v>34.266666666666673</v>
      </c>
      <c r="E335" s="279">
        <v>33.433333333333344</v>
      </c>
      <c r="F335" s="279">
        <v>32.266666666666673</v>
      </c>
      <c r="G335" s="279">
        <v>31.433333333333344</v>
      </c>
      <c r="H335" s="279">
        <v>35.433333333333344</v>
      </c>
      <c r="I335" s="279">
        <v>36.266666666666673</v>
      </c>
      <c r="J335" s="279">
        <v>37.433333333333344</v>
      </c>
      <c r="K335" s="277">
        <v>35.1</v>
      </c>
      <c r="L335" s="277">
        <v>33.1</v>
      </c>
      <c r="M335" s="277">
        <v>294.57274999999998</v>
      </c>
    </row>
    <row r="336" spans="1:13">
      <c r="A336" s="268">
        <v>326</v>
      </c>
      <c r="B336" s="277" t="s">
        <v>261</v>
      </c>
      <c r="C336" s="278">
        <v>3353.45</v>
      </c>
      <c r="D336" s="279">
        <v>3344.4833333333336</v>
      </c>
      <c r="E336" s="279">
        <v>3268.9666666666672</v>
      </c>
      <c r="F336" s="279">
        <v>3184.4833333333336</v>
      </c>
      <c r="G336" s="279">
        <v>3108.9666666666672</v>
      </c>
      <c r="H336" s="279">
        <v>3428.9666666666672</v>
      </c>
      <c r="I336" s="279">
        <v>3504.4833333333336</v>
      </c>
      <c r="J336" s="279">
        <v>3588.9666666666672</v>
      </c>
      <c r="K336" s="277">
        <v>3420</v>
      </c>
      <c r="L336" s="277">
        <v>3260</v>
      </c>
      <c r="M336" s="277">
        <v>11.02586</v>
      </c>
    </row>
    <row r="337" spans="1:13">
      <c r="A337" s="268">
        <v>327</v>
      </c>
      <c r="B337" s="277" t="s">
        <v>478</v>
      </c>
      <c r="C337" s="278">
        <v>1833</v>
      </c>
      <c r="D337" s="279">
        <v>1811.6333333333332</v>
      </c>
      <c r="E337" s="279">
        <v>1776.4666666666665</v>
      </c>
      <c r="F337" s="279">
        <v>1719.9333333333332</v>
      </c>
      <c r="G337" s="279">
        <v>1684.7666666666664</v>
      </c>
      <c r="H337" s="279">
        <v>1868.1666666666665</v>
      </c>
      <c r="I337" s="279">
        <v>1903.3333333333335</v>
      </c>
      <c r="J337" s="279">
        <v>1959.8666666666666</v>
      </c>
      <c r="K337" s="277">
        <v>1846.8</v>
      </c>
      <c r="L337" s="277">
        <v>1755.1</v>
      </c>
      <c r="M337" s="277">
        <v>1.85059</v>
      </c>
    </row>
    <row r="338" spans="1:13">
      <c r="A338" s="268">
        <v>328</v>
      </c>
      <c r="B338" s="277" t="s">
        <v>151</v>
      </c>
      <c r="C338" s="278">
        <v>23.1</v>
      </c>
      <c r="D338" s="279">
        <v>23.349999999999998</v>
      </c>
      <c r="E338" s="279">
        <v>22.799999999999997</v>
      </c>
      <c r="F338" s="279">
        <v>22.5</v>
      </c>
      <c r="G338" s="279">
        <v>21.95</v>
      </c>
      <c r="H338" s="279">
        <v>23.649999999999995</v>
      </c>
      <c r="I338" s="279">
        <v>24.2</v>
      </c>
      <c r="J338" s="279">
        <v>24.499999999999993</v>
      </c>
      <c r="K338" s="277">
        <v>23.9</v>
      </c>
      <c r="L338" s="277">
        <v>23.05</v>
      </c>
      <c r="M338" s="277">
        <v>55.969470000000001</v>
      </c>
    </row>
    <row r="339" spans="1:13">
      <c r="A339" s="268">
        <v>329</v>
      </c>
      <c r="B339" s="277" t="s">
        <v>477</v>
      </c>
      <c r="C339" s="278">
        <v>47.85</v>
      </c>
      <c r="D339" s="279">
        <v>47.983333333333327</v>
      </c>
      <c r="E339" s="279">
        <v>47.166666666666657</v>
      </c>
      <c r="F339" s="279">
        <v>46.483333333333327</v>
      </c>
      <c r="G339" s="279">
        <v>45.666666666666657</v>
      </c>
      <c r="H339" s="279">
        <v>48.666666666666657</v>
      </c>
      <c r="I339" s="279">
        <v>49.483333333333334</v>
      </c>
      <c r="J339" s="279">
        <v>50.166666666666657</v>
      </c>
      <c r="K339" s="277">
        <v>48.8</v>
      </c>
      <c r="L339" s="277">
        <v>47.3</v>
      </c>
      <c r="M339" s="277">
        <v>2.1133700000000002</v>
      </c>
    </row>
    <row r="340" spans="1:13">
      <c r="A340" s="268">
        <v>330</v>
      </c>
      <c r="B340" s="277" t="s">
        <v>152</v>
      </c>
      <c r="C340" s="278">
        <v>31.3</v>
      </c>
      <c r="D340" s="279">
        <v>31.066666666666666</v>
      </c>
      <c r="E340" s="279">
        <v>30.333333333333332</v>
      </c>
      <c r="F340" s="279">
        <v>29.366666666666667</v>
      </c>
      <c r="G340" s="279">
        <v>28.633333333333333</v>
      </c>
      <c r="H340" s="279">
        <v>32.033333333333331</v>
      </c>
      <c r="I340" s="279">
        <v>32.766666666666666</v>
      </c>
      <c r="J340" s="279">
        <v>33.733333333333334</v>
      </c>
      <c r="K340" s="277">
        <v>31.8</v>
      </c>
      <c r="L340" s="277">
        <v>30.1</v>
      </c>
      <c r="M340" s="277">
        <v>140.90314000000001</v>
      </c>
    </row>
    <row r="341" spans="1:13">
      <c r="A341" s="268">
        <v>331</v>
      </c>
      <c r="B341" s="277" t="s">
        <v>473</v>
      </c>
      <c r="C341" s="278">
        <v>436.7</v>
      </c>
      <c r="D341" s="279">
        <v>437.56666666666666</v>
      </c>
      <c r="E341" s="279">
        <v>430.13333333333333</v>
      </c>
      <c r="F341" s="279">
        <v>423.56666666666666</v>
      </c>
      <c r="G341" s="279">
        <v>416.13333333333333</v>
      </c>
      <c r="H341" s="279">
        <v>444.13333333333333</v>
      </c>
      <c r="I341" s="279">
        <v>451.56666666666661</v>
      </c>
      <c r="J341" s="279">
        <v>458.13333333333333</v>
      </c>
      <c r="K341" s="277">
        <v>445</v>
      </c>
      <c r="L341" s="277">
        <v>431</v>
      </c>
      <c r="M341" s="277">
        <v>0.35931000000000002</v>
      </c>
    </row>
    <row r="342" spans="1:13">
      <c r="A342" s="268">
        <v>332</v>
      </c>
      <c r="B342" s="277" t="s">
        <v>153</v>
      </c>
      <c r="C342" s="278">
        <v>16503.349999999999</v>
      </c>
      <c r="D342" s="279">
        <v>16535.766666666666</v>
      </c>
      <c r="E342" s="279">
        <v>16427.583333333332</v>
      </c>
      <c r="F342" s="279">
        <v>16351.816666666666</v>
      </c>
      <c r="G342" s="279">
        <v>16243.633333333331</v>
      </c>
      <c r="H342" s="279">
        <v>16611.533333333333</v>
      </c>
      <c r="I342" s="279">
        <v>16719.716666666667</v>
      </c>
      <c r="J342" s="279">
        <v>16795.483333333334</v>
      </c>
      <c r="K342" s="277">
        <v>16643.95</v>
      </c>
      <c r="L342" s="277">
        <v>16460</v>
      </c>
      <c r="M342" s="277">
        <v>0.97765000000000002</v>
      </c>
    </row>
    <row r="343" spans="1:13">
      <c r="A343" s="268">
        <v>333</v>
      </c>
      <c r="B343" s="277" t="s">
        <v>3182</v>
      </c>
      <c r="C343" s="278">
        <v>43.5</v>
      </c>
      <c r="D343" s="279">
        <v>43.316666666666663</v>
      </c>
      <c r="E343" s="279">
        <v>42.783333333333324</v>
      </c>
      <c r="F343" s="279">
        <v>42.066666666666663</v>
      </c>
      <c r="G343" s="279">
        <v>41.533333333333324</v>
      </c>
      <c r="H343" s="279">
        <v>44.033333333333324</v>
      </c>
      <c r="I343" s="279">
        <v>44.566666666666656</v>
      </c>
      <c r="J343" s="279">
        <v>45.283333333333324</v>
      </c>
      <c r="K343" s="277">
        <v>43.85</v>
      </c>
      <c r="L343" s="277">
        <v>42.6</v>
      </c>
      <c r="M343" s="277">
        <v>52.994999999999997</v>
      </c>
    </row>
    <row r="344" spans="1:13">
      <c r="A344" s="268">
        <v>334</v>
      </c>
      <c r="B344" s="277" t="s">
        <v>476</v>
      </c>
      <c r="C344" s="278">
        <v>36.549999999999997</v>
      </c>
      <c r="D344" s="279">
        <v>36.833333333333336</v>
      </c>
      <c r="E344" s="279">
        <v>35.916666666666671</v>
      </c>
      <c r="F344" s="279">
        <v>35.283333333333339</v>
      </c>
      <c r="G344" s="279">
        <v>34.366666666666674</v>
      </c>
      <c r="H344" s="279">
        <v>37.466666666666669</v>
      </c>
      <c r="I344" s="279">
        <v>38.38333333333334</v>
      </c>
      <c r="J344" s="279">
        <v>39.016666666666666</v>
      </c>
      <c r="K344" s="277">
        <v>37.75</v>
      </c>
      <c r="L344" s="277">
        <v>36.200000000000003</v>
      </c>
      <c r="M344" s="277">
        <v>11.94176</v>
      </c>
    </row>
    <row r="345" spans="1:13">
      <c r="A345" s="268">
        <v>335</v>
      </c>
      <c r="B345" s="277" t="s">
        <v>475</v>
      </c>
      <c r="C345" s="278">
        <v>290.25</v>
      </c>
      <c r="D345" s="279">
        <v>283.10000000000002</v>
      </c>
      <c r="E345" s="279">
        <v>272.75000000000006</v>
      </c>
      <c r="F345" s="279">
        <v>255.25000000000006</v>
      </c>
      <c r="G345" s="279">
        <v>244.90000000000009</v>
      </c>
      <c r="H345" s="279">
        <v>300.60000000000002</v>
      </c>
      <c r="I345" s="279">
        <v>310.94999999999993</v>
      </c>
      <c r="J345" s="279">
        <v>328.45</v>
      </c>
      <c r="K345" s="277">
        <v>293.45</v>
      </c>
      <c r="L345" s="277">
        <v>265.60000000000002</v>
      </c>
      <c r="M345" s="277">
        <v>3.9929999999999999</v>
      </c>
    </row>
    <row r="346" spans="1:13">
      <c r="A346" s="268">
        <v>336</v>
      </c>
      <c r="B346" s="277" t="s">
        <v>270</v>
      </c>
      <c r="C346" s="278">
        <v>20.05</v>
      </c>
      <c r="D346" s="279">
        <v>20.099999999999998</v>
      </c>
      <c r="E346" s="279">
        <v>19.949999999999996</v>
      </c>
      <c r="F346" s="279">
        <v>19.849999999999998</v>
      </c>
      <c r="G346" s="279">
        <v>19.699999999999996</v>
      </c>
      <c r="H346" s="279">
        <v>20.199999999999996</v>
      </c>
      <c r="I346" s="279">
        <v>20.349999999999994</v>
      </c>
      <c r="J346" s="279">
        <v>20.449999999999996</v>
      </c>
      <c r="K346" s="277">
        <v>20.25</v>
      </c>
      <c r="L346" s="277">
        <v>20</v>
      </c>
      <c r="M346" s="277">
        <v>35.038159999999998</v>
      </c>
    </row>
    <row r="347" spans="1:13">
      <c r="A347" s="268">
        <v>337</v>
      </c>
      <c r="B347" s="277" t="s">
        <v>283</v>
      </c>
      <c r="C347" s="278">
        <v>115.55</v>
      </c>
      <c r="D347" s="279">
        <v>115.53333333333335</v>
      </c>
      <c r="E347" s="279">
        <v>113.66666666666669</v>
      </c>
      <c r="F347" s="279">
        <v>111.78333333333335</v>
      </c>
      <c r="G347" s="279">
        <v>109.91666666666669</v>
      </c>
      <c r="H347" s="279">
        <v>117.41666666666669</v>
      </c>
      <c r="I347" s="279">
        <v>119.28333333333333</v>
      </c>
      <c r="J347" s="279">
        <v>121.16666666666669</v>
      </c>
      <c r="K347" s="277">
        <v>117.4</v>
      </c>
      <c r="L347" s="277">
        <v>113.65</v>
      </c>
      <c r="M347" s="277">
        <v>6.4901900000000001</v>
      </c>
    </row>
    <row r="348" spans="1:13">
      <c r="A348" s="268">
        <v>338</v>
      </c>
      <c r="B348" s="277" t="s">
        <v>154</v>
      </c>
      <c r="C348" s="278">
        <v>1918.6</v>
      </c>
      <c r="D348" s="279">
        <v>1932</v>
      </c>
      <c r="E348" s="279">
        <v>1897.05</v>
      </c>
      <c r="F348" s="279">
        <v>1875.5</v>
      </c>
      <c r="G348" s="279">
        <v>1840.55</v>
      </c>
      <c r="H348" s="279">
        <v>1953.55</v>
      </c>
      <c r="I348" s="279">
        <v>1988.4999999999998</v>
      </c>
      <c r="J348" s="279">
        <v>2010.05</v>
      </c>
      <c r="K348" s="277">
        <v>1966.95</v>
      </c>
      <c r="L348" s="277">
        <v>1910.45</v>
      </c>
      <c r="M348" s="277">
        <v>5.0787399999999998</v>
      </c>
    </row>
    <row r="349" spans="1:13">
      <c r="A349" s="268">
        <v>339</v>
      </c>
      <c r="B349" s="277" t="s">
        <v>479</v>
      </c>
      <c r="C349" s="278">
        <v>1223.6500000000001</v>
      </c>
      <c r="D349" s="279">
        <v>1231.3666666666668</v>
      </c>
      <c r="E349" s="279">
        <v>1210.2833333333335</v>
      </c>
      <c r="F349" s="279">
        <v>1196.9166666666667</v>
      </c>
      <c r="G349" s="279">
        <v>1175.8333333333335</v>
      </c>
      <c r="H349" s="279">
        <v>1244.7333333333336</v>
      </c>
      <c r="I349" s="279">
        <v>1265.8166666666666</v>
      </c>
      <c r="J349" s="279">
        <v>1279.1833333333336</v>
      </c>
      <c r="K349" s="277">
        <v>1252.45</v>
      </c>
      <c r="L349" s="277">
        <v>1218</v>
      </c>
      <c r="M349" s="277">
        <v>7.6219999999999996E-2</v>
      </c>
    </row>
    <row r="350" spans="1:13">
      <c r="A350" s="268">
        <v>340</v>
      </c>
      <c r="B350" s="277" t="s">
        <v>474</v>
      </c>
      <c r="C350" s="278">
        <v>48.45</v>
      </c>
      <c r="D350" s="279">
        <v>48.783333333333331</v>
      </c>
      <c r="E350" s="279">
        <v>47.766666666666666</v>
      </c>
      <c r="F350" s="279">
        <v>47.083333333333336</v>
      </c>
      <c r="G350" s="279">
        <v>46.06666666666667</v>
      </c>
      <c r="H350" s="279">
        <v>49.466666666666661</v>
      </c>
      <c r="I350" s="279">
        <v>50.483333333333327</v>
      </c>
      <c r="J350" s="279">
        <v>51.166666666666657</v>
      </c>
      <c r="K350" s="277">
        <v>49.8</v>
      </c>
      <c r="L350" s="277">
        <v>48.1</v>
      </c>
      <c r="M350" s="277">
        <v>8.1101100000000006</v>
      </c>
    </row>
    <row r="351" spans="1:13">
      <c r="A351" s="268">
        <v>341</v>
      </c>
      <c r="B351" s="277" t="s">
        <v>155</v>
      </c>
      <c r="C351" s="278">
        <v>86.55</v>
      </c>
      <c r="D351" s="279">
        <v>86.8</v>
      </c>
      <c r="E351" s="279">
        <v>85.55</v>
      </c>
      <c r="F351" s="279">
        <v>84.55</v>
      </c>
      <c r="G351" s="279">
        <v>83.3</v>
      </c>
      <c r="H351" s="279">
        <v>87.8</v>
      </c>
      <c r="I351" s="279">
        <v>89.05</v>
      </c>
      <c r="J351" s="279">
        <v>90.05</v>
      </c>
      <c r="K351" s="277">
        <v>88.05</v>
      </c>
      <c r="L351" s="277">
        <v>85.8</v>
      </c>
      <c r="M351" s="277">
        <v>77.746979999999994</v>
      </c>
    </row>
    <row r="352" spans="1:13">
      <c r="A352" s="268">
        <v>342</v>
      </c>
      <c r="B352" s="277" t="s">
        <v>156</v>
      </c>
      <c r="C352" s="278">
        <v>85.9</v>
      </c>
      <c r="D352" s="279">
        <v>85.966666666666654</v>
      </c>
      <c r="E352" s="279">
        <v>85.333333333333314</v>
      </c>
      <c r="F352" s="279">
        <v>84.766666666666666</v>
      </c>
      <c r="G352" s="279">
        <v>84.133333333333326</v>
      </c>
      <c r="H352" s="279">
        <v>86.533333333333303</v>
      </c>
      <c r="I352" s="279">
        <v>87.166666666666657</v>
      </c>
      <c r="J352" s="279">
        <v>87.733333333333292</v>
      </c>
      <c r="K352" s="277">
        <v>86.6</v>
      </c>
      <c r="L352" s="277">
        <v>85.4</v>
      </c>
      <c r="M352" s="277">
        <v>94.792400000000001</v>
      </c>
    </row>
    <row r="353" spans="1:13">
      <c r="A353" s="268">
        <v>343</v>
      </c>
      <c r="B353" s="277" t="s">
        <v>271</v>
      </c>
      <c r="C353" s="278">
        <v>354.75</v>
      </c>
      <c r="D353" s="279">
        <v>355.31666666666661</v>
      </c>
      <c r="E353" s="279">
        <v>351.0833333333332</v>
      </c>
      <c r="F353" s="279">
        <v>347.41666666666657</v>
      </c>
      <c r="G353" s="279">
        <v>343.18333333333317</v>
      </c>
      <c r="H353" s="279">
        <v>358.98333333333323</v>
      </c>
      <c r="I353" s="279">
        <v>363.21666666666658</v>
      </c>
      <c r="J353" s="279">
        <v>366.88333333333327</v>
      </c>
      <c r="K353" s="277">
        <v>359.55</v>
      </c>
      <c r="L353" s="277">
        <v>351.65</v>
      </c>
      <c r="M353" s="277">
        <v>2.0372400000000002</v>
      </c>
    </row>
    <row r="354" spans="1:13">
      <c r="A354" s="268">
        <v>344</v>
      </c>
      <c r="B354" s="277" t="s">
        <v>272</v>
      </c>
      <c r="C354" s="278">
        <v>2962.4</v>
      </c>
      <c r="D354" s="279">
        <v>2972.1333333333332</v>
      </c>
      <c r="E354" s="279">
        <v>2934.2666666666664</v>
      </c>
      <c r="F354" s="279">
        <v>2906.1333333333332</v>
      </c>
      <c r="G354" s="279">
        <v>2868.2666666666664</v>
      </c>
      <c r="H354" s="279">
        <v>3000.2666666666664</v>
      </c>
      <c r="I354" s="279">
        <v>3038.1333333333332</v>
      </c>
      <c r="J354" s="279">
        <v>3066.2666666666664</v>
      </c>
      <c r="K354" s="277">
        <v>3010</v>
      </c>
      <c r="L354" s="277">
        <v>2944</v>
      </c>
      <c r="M354" s="277">
        <v>0.33884999999999998</v>
      </c>
    </row>
    <row r="355" spans="1:13">
      <c r="A355" s="268">
        <v>345</v>
      </c>
      <c r="B355" s="277" t="s">
        <v>157</v>
      </c>
      <c r="C355" s="278">
        <v>94.05</v>
      </c>
      <c r="D355" s="279">
        <v>94.333333333333329</v>
      </c>
      <c r="E355" s="279">
        <v>93.566666666666663</v>
      </c>
      <c r="F355" s="279">
        <v>93.083333333333329</v>
      </c>
      <c r="G355" s="279">
        <v>92.316666666666663</v>
      </c>
      <c r="H355" s="279">
        <v>94.816666666666663</v>
      </c>
      <c r="I355" s="279">
        <v>95.583333333333343</v>
      </c>
      <c r="J355" s="279">
        <v>96.066666666666663</v>
      </c>
      <c r="K355" s="277">
        <v>95.1</v>
      </c>
      <c r="L355" s="277">
        <v>93.85</v>
      </c>
      <c r="M355" s="277">
        <v>4.5137200000000002</v>
      </c>
    </row>
    <row r="356" spans="1:13">
      <c r="A356" s="268">
        <v>346</v>
      </c>
      <c r="B356" s="277" t="s">
        <v>480</v>
      </c>
      <c r="C356" s="278">
        <v>71.8</v>
      </c>
      <c r="D356" s="279">
        <v>72.866666666666674</v>
      </c>
      <c r="E356" s="279">
        <v>70.733333333333348</v>
      </c>
      <c r="F356" s="279">
        <v>69.666666666666671</v>
      </c>
      <c r="G356" s="279">
        <v>67.533333333333346</v>
      </c>
      <c r="H356" s="279">
        <v>73.933333333333351</v>
      </c>
      <c r="I356" s="279">
        <v>76.066666666666677</v>
      </c>
      <c r="J356" s="279">
        <v>77.133333333333354</v>
      </c>
      <c r="K356" s="277">
        <v>75</v>
      </c>
      <c r="L356" s="277">
        <v>71.8</v>
      </c>
      <c r="M356" s="277">
        <v>10.87895</v>
      </c>
    </row>
    <row r="357" spans="1:13">
      <c r="A357" s="268">
        <v>347</v>
      </c>
      <c r="B357" s="277" t="s">
        <v>158</v>
      </c>
      <c r="C357" s="278">
        <v>76.95</v>
      </c>
      <c r="D357" s="279">
        <v>76.916666666666671</v>
      </c>
      <c r="E357" s="279">
        <v>76.333333333333343</v>
      </c>
      <c r="F357" s="279">
        <v>75.716666666666669</v>
      </c>
      <c r="G357" s="279">
        <v>75.13333333333334</v>
      </c>
      <c r="H357" s="279">
        <v>77.533333333333346</v>
      </c>
      <c r="I357" s="279">
        <v>78.116666666666688</v>
      </c>
      <c r="J357" s="279">
        <v>78.733333333333348</v>
      </c>
      <c r="K357" s="277">
        <v>77.5</v>
      </c>
      <c r="L357" s="277">
        <v>76.3</v>
      </c>
      <c r="M357" s="277">
        <v>90.78922</v>
      </c>
    </row>
    <row r="358" spans="1:13">
      <c r="A358" s="268">
        <v>348</v>
      </c>
      <c r="B358" s="277" t="s">
        <v>481</v>
      </c>
      <c r="C358" s="278">
        <v>69.7</v>
      </c>
      <c r="D358" s="279">
        <v>69.833333333333329</v>
      </c>
      <c r="E358" s="279">
        <v>68.566666666666663</v>
      </c>
      <c r="F358" s="279">
        <v>67.433333333333337</v>
      </c>
      <c r="G358" s="279">
        <v>66.166666666666671</v>
      </c>
      <c r="H358" s="279">
        <v>70.966666666666654</v>
      </c>
      <c r="I358" s="279">
        <v>72.233333333333334</v>
      </c>
      <c r="J358" s="279">
        <v>73.366666666666646</v>
      </c>
      <c r="K358" s="277">
        <v>71.099999999999994</v>
      </c>
      <c r="L358" s="277">
        <v>68.7</v>
      </c>
      <c r="M358" s="277">
        <v>10.11368</v>
      </c>
    </row>
    <row r="359" spans="1:13">
      <c r="A359" s="268">
        <v>349</v>
      </c>
      <c r="B359" s="277" t="s">
        <v>482</v>
      </c>
      <c r="C359" s="278">
        <v>177.2</v>
      </c>
      <c r="D359" s="279">
        <v>178.06666666666669</v>
      </c>
      <c r="E359" s="279">
        <v>175.23333333333338</v>
      </c>
      <c r="F359" s="279">
        <v>173.26666666666668</v>
      </c>
      <c r="G359" s="279">
        <v>170.43333333333337</v>
      </c>
      <c r="H359" s="279">
        <v>180.03333333333339</v>
      </c>
      <c r="I359" s="279">
        <v>182.8666666666667</v>
      </c>
      <c r="J359" s="279">
        <v>184.8333333333334</v>
      </c>
      <c r="K359" s="277">
        <v>180.9</v>
      </c>
      <c r="L359" s="277">
        <v>176.1</v>
      </c>
      <c r="M359" s="277">
        <v>4.5003900000000003</v>
      </c>
    </row>
    <row r="360" spans="1:13">
      <c r="A360" s="268">
        <v>350</v>
      </c>
      <c r="B360" s="277" t="s">
        <v>483</v>
      </c>
      <c r="C360" s="278">
        <v>171.6</v>
      </c>
      <c r="D360" s="279">
        <v>174.63333333333333</v>
      </c>
      <c r="E360" s="279">
        <v>165.56666666666666</v>
      </c>
      <c r="F360" s="279">
        <v>159.53333333333333</v>
      </c>
      <c r="G360" s="279">
        <v>150.46666666666667</v>
      </c>
      <c r="H360" s="279">
        <v>180.66666666666666</v>
      </c>
      <c r="I360" s="279">
        <v>189.73333333333332</v>
      </c>
      <c r="J360" s="279">
        <v>195.76666666666665</v>
      </c>
      <c r="K360" s="277">
        <v>183.7</v>
      </c>
      <c r="L360" s="277">
        <v>168.6</v>
      </c>
      <c r="M360" s="277">
        <v>1.21933</v>
      </c>
    </row>
    <row r="361" spans="1:13">
      <c r="A361" s="268">
        <v>351</v>
      </c>
      <c r="B361" s="277" t="s">
        <v>159</v>
      </c>
      <c r="C361" s="278">
        <v>19626.099999999999</v>
      </c>
      <c r="D361" s="279">
        <v>19649.600000000002</v>
      </c>
      <c r="E361" s="279">
        <v>19488.800000000003</v>
      </c>
      <c r="F361" s="279">
        <v>19351.5</v>
      </c>
      <c r="G361" s="279">
        <v>19190.7</v>
      </c>
      <c r="H361" s="279">
        <v>19786.900000000005</v>
      </c>
      <c r="I361" s="279">
        <v>19947.7</v>
      </c>
      <c r="J361" s="279">
        <v>20085.000000000007</v>
      </c>
      <c r="K361" s="277">
        <v>19810.400000000001</v>
      </c>
      <c r="L361" s="277">
        <v>19512.3</v>
      </c>
      <c r="M361" s="277">
        <v>8.974E-2</v>
      </c>
    </row>
    <row r="362" spans="1:13">
      <c r="A362" s="268">
        <v>352</v>
      </c>
      <c r="B362" s="277" t="s">
        <v>487</v>
      </c>
      <c r="C362" s="278">
        <v>89.45</v>
      </c>
      <c r="D362" s="279">
        <v>89.716666666666654</v>
      </c>
      <c r="E362" s="279">
        <v>87.933333333333309</v>
      </c>
      <c r="F362" s="279">
        <v>86.416666666666657</v>
      </c>
      <c r="G362" s="279">
        <v>84.633333333333312</v>
      </c>
      <c r="H362" s="279">
        <v>91.233333333333306</v>
      </c>
      <c r="I362" s="279">
        <v>93.016666666666637</v>
      </c>
      <c r="J362" s="279">
        <v>94.533333333333303</v>
      </c>
      <c r="K362" s="277">
        <v>91.5</v>
      </c>
      <c r="L362" s="277">
        <v>88.2</v>
      </c>
      <c r="M362" s="277">
        <v>11.36186</v>
      </c>
    </row>
    <row r="363" spans="1:13">
      <c r="A363" s="268">
        <v>353</v>
      </c>
      <c r="B363" s="277" t="s">
        <v>484</v>
      </c>
      <c r="C363" s="278">
        <v>16.850000000000001</v>
      </c>
      <c r="D363" s="279">
        <v>16.666666666666668</v>
      </c>
      <c r="E363" s="279">
        <v>16.433333333333337</v>
      </c>
      <c r="F363" s="279">
        <v>16.016666666666669</v>
      </c>
      <c r="G363" s="279">
        <v>15.783333333333339</v>
      </c>
      <c r="H363" s="279">
        <v>17.083333333333336</v>
      </c>
      <c r="I363" s="279">
        <v>17.316666666666663</v>
      </c>
      <c r="J363" s="279">
        <v>17.733333333333334</v>
      </c>
      <c r="K363" s="277">
        <v>16.899999999999999</v>
      </c>
      <c r="L363" s="277">
        <v>16.25</v>
      </c>
      <c r="M363" s="277">
        <v>32.997720000000001</v>
      </c>
    </row>
    <row r="364" spans="1:13">
      <c r="A364" s="268">
        <v>354</v>
      </c>
      <c r="B364" s="277" t="s">
        <v>160</v>
      </c>
      <c r="C364" s="278">
        <v>1432.85</v>
      </c>
      <c r="D364" s="279">
        <v>1456.8499999999997</v>
      </c>
      <c r="E364" s="279">
        <v>1396.0999999999995</v>
      </c>
      <c r="F364" s="279">
        <v>1359.3499999999997</v>
      </c>
      <c r="G364" s="279">
        <v>1298.5999999999995</v>
      </c>
      <c r="H364" s="279">
        <v>1493.5999999999995</v>
      </c>
      <c r="I364" s="279">
        <v>1554.35</v>
      </c>
      <c r="J364" s="279">
        <v>1591.0999999999995</v>
      </c>
      <c r="K364" s="277">
        <v>1517.6</v>
      </c>
      <c r="L364" s="277">
        <v>1420.1</v>
      </c>
      <c r="M364" s="277">
        <v>22.01051</v>
      </c>
    </row>
    <row r="365" spans="1:13">
      <c r="A365" s="268">
        <v>355</v>
      </c>
      <c r="B365" s="277" t="s">
        <v>488</v>
      </c>
      <c r="C365" s="278">
        <v>945.1</v>
      </c>
      <c r="D365" s="279">
        <v>952.2166666666667</v>
      </c>
      <c r="E365" s="279">
        <v>930.98333333333335</v>
      </c>
      <c r="F365" s="279">
        <v>916.86666666666667</v>
      </c>
      <c r="G365" s="279">
        <v>895.63333333333333</v>
      </c>
      <c r="H365" s="279">
        <v>966.33333333333337</v>
      </c>
      <c r="I365" s="279">
        <v>987.56666666666672</v>
      </c>
      <c r="J365" s="279">
        <v>1001.6833333333334</v>
      </c>
      <c r="K365" s="277">
        <v>973.45</v>
      </c>
      <c r="L365" s="277">
        <v>938.1</v>
      </c>
      <c r="M365" s="277">
        <v>1.0364599999999999</v>
      </c>
    </row>
    <row r="366" spans="1:13">
      <c r="A366" s="268">
        <v>356</v>
      </c>
      <c r="B366" s="277" t="s">
        <v>161</v>
      </c>
      <c r="C366" s="278">
        <v>247.35</v>
      </c>
      <c r="D366" s="279">
        <v>246.58333333333334</v>
      </c>
      <c r="E366" s="279">
        <v>243.9666666666667</v>
      </c>
      <c r="F366" s="279">
        <v>240.58333333333334</v>
      </c>
      <c r="G366" s="279">
        <v>237.9666666666667</v>
      </c>
      <c r="H366" s="279">
        <v>249.9666666666667</v>
      </c>
      <c r="I366" s="279">
        <v>252.58333333333331</v>
      </c>
      <c r="J366" s="279">
        <v>255.9666666666667</v>
      </c>
      <c r="K366" s="277">
        <v>249.2</v>
      </c>
      <c r="L366" s="277">
        <v>243.2</v>
      </c>
      <c r="M366" s="277">
        <v>28.69012</v>
      </c>
    </row>
    <row r="367" spans="1:13">
      <c r="A367" s="268">
        <v>357</v>
      </c>
      <c r="B367" s="277" t="s">
        <v>162</v>
      </c>
      <c r="C367" s="278">
        <v>82.75</v>
      </c>
      <c r="D367" s="279">
        <v>82.516666666666666</v>
      </c>
      <c r="E367" s="279">
        <v>81.683333333333337</v>
      </c>
      <c r="F367" s="279">
        <v>80.616666666666674</v>
      </c>
      <c r="G367" s="279">
        <v>79.783333333333346</v>
      </c>
      <c r="H367" s="279">
        <v>83.583333333333329</v>
      </c>
      <c r="I367" s="279">
        <v>84.416666666666671</v>
      </c>
      <c r="J367" s="279">
        <v>85.48333333333332</v>
      </c>
      <c r="K367" s="277">
        <v>83.35</v>
      </c>
      <c r="L367" s="277">
        <v>81.45</v>
      </c>
      <c r="M367" s="277">
        <v>61.403489999999998</v>
      </c>
    </row>
    <row r="368" spans="1:13">
      <c r="A368" s="268">
        <v>358</v>
      </c>
      <c r="B368" s="277" t="s">
        <v>275</v>
      </c>
      <c r="C368" s="278">
        <v>4424.8500000000004</v>
      </c>
      <c r="D368" s="279">
        <v>4433.0999999999995</v>
      </c>
      <c r="E368" s="279">
        <v>4391.7499999999991</v>
      </c>
      <c r="F368" s="279">
        <v>4358.6499999999996</v>
      </c>
      <c r="G368" s="279">
        <v>4317.2999999999993</v>
      </c>
      <c r="H368" s="279">
        <v>4466.1999999999989</v>
      </c>
      <c r="I368" s="279">
        <v>4507.5499999999993</v>
      </c>
      <c r="J368" s="279">
        <v>4540.6499999999987</v>
      </c>
      <c r="K368" s="277">
        <v>4474.45</v>
      </c>
      <c r="L368" s="277">
        <v>4400</v>
      </c>
      <c r="M368" s="277">
        <v>0.50856000000000001</v>
      </c>
    </row>
    <row r="369" spans="1:13">
      <c r="A369" s="268">
        <v>359</v>
      </c>
      <c r="B369" s="277" t="s">
        <v>277</v>
      </c>
      <c r="C369" s="278">
        <v>10291.4</v>
      </c>
      <c r="D369" s="279">
        <v>10323.199999999999</v>
      </c>
      <c r="E369" s="279">
        <v>10218.199999999997</v>
      </c>
      <c r="F369" s="279">
        <v>10144.999999999998</v>
      </c>
      <c r="G369" s="279">
        <v>10039.999999999996</v>
      </c>
      <c r="H369" s="279">
        <v>10396.399999999998</v>
      </c>
      <c r="I369" s="279">
        <v>10501.400000000001</v>
      </c>
      <c r="J369" s="279">
        <v>10574.599999999999</v>
      </c>
      <c r="K369" s="277">
        <v>10428.200000000001</v>
      </c>
      <c r="L369" s="277">
        <v>10250</v>
      </c>
      <c r="M369" s="277">
        <v>3.5139999999999998E-2</v>
      </c>
    </row>
    <row r="370" spans="1:13">
      <c r="A370" s="268">
        <v>360</v>
      </c>
      <c r="B370" s="277" t="s">
        <v>494</v>
      </c>
      <c r="C370" s="278">
        <v>4406.75</v>
      </c>
      <c r="D370" s="279">
        <v>4407.4666666666662</v>
      </c>
      <c r="E370" s="279">
        <v>4385.2833333333328</v>
      </c>
      <c r="F370" s="279">
        <v>4363.8166666666666</v>
      </c>
      <c r="G370" s="279">
        <v>4341.6333333333332</v>
      </c>
      <c r="H370" s="279">
        <v>4428.9333333333325</v>
      </c>
      <c r="I370" s="279">
        <v>4451.116666666665</v>
      </c>
      <c r="J370" s="279">
        <v>4472.5833333333321</v>
      </c>
      <c r="K370" s="277">
        <v>4429.6499999999996</v>
      </c>
      <c r="L370" s="277">
        <v>4386</v>
      </c>
      <c r="M370" s="277">
        <v>0.11774</v>
      </c>
    </row>
    <row r="371" spans="1:13">
      <c r="A371" s="268">
        <v>361</v>
      </c>
      <c r="B371" s="277" t="s">
        <v>489</v>
      </c>
      <c r="C371" s="278">
        <v>101.8</v>
      </c>
      <c r="D371" s="279">
        <v>102.11666666666667</v>
      </c>
      <c r="E371" s="279">
        <v>100.28333333333335</v>
      </c>
      <c r="F371" s="279">
        <v>98.766666666666666</v>
      </c>
      <c r="G371" s="279">
        <v>96.933333333333337</v>
      </c>
      <c r="H371" s="279">
        <v>103.63333333333335</v>
      </c>
      <c r="I371" s="279">
        <v>105.46666666666667</v>
      </c>
      <c r="J371" s="279">
        <v>106.98333333333336</v>
      </c>
      <c r="K371" s="277">
        <v>103.95</v>
      </c>
      <c r="L371" s="277">
        <v>100.6</v>
      </c>
      <c r="M371" s="277">
        <v>8.9869199999999996</v>
      </c>
    </row>
    <row r="372" spans="1:13">
      <c r="A372" s="268">
        <v>362</v>
      </c>
      <c r="B372" s="277" t="s">
        <v>490</v>
      </c>
      <c r="C372" s="278">
        <v>606.85</v>
      </c>
      <c r="D372" s="279">
        <v>610.6</v>
      </c>
      <c r="E372" s="279">
        <v>596.35</v>
      </c>
      <c r="F372" s="279">
        <v>585.85</v>
      </c>
      <c r="G372" s="279">
        <v>571.6</v>
      </c>
      <c r="H372" s="279">
        <v>621.1</v>
      </c>
      <c r="I372" s="279">
        <v>635.35</v>
      </c>
      <c r="J372" s="279">
        <v>645.85</v>
      </c>
      <c r="K372" s="277">
        <v>624.85</v>
      </c>
      <c r="L372" s="277">
        <v>600.1</v>
      </c>
      <c r="M372" s="277">
        <v>0.70550999999999997</v>
      </c>
    </row>
    <row r="373" spans="1:13">
      <c r="A373" s="268">
        <v>363</v>
      </c>
      <c r="B373" s="277" t="s">
        <v>163</v>
      </c>
      <c r="C373" s="278">
        <v>1315.05</v>
      </c>
      <c r="D373" s="279">
        <v>1325.6833333333334</v>
      </c>
      <c r="E373" s="279">
        <v>1300.4166666666667</v>
      </c>
      <c r="F373" s="279">
        <v>1285.7833333333333</v>
      </c>
      <c r="G373" s="279">
        <v>1260.5166666666667</v>
      </c>
      <c r="H373" s="279">
        <v>1340.3166666666668</v>
      </c>
      <c r="I373" s="279">
        <v>1365.5833333333333</v>
      </c>
      <c r="J373" s="279">
        <v>1380.2166666666669</v>
      </c>
      <c r="K373" s="277">
        <v>1350.95</v>
      </c>
      <c r="L373" s="277">
        <v>1311.05</v>
      </c>
      <c r="M373" s="277">
        <v>19.24417</v>
      </c>
    </row>
    <row r="374" spans="1:13">
      <c r="A374" s="268">
        <v>364</v>
      </c>
      <c r="B374" s="277" t="s">
        <v>273</v>
      </c>
      <c r="C374" s="278">
        <v>1896.15</v>
      </c>
      <c r="D374" s="279">
        <v>1915.5166666666667</v>
      </c>
      <c r="E374" s="279">
        <v>1871.0333333333333</v>
      </c>
      <c r="F374" s="279">
        <v>1845.9166666666667</v>
      </c>
      <c r="G374" s="279">
        <v>1801.4333333333334</v>
      </c>
      <c r="H374" s="279">
        <v>1940.6333333333332</v>
      </c>
      <c r="I374" s="279">
        <v>1985.1166666666663</v>
      </c>
      <c r="J374" s="279">
        <v>2010.2333333333331</v>
      </c>
      <c r="K374" s="277">
        <v>1960</v>
      </c>
      <c r="L374" s="277">
        <v>1890.4</v>
      </c>
      <c r="M374" s="277">
        <v>7.3793199999999999</v>
      </c>
    </row>
    <row r="375" spans="1:13">
      <c r="A375" s="268">
        <v>365</v>
      </c>
      <c r="B375" s="277" t="s">
        <v>164</v>
      </c>
      <c r="C375" s="278">
        <v>32.6</v>
      </c>
      <c r="D375" s="279">
        <v>32.733333333333334</v>
      </c>
      <c r="E375" s="279">
        <v>32.31666666666667</v>
      </c>
      <c r="F375" s="279">
        <v>32.033333333333339</v>
      </c>
      <c r="G375" s="279">
        <v>31.616666666666674</v>
      </c>
      <c r="H375" s="279">
        <v>33.016666666666666</v>
      </c>
      <c r="I375" s="279">
        <v>33.433333333333323</v>
      </c>
      <c r="J375" s="279">
        <v>33.716666666666661</v>
      </c>
      <c r="K375" s="277">
        <v>33.15</v>
      </c>
      <c r="L375" s="277">
        <v>32.450000000000003</v>
      </c>
      <c r="M375" s="277">
        <v>177.88892000000001</v>
      </c>
    </row>
    <row r="376" spans="1:13">
      <c r="A376" s="268">
        <v>366</v>
      </c>
      <c r="B376" s="277" t="s">
        <v>274</v>
      </c>
      <c r="C376" s="278">
        <v>209.85</v>
      </c>
      <c r="D376" s="279">
        <v>210.41666666666666</v>
      </c>
      <c r="E376" s="279">
        <v>207.93333333333331</v>
      </c>
      <c r="F376" s="279">
        <v>206.01666666666665</v>
      </c>
      <c r="G376" s="279">
        <v>203.5333333333333</v>
      </c>
      <c r="H376" s="279">
        <v>212.33333333333331</v>
      </c>
      <c r="I376" s="279">
        <v>214.81666666666666</v>
      </c>
      <c r="J376" s="279">
        <v>216.73333333333332</v>
      </c>
      <c r="K376" s="277">
        <v>212.9</v>
      </c>
      <c r="L376" s="277">
        <v>208.5</v>
      </c>
      <c r="M376" s="277">
        <v>1.7858000000000001</v>
      </c>
    </row>
    <row r="377" spans="1:13">
      <c r="A377" s="268">
        <v>367</v>
      </c>
      <c r="B377" s="277" t="s">
        <v>485</v>
      </c>
      <c r="C377" s="278">
        <v>128.1</v>
      </c>
      <c r="D377" s="279">
        <v>129.76666666666665</v>
      </c>
      <c r="E377" s="279">
        <v>124.83333333333331</v>
      </c>
      <c r="F377" s="279">
        <v>121.56666666666666</v>
      </c>
      <c r="G377" s="279">
        <v>116.63333333333333</v>
      </c>
      <c r="H377" s="279">
        <v>133.0333333333333</v>
      </c>
      <c r="I377" s="279">
        <v>137.96666666666664</v>
      </c>
      <c r="J377" s="279">
        <v>141.23333333333329</v>
      </c>
      <c r="K377" s="277">
        <v>134.69999999999999</v>
      </c>
      <c r="L377" s="277">
        <v>126.5</v>
      </c>
      <c r="M377" s="277">
        <v>5.0825100000000001</v>
      </c>
    </row>
    <row r="378" spans="1:13">
      <c r="A378" s="268">
        <v>368</v>
      </c>
      <c r="B378" s="277" t="s">
        <v>491</v>
      </c>
      <c r="C378" s="278">
        <v>844.3</v>
      </c>
      <c r="D378" s="279">
        <v>847.5</v>
      </c>
      <c r="E378" s="279">
        <v>837</v>
      </c>
      <c r="F378" s="279">
        <v>829.7</v>
      </c>
      <c r="G378" s="279">
        <v>819.2</v>
      </c>
      <c r="H378" s="279">
        <v>854.8</v>
      </c>
      <c r="I378" s="279">
        <v>865.3</v>
      </c>
      <c r="J378" s="279">
        <v>872.59999999999991</v>
      </c>
      <c r="K378" s="277">
        <v>858</v>
      </c>
      <c r="L378" s="277">
        <v>840.2</v>
      </c>
      <c r="M378" s="277">
        <v>2.96075</v>
      </c>
    </row>
    <row r="379" spans="1:13">
      <c r="A379" s="268">
        <v>369</v>
      </c>
      <c r="B379" s="277" t="s">
        <v>165</v>
      </c>
      <c r="C379" s="278">
        <v>175.95</v>
      </c>
      <c r="D379" s="279">
        <v>176.35</v>
      </c>
      <c r="E379" s="279">
        <v>174.75</v>
      </c>
      <c r="F379" s="279">
        <v>173.55</v>
      </c>
      <c r="G379" s="279">
        <v>171.95000000000002</v>
      </c>
      <c r="H379" s="279">
        <v>177.54999999999998</v>
      </c>
      <c r="I379" s="279">
        <v>179.14999999999995</v>
      </c>
      <c r="J379" s="279">
        <v>180.34999999999997</v>
      </c>
      <c r="K379" s="277">
        <v>177.95</v>
      </c>
      <c r="L379" s="277">
        <v>175.15</v>
      </c>
      <c r="M379" s="277">
        <v>59.5002</v>
      </c>
    </row>
    <row r="380" spans="1:13">
      <c r="A380" s="268">
        <v>370</v>
      </c>
      <c r="B380" s="277" t="s">
        <v>492</v>
      </c>
      <c r="C380" s="278">
        <v>61.1</v>
      </c>
      <c r="D380" s="279">
        <v>60.616666666666674</v>
      </c>
      <c r="E380" s="279">
        <v>59.783333333333346</v>
      </c>
      <c r="F380" s="279">
        <v>58.466666666666669</v>
      </c>
      <c r="G380" s="279">
        <v>57.63333333333334</v>
      </c>
      <c r="H380" s="279">
        <v>61.933333333333351</v>
      </c>
      <c r="I380" s="279">
        <v>62.76666666666668</v>
      </c>
      <c r="J380" s="279">
        <v>64.083333333333357</v>
      </c>
      <c r="K380" s="277">
        <v>61.45</v>
      </c>
      <c r="L380" s="277">
        <v>59.3</v>
      </c>
      <c r="M380" s="277">
        <v>10.78627</v>
      </c>
    </row>
    <row r="381" spans="1:13">
      <c r="A381" s="268">
        <v>371</v>
      </c>
      <c r="B381" s="277" t="s">
        <v>276</v>
      </c>
      <c r="C381" s="278">
        <v>203.85</v>
      </c>
      <c r="D381" s="279">
        <v>204.01666666666665</v>
      </c>
      <c r="E381" s="279">
        <v>202.33333333333331</v>
      </c>
      <c r="F381" s="279">
        <v>200.81666666666666</v>
      </c>
      <c r="G381" s="279">
        <v>199.13333333333333</v>
      </c>
      <c r="H381" s="279">
        <v>205.5333333333333</v>
      </c>
      <c r="I381" s="279">
        <v>207.21666666666664</v>
      </c>
      <c r="J381" s="279">
        <v>208.73333333333329</v>
      </c>
      <c r="K381" s="277">
        <v>205.7</v>
      </c>
      <c r="L381" s="277">
        <v>202.5</v>
      </c>
      <c r="M381" s="277">
        <v>4.9749699999999999</v>
      </c>
    </row>
    <row r="382" spans="1:13">
      <c r="A382" s="268">
        <v>372</v>
      </c>
      <c r="B382" s="277" t="s">
        <v>493</v>
      </c>
      <c r="C382" s="278">
        <v>46.5</v>
      </c>
      <c r="D382" s="279">
        <v>46.933333333333337</v>
      </c>
      <c r="E382" s="279">
        <v>45.666666666666671</v>
      </c>
      <c r="F382" s="279">
        <v>44.833333333333336</v>
      </c>
      <c r="G382" s="279">
        <v>43.56666666666667</v>
      </c>
      <c r="H382" s="279">
        <v>47.766666666666673</v>
      </c>
      <c r="I382" s="279">
        <v>49.033333333333339</v>
      </c>
      <c r="J382" s="279">
        <v>49.866666666666674</v>
      </c>
      <c r="K382" s="277">
        <v>48.2</v>
      </c>
      <c r="L382" s="277">
        <v>46.1</v>
      </c>
      <c r="M382" s="277">
        <v>0.94396000000000002</v>
      </c>
    </row>
    <row r="383" spans="1:13">
      <c r="A383" s="268">
        <v>373</v>
      </c>
      <c r="B383" s="277" t="s">
        <v>486</v>
      </c>
      <c r="C383" s="278">
        <v>52.95</v>
      </c>
      <c r="D383" s="279">
        <v>53.216666666666661</v>
      </c>
      <c r="E383" s="279">
        <v>52.533333333333324</v>
      </c>
      <c r="F383" s="279">
        <v>52.11666666666666</v>
      </c>
      <c r="G383" s="279">
        <v>51.433333333333323</v>
      </c>
      <c r="H383" s="279">
        <v>53.633333333333326</v>
      </c>
      <c r="I383" s="279">
        <v>54.316666666666663</v>
      </c>
      <c r="J383" s="279">
        <v>54.733333333333327</v>
      </c>
      <c r="K383" s="277">
        <v>53.9</v>
      </c>
      <c r="L383" s="277">
        <v>52.8</v>
      </c>
      <c r="M383" s="277">
        <v>23.634699999999999</v>
      </c>
    </row>
    <row r="384" spans="1:13">
      <c r="A384" s="268">
        <v>374</v>
      </c>
      <c r="B384" s="277" t="s">
        <v>166</v>
      </c>
      <c r="C384" s="278">
        <v>1139.45</v>
      </c>
      <c r="D384" s="279">
        <v>1127.6166666666666</v>
      </c>
      <c r="E384" s="279">
        <v>1103.2333333333331</v>
      </c>
      <c r="F384" s="279">
        <v>1067.0166666666667</v>
      </c>
      <c r="G384" s="279">
        <v>1042.6333333333332</v>
      </c>
      <c r="H384" s="279">
        <v>1163.833333333333</v>
      </c>
      <c r="I384" s="279">
        <v>1188.2166666666667</v>
      </c>
      <c r="J384" s="279">
        <v>1224.4333333333329</v>
      </c>
      <c r="K384" s="277">
        <v>1152</v>
      </c>
      <c r="L384" s="277">
        <v>1091.4000000000001</v>
      </c>
      <c r="M384" s="277">
        <v>19.13353</v>
      </c>
    </row>
    <row r="385" spans="1:13">
      <c r="A385" s="268">
        <v>375</v>
      </c>
      <c r="B385" s="277" t="s">
        <v>278</v>
      </c>
      <c r="C385" s="278">
        <v>351.6</v>
      </c>
      <c r="D385" s="279">
        <v>354.76666666666665</v>
      </c>
      <c r="E385" s="279">
        <v>344.88333333333333</v>
      </c>
      <c r="F385" s="279">
        <v>338.16666666666669</v>
      </c>
      <c r="G385" s="279">
        <v>328.28333333333336</v>
      </c>
      <c r="H385" s="279">
        <v>361.48333333333329</v>
      </c>
      <c r="I385" s="279">
        <v>371.36666666666662</v>
      </c>
      <c r="J385" s="279">
        <v>378.08333333333326</v>
      </c>
      <c r="K385" s="277">
        <v>364.65</v>
      </c>
      <c r="L385" s="277">
        <v>348.05</v>
      </c>
      <c r="M385" s="277">
        <v>1.8899600000000001</v>
      </c>
    </row>
    <row r="386" spans="1:13">
      <c r="A386" s="268">
        <v>376</v>
      </c>
      <c r="B386" s="277" t="s">
        <v>496</v>
      </c>
      <c r="C386" s="278">
        <v>384.55</v>
      </c>
      <c r="D386" s="279">
        <v>383.81666666666666</v>
      </c>
      <c r="E386" s="279">
        <v>377.33333333333331</v>
      </c>
      <c r="F386" s="279">
        <v>370.11666666666667</v>
      </c>
      <c r="G386" s="279">
        <v>363.63333333333333</v>
      </c>
      <c r="H386" s="279">
        <v>391.0333333333333</v>
      </c>
      <c r="I386" s="279">
        <v>397.51666666666665</v>
      </c>
      <c r="J386" s="279">
        <v>404.73333333333329</v>
      </c>
      <c r="K386" s="277">
        <v>390.3</v>
      </c>
      <c r="L386" s="277">
        <v>376.6</v>
      </c>
      <c r="M386" s="277">
        <v>5.7810899999999998</v>
      </c>
    </row>
    <row r="387" spans="1:13">
      <c r="A387" s="268">
        <v>377</v>
      </c>
      <c r="B387" s="277" t="s">
        <v>498</v>
      </c>
      <c r="C387" s="278">
        <v>95.95</v>
      </c>
      <c r="D387" s="279">
        <v>95.183333333333323</v>
      </c>
      <c r="E387" s="279">
        <v>93.866666666666646</v>
      </c>
      <c r="F387" s="279">
        <v>91.783333333333317</v>
      </c>
      <c r="G387" s="279">
        <v>90.46666666666664</v>
      </c>
      <c r="H387" s="279">
        <v>97.266666666666652</v>
      </c>
      <c r="I387" s="279">
        <v>98.583333333333343</v>
      </c>
      <c r="J387" s="279">
        <v>100.66666666666666</v>
      </c>
      <c r="K387" s="277">
        <v>96.5</v>
      </c>
      <c r="L387" s="277">
        <v>93.1</v>
      </c>
      <c r="M387" s="277">
        <v>15.83404</v>
      </c>
    </row>
    <row r="388" spans="1:13">
      <c r="A388" s="268">
        <v>378</v>
      </c>
      <c r="B388" s="277" t="s">
        <v>279</v>
      </c>
      <c r="C388" s="278">
        <v>470.5</v>
      </c>
      <c r="D388" s="279">
        <v>473.55</v>
      </c>
      <c r="E388" s="279">
        <v>462.1</v>
      </c>
      <c r="F388" s="279">
        <v>453.7</v>
      </c>
      <c r="G388" s="279">
        <v>442.25</v>
      </c>
      <c r="H388" s="279">
        <v>481.95000000000005</v>
      </c>
      <c r="I388" s="279">
        <v>493.4</v>
      </c>
      <c r="J388" s="279">
        <v>501.80000000000007</v>
      </c>
      <c r="K388" s="277">
        <v>485</v>
      </c>
      <c r="L388" s="277">
        <v>465.15</v>
      </c>
      <c r="M388" s="277">
        <v>1.60497</v>
      </c>
    </row>
    <row r="389" spans="1:13">
      <c r="A389" s="268">
        <v>379</v>
      </c>
      <c r="B389" s="277" t="s">
        <v>499</v>
      </c>
      <c r="C389" s="278">
        <v>294.95</v>
      </c>
      <c r="D389" s="279">
        <v>297.7</v>
      </c>
      <c r="E389" s="279">
        <v>290.79999999999995</v>
      </c>
      <c r="F389" s="279">
        <v>286.64999999999998</v>
      </c>
      <c r="G389" s="279">
        <v>279.74999999999994</v>
      </c>
      <c r="H389" s="279">
        <v>301.84999999999997</v>
      </c>
      <c r="I389" s="279">
        <v>308.74999999999994</v>
      </c>
      <c r="J389" s="279">
        <v>312.89999999999998</v>
      </c>
      <c r="K389" s="277">
        <v>304.60000000000002</v>
      </c>
      <c r="L389" s="277">
        <v>293.55</v>
      </c>
      <c r="M389" s="277">
        <v>9.5159199999999995</v>
      </c>
    </row>
    <row r="390" spans="1:13">
      <c r="A390" s="268">
        <v>380</v>
      </c>
      <c r="B390" s="277" t="s">
        <v>167</v>
      </c>
      <c r="C390" s="278">
        <v>684.85</v>
      </c>
      <c r="D390" s="279">
        <v>685.04999999999984</v>
      </c>
      <c r="E390" s="279">
        <v>678.09999999999968</v>
      </c>
      <c r="F390" s="279">
        <v>671.3499999999998</v>
      </c>
      <c r="G390" s="279">
        <v>664.39999999999964</v>
      </c>
      <c r="H390" s="279">
        <v>691.79999999999973</v>
      </c>
      <c r="I390" s="279">
        <v>698.74999999999977</v>
      </c>
      <c r="J390" s="279">
        <v>705.49999999999977</v>
      </c>
      <c r="K390" s="277">
        <v>692</v>
      </c>
      <c r="L390" s="277">
        <v>678.3</v>
      </c>
      <c r="M390" s="277">
        <v>10.26383</v>
      </c>
    </row>
    <row r="391" spans="1:13">
      <c r="A391" s="268">
        <v>381</v>
      </c>
      <c r="B391" s="277" t="s">
        <v>501</v>
      </c>
      <c r="C391" s="278">
        <v>1108.5999999999999</v>
      </c>
      <c r="D391" s="279">
        <v>1116.5333333333333</v>
      </c>
      <c r="E391" s="279">
        <v>1091.0666666666666</v>
      </c>
      <c r="F391" s="279">
        <v>1073.5333333333333</v>
      </c>
      <c r="G391" s="279">
        <v>1048.0666666666666</v>
      </c>
      <c r="H391" s="279">
        <v>1134.0666666666666</v>
      </c>
      <c r="I391" s="279">
        <v>1159.5333333333333</v>
      </c>
      <c r="J391" s="279">
        <v>1177.0666666666666</v>
      </c>
      <c r="K391" s="277">
        <v>1142</v>
      </c>
      <c r="L391" s="277">
        <v>1099</v>
      </c>
      <c r="M391" s="277">
        <v>9.8360000000000003E-2</v>
      </c>
    </row>
    <row r="392" spans="1:13">
      <c r="A392" s="268">
        <v>382</v>
      </c>
      <c r="B392" s="277" t="s">
        <v>502</v>
      </c>
      <c r="C392" s="278">
        <v>258.3</v>
      </c>
      <c r="D392" s="279">
        <v>257.75</v>
      </c>
      <c r="E392" s="279">
        <v>253.10000000000002</v>
      </c>
      <c r="F392" s="279">
        <v>247.90000000000003</v>
      </c>
      <c r="G392" s="279">
        <v>243.25000000000006</v>
      </c>
      <c r="H392" s="279">
        <v>262.95</v>
      </c>
      <c r="I392" s="279">
        <v>267.59999999999997</v>
      </c>
      <c r="J392" s="279">
        <v>272.79999999999995</v>
      </c>
      <c r="K392" s="277">
        <v>262.39999999999998</v>
      </c>
      <c r="L392" s="277">
        <v>252.55</v>
      </c>
      <c r="M392" s="277">
        <v>20.19453</v>
      </c>
    </row>
    <row r="393" spans="1:13">
      <c r="A393" s="268">
        <v>383</v>
      </c>
      <c r="B393" s="277" t="s">
        <v>168</v>
      </c>
      <c r="C393" s="278">
        <v>174.95</v>
      </c>
      <c r="D393" s="279">
        <v>174.56666666666669</v>
      </c>
      <c r="E393" s="279">
        <v>171.93333333333339</v>
      </c>
      <c r="F393" s="279">
        <v>168.91666666666671</v>
      </c>
      <c r="G393" s="279">
        <v>166.28333333333342</v>
      </c>
      <c r="H393" s="279">
        <v>177.58333333333337</v>
      </c>
      <c r="I393" s="279">
        <v>180.21666666666664</v>
      </c>
      <c r="J393" s="279">
        <v>183.23333333333335</v>
      </c>
      <c r="K393" s="277">
        <v>177.2</v>
      </c>
      <c r="L393" s="277">
        <v>171.55</v>
      </c>
      <c r="M393" s="277">
        <v>296.21229</v>
      </c>
    </row>
    <row r="394" spans="1:13">
      <c r="A394" s="268">
        <v>384</v>
      </c>
      <c r="B394" s="277" t="s">
        <v>500</v>
      </c>
      <c r="C394" s="278">
        <v>48</v>
      </c>
      <c r="D394" s="279">
        <v>48.066666666666663</v>
      </c>
      <c r="E394" s="279">
        <v>47.483333333333327</v>
      </c>
      <c r="F394" s="279">
        <v>46.966666666666661</v>
      </c>
      <c r="G394" s="279">
        <v>46.383333333333326</v>
      </c>
      <c r="H394" s="279">
        <v>48.583333333333329</v>
      </c>
      <c r="I394" s="279">
        <v>49.166666666666671</v>
      </c>
      <c r="J394" s="279">
        <v>49.68333333333333</v>
      </c>
      <c r="K394" s="277">
        <v>48.65</v>
      </c>
      <c r="L394" s="277">
        <v>47.55</v>
      </c>
      <c r="M394" s="277">
        <v>10.715490000000001</v>
      </c>
    </row>
    <row r="395" spans="1:13">
      <c r="A395" s="268">
        <v>385</v>
      </c>
      <c r="B395" s="277" t="s">
        <v>169</v>
      </c>
      <c r="C395" s="278">
        <v>101.45</v>
      </c>
      <c r="D395" s="279">
        <v>101.63333333333333</v>
      </c>
      <c r="E395" s="279">
        <v>100.41666666666666</v>
      </c>
      <c r="F395" s="279">
        <v>99.383333333333326</v>
      </c>
      <c r="G395" s="279">
        <v>98.166666666666657</v>
      </c>
      <c r="H395" s="279">
        <v>102.66666666666666</v>
      </c>
      <c r="I395" s="279">
        <v>103.88333333333333</v>
      </c>
      <c r="J395" s="279">
        <v>104.91666666666666</v>
      </c>
      <c r="K395" s="277">
        <v>102.85</v>
      </c>
      <c r="L395" s="277">
        <v>100.6</v>
      </c>
      <c r="M395" s="277">
        <v>67.415530000000004</v>
      </c>
    </row>
    <row r="396" spans="1:13">
      <c r="A396" s="268">
        <v>386</v>
      </c>
      <c r="B396" s="277" t="s">
        <v>503</v>
      </c>
      <c r="C396" s="278">
        <v>88.6</v>
      </c>
      <c r="D396" s="279">
        <v>89</v>
      </c>
      <c r="E396" s="279">
        <v>87.7</v>
      </c>
      <c r="F396" s="279">
        <v>86.8</v>
      </c>
      <c r="G396" s="279">
        <v>85.5</v>
      </c>
      <c r="H396" s="279">
        <v>89.9</v>
      </c>
      <c r="I396" s="279">
        <v>91.200000000000017</v>
      </c>
      <c r="J396" s="279">
        <v>92.100000000000009</v>
      </c>
      <c r="K396" s="277">
        <v>90.3</v>
      </c>
      <c r="L396" s="277">
        <v>88.1</v>
      </c>
      <c r="M396" s="277">
        <v>2.52115</v>
      </c>
    </row>
    <row r="397" spans="1:13">
      <c r="A397" s="268">
        <v>387</v>
      </c>
      <c r="B397" s="277" t="s">
        <v>504</v>
      </c>
      <c r="C397" s="278">
        <v>630.85</v>
      </c>
      <c r="D397" s="279">
        <v>626.83333333333337</v>
      </c>
      <c r="E397" s="279">
        <v>619.66666666666674</v>
      </c>
      <c r="F397" s="279">
        <v>608.48333333333335</v>
      </c>
      <c r="G397" s="279">
        <v>601.31666666666672</v>
      </c>
      <c r="H397" s="279">
        <v>638.01666666666677</v>
      </c>
      <c r="I397" s="279">
        <v>645.18333333333351</v>
      </c>
      <c r="J397" s="279">
        <v>656.36666666666679</v>
      </c>
      <c r="K397" s="277">
        <v>634</v>
      </c>
      <c r="L397" s="277">
        <v>615.65</v>
      </c>
      <c r="M397" s="277">
        <v>4.6487400000000001</v>
      </c>
    </row>
    <row r="398" spans="1:13">
      <c r="A398" s="268">
        <v>388</v>
      </c>
      <c r="B398" s="277" t="s">
        <v>505</v>
      </c>
      <c r="C398" s="278">
        <v>10</v>
      </c>
      <c r="D398" s="279">
        <v>9.9</v>
      </c>
      <c r="E398" s="279">
        <v>9.7000000000000011</v>
      </c>
      <c r="F398" s="279">
        <v>9.4</v>
      </c>
      <c r="G398" s="279">
        <v>9.2000000000000011</v>
      </c>
      <c r="H398" s="279">
        <v>10.200000000000001</v>
      </c>
      <c r="I398" s="279">
        <v>10.4</v>
      </c>
      <c r="J398" s="279">
        <v>10.700000000000001</v>
      </c>
      <c r="K398" s="277">
        <v>10.1</v>
      </c>
      <c r="L398" s="277">
        <v>9.6</v>
      </c>
      <c r="M398" s="277">
        <v>11.22381</v>
      </c>
    </row>
    <row r="399" spans="1:13">
      <c r="A399" s="268">
        <v>389</v>
      </c>
      <c r="B399" s="277" t="s">
        <v>170</v>
      </c>
      <c r="C399" s="278">
        <v>2126.4499999999998</v>
      </c>
      <c r="D399" s="279">
        <v>2146.9166666666665</v>
      </c>
      <c r="E399" s="279">
        <v>2097.833333333333</v>
      </c>
      <c r="F399" s="279">
        <v>2069.2166666666667</v>
      </c>
      <c r="G399" s="279">
        <v>2020.1333333333332</v>
      </c>
      <c r="H399" s="279">
        <v>2175.5333333333328</v>
      </c>
      <c r="I399" s="279">
        <v>2224.6166666666659</v>
      </c>
      <c r="J399" s="279">
        <v>2253.2333333333327</v>
      </c>
      <c r="K399" s="277">
        <v>2196</v>
      </c>
      <c r="L399" s="277">
        <v>2118.3000000000002</v>
      </c>
      <c r="M399" s="277">
        <v>344.05885999999998</v>
      </c>
    </row>
    <row r="400" spans="1:13">
      <c r="A400" s="268">
        <v>390</v>
      </c>
      <c r="B400" s="277" t="s">
        <v>506</v>
      </c>
      <c r="C400" s="278">
        <v>29.5</v>
      </c>
      <c r="D400" s="279">
        <v>29.3</v>
      </c>
      <c r="E400" s="279">
        <v>28.75</v>
      </c>
      <c r="F400" s="279">
        <v>28</v>
      </c>
      <c r="G400" s="279">
        <v>27.45</v>
      </c>
      <c r="H400" s="279">
        <v>30.05</v>
      </c>
      <c r="I400" s="279">
        <v>30.600000000000005</v>
      </c>
      <c r="J400" s="279">
        <v>31.35</v>
      </c>
      <c r="K400" s="277">
        <v>29.85</v>
      </c>
      <c r="L400" s="277">
        <v>28.55</v>
      </c>
      <c r="M400" s="277">
        <v>17.635629999999999</v>
      </c>
    </row>
    <row r="401" spans="1:13">
      <c r="A401" s="268">
        <v>391</v>
      </c>
      <c r="B401" s="277" t="s">
        <v>519</v>
      </c>
      <c r="C401" s="278">
        <v>8.8000000000000007</v>
      </c>
      <c r="D401" s="279">
        <v>8.8833333333333329</v>
      </c>
      <c r="E401" s="279">
        <v>8.5166666666666657</v>
      </c>
      <c r="F401" s="279">
        <v>8.2333333333333325</v>
      </c>
      <c r="G401" s="279">
        <v>7.8666666666666654</v>
      </c>
      <c r="H401" s="279">
        <v>9.1666666666666661</v>
      </c>
      <c r="I401" s="279">
        <v>9.5333333333333332</v>
      </c>
      <c r="J401" s="279">
        <v>9.8166666666666664</v>
      </c>
      <c r="K401" s="277">
        <v>9.25</v>
      </c>
      <c r="L401" s="277">
        <v>8.6</v>
      </c>
      <c r="M401" s="277">
        <v>16.974869999999999</v>
      </c>
    </row>
    <row r="402" spans="1:13">
      <c r="A402" s="268">
        <v>392</v>
      </c>
      <c r="B402" s="277" t="s">
        <v>508</v>
      </c>
      <c r="C402" s="278">
        <v>146.30000000000001</v>
      </c>
      <c r="D402" s="279">
        <v>147.08333333333334</v>
      </c>
      <c r="E402" s="279">
        <v>144.7166666666667</v>
      </c>
      <c r="F402" s="279">
        <v>143.13333333333335</v>
      </c>
      <c r="G402" s="279">
        <v>140.76666666666671</v>
      </c>
      <c r="H402" s="279">
        <v>148.66666666666669</v>
      </c>
      <c r="I402" s="279">
        <v>151.0333333333333</v>
      </c>
      <c r="J402" s="279">
        <v>152.61666666666667</v>
      </c>
      <c r="K402" s="277">
        <v>149.44999999999999</v>
      </c>
      <c r="L402" s="277">
        <v>145.5</v>
      </c>
      <c r="M402" s="277">
        <v>0.93803999999999998</v>
      </c>
    </row>
    <row r="403" spans="1:13">
      <c r="A403" s="268">
        <v>393</v>
      </c>
      <c r="B403" s="277" t="s">
        <v>2316</v>
      </c>
      <c r="C403" s="278">
        <v>93.1</v>
      </c>
      <c r="D403" s="279">
        <v>93.850000000000009</v>
      </c>
      <c r="E403" s="279">
        <v>91.250000000000014</v>
      </c>
      <c r="F403" s="279">
        <v>89.4</v>
      </c>
      <c r="G403" s="279">
        <v>86.800000000000011</v>
      </c>
      <c r="H403" s="279">
        <v>95.700000000000017</v>
      </c>
      <c r="I403" s="279">
        <v>98.300000000000011</v>
      </c>
      <c r="J403" s="279">
        <v>100.15000000000002</v>
      </c>
      <c r="K403" s="277">
        <v>96.45</v>
      </c>
      <c r="L403" s="277">
        <v>92</v>
      </c>
      <c r="M403" s="277">
        <v>4.2201599999999999</v>
      </c>
    </row>
    <row r="404" spans="1:13">
      <c r="A404" s="268">
        <v>394</v>
      </c>
      <c r="B404" s="277" t="s">
        <v>495</v>
      </c>
      <c r="C404" s="278">
        <v>238.25</v>
      </c>
      <c r="D404" s="279">
        <v>239.9</v>
      </c>
      <c r="E404" s="279">
        <v>235.85000000000002</v>
      </c>
      <c r="F404" s="279">
        <v>233.45000000000002</v>
      </c>
      <c r="G404" s="279">
        <v>229.40000000000003</v>
      </c>
      <c r="H404" s="279">
        <v>242.3</v>
      </c>
      <c r="I404" s="279">
        <v>246.35000000000002</v>
      </c>
      <c r="J404" s="279">
        <v>248.75</v>
      </c>
      <c r="K404" s="277">
        <v>243.95</v>
      </c>
      <c r="L404" s="277">
        <v>237.5</v>
      </c>
      <c r="M404" s="277">
        <v>4.0217700000000001</v>
      </c>
    </row>
    <row r="405" spans="1:13">
      <c r="A405" s="268">
        <v>395</v>
      </c>
      <c r="B405" s="277" t="s">
        <v>507</v>
      </c>
      <c r="C405" s="278">
        <v>3.45</v>
      </c>
      <c r="D405" s="279">
        <v>3.4333333333333336</v>
      </c>
      <c r="E405" s="279">
        <v>3.3666666666666671</v>
      </c>
      <c r="F405" s="279">
        <v>3.2833333333333337</v>
      </c>
      <c r="G405" s="279">
        <v>3.2166666666666672</v>
      </c>
      <c r="H405" s="279">
        <v>3.5166666666666671</v>
      </c>
      <c r="I405" s="279">
        <v>3.5833333333333335</v>
      </c>
      <c r="J405" s="279">
        <v>3.666666666666667</v>
      </c>
      <c r="K405" s="277">
        <v>3.5</v>
      </c>
      <c r="L405" s="277">
        <v>3.35</v>
      </c>
      <c r="M405" s="277">
        <v>195.92945</v>
      </c>
    </row>
    <row r="406" spans="1:13">
      <c r="A406" s="268">
        <v>396</v>
      </c>
      <c r="B406" s="277" t="s">
        <v>497</v>
      </c>
      <c r="C406" s="278">
        <v>19.149999999999999</v>
      </c>
      <c r="D406" s="279">
        <v>19.166666666666668</v>
      </c>
      <c r="E406" s="279">
        <v>19.083333333333336</v>
      </c>
      <c r="F406" s="279">
        <v>19.016666666666669</v>
      </c>
      <c r="G406" s="279">
        <v>18.933333333333337</v>
      </c>
      <c r="H406" s="279">
        <v>19.233333333333334</v>
      </c>
      <c r="I406" s="279">
        <v>19.31666666666667</v>
      </c>
      <c r="J406" s="279">
        <v>19.383333333333333</v>
      </c>
      <c r="K406" s="277">
        <v>19.25</v>
      </c>
      <c r="L406" s="277">
        <v>19.100000000000001</v>
      </c>
      <c r="M406" s="277">
        <v>21.871269999999999</v>
      </c>
    </row>
    <row r="407" spans="1:13">
      <c r="A407" s="268">
        <v>397</v>
      </c>
      <c r="B407" s="277" t="s">
        <v>512</v>
      </c>
      <c r="C407" s="278">
        <v>44.7</v>
      </c>
      <c r="D407" s="279">
        <v>44.266666666666673</v>
      </c>
      <c r="E407" s="279">
        <v>43.183333333333344</v>
      </c>
      <c r="F407" s="279">
        <v>41.666666666666671</v>
      </c>
      <c r="G407" s="279">
        <v>40.583333333333343</v>
      </c>
      <c r="H407" s="279">
        <v>45.783333333333346</v>
      </c>
      <c r="I407" s="279">
        <v>46.866666666666674</v>
      </c>
      <c r="J407" s="279">
        <v>48.383333333333347</v>
      </c>
      <c r="K407" s="277">
        <v>45.35</v>
      </c>
      <c r="L407" s="277">
        <v>42.75</v>
      </c>
      <c r="M407" s="277">
        <v>3.3673500000000001</v>
      </c>
    </row>
    <row r="408" spans="1:13">
      <c r="A408" s="268">
        <v>398</v>
      </c>
      <c r="B408" s="277" t="s">
        <v>171</v>
      </c>
      <c r="C408" s="278">
        <v>36.75</v>
      </c>
      <c r="D408" s="279">
        <v>36.4</v>
      </c>
      <c r="E408" s="279">
        <v>35.4</v>
      </c>
      <c r="F408" s="279">
        <v>34.049999999999997</v>
      </c>
      <c r="G408" s="279">
        <v>33.049999999999997</v>
      </c>
      <c r="H408" s="279">
        <v>37.75</v>
      </c>
      <c r="I408" s="279">
        <v>38.75</v>
      </c>
      <c r="J408" s="279">
        <v>40.1</v>
      </c>
      <c r="K408" s="277">
        <v>37.4</v>
      </c>
      <c r="L408" s="277">
        <v>35.049999999999997</v>
      </c>
      <c r="M408" s="277">
        <v>817.20317999999997</v>
      </c>
    </row>
    <row r="409" spans="1:13">
      <c r="A409" s="268">
        <v>399</v>
      </c>
      <c r="B409" s="277" t="s">
        <v>513</v>
      </c>
      <c r="C409" s="278">
        <v>8275.9500000000007</v>
      </c>
      <c r="D409" s="279">
        <v>8261.65</v>
      </c>
      <c r="E409" s="279">
        <v>8124.2999999999993</v>
      </c>
      <c r="F409" s="279">
        <v>7972.65</v>
      </c>
      <c r="G409" s="279">
        <v>7835.2999999999993</v>
      </c>
      <c r="H409" s="279">
        <v>8413.2999999999993</v>
      </c>
      <c r="I409" s="279">
        <v>8550.6500000000015</v>
      </c>
      <c r="J409" s="279">
        <v>8702.2999999999993</v>
      </c>
      <c r="K409" s="277">
        <v>8399</v>
      </c>
      <c r="L409" s="277">
        <v>8110</v>
      </c>
      <c r="M409" s="277">
        <v>0.18734999999999999</v>
      </c>
    </row>
    <row r="410" spans="1:13">
      <c r="A410" s="268">
        <v>400</v>
      </c>
      <c r="B410" s="277" t="s">
        <v>280</v>
      </c>
      <c r="C410" s="278">
        <v>860.9</v>
      </c>
      <c r="D410" s="279">
        <v>866.66666666666663</v>
      </c>
      <c r="E410" s="279">
        <v>852.68333333333328</v>
      </c>
      <c r="F410" s="279">
        <v>844.4666666666667</v>
      </c>
      <c r="G410" s="279">
        <v>830.48333333333335</v>
      </c>
      <c r="H410" s="279">
        <v>874.88333333333321</v>
      </c>
      <c r="I410" s="279">
        <v>888.86666666666656</v>
      </c>
      <c r="J410" s="279">
        <v>897.08333333333314</v>
      </c>
      <c r="K410" s="277">
        <v>880.65</v>
      </c>
      <c r="L410" s="277">
        <v>858.45</v>
      </c>
      <c r="M410" s="277">
        <v>13.647449999999999</v>
      </c>
    </row>
    <row r="411" spans="1:13">
      <c r="A411" s="268">
        <v>401</v>
      </c>
      <c r="B411" s="277" t="s">
        <v>172</v>
      </c>
      <c r="C411" s="278">
        <v>191.45</v>
      </c>
      <c r="D411" s="279">
        <v>193.1</v>
      </c>
      <c r="E411" s="279">
        <v>189.35</v>
      </c>
      <c r="F411" s="279">
        <v>187.25</v>
      </c>
      <c r="G411" s="279">
        <v>183.5</v>
      </c>
      <c r="H411" s="279">
        <v>195.2</v>
      </c>
      <c r="I411" s="279">
        <v>198.95</v>
      </c>
      <c r="J411" s="279">
        <v>201.04999999999998</v>
      </c>
      <c r="K411" s="277">
        <v>196.85</v>
      </c>
      <c r="L411" s="277">
        <v>191</v>
      </c>
      <c r="M411" s="277">
        <v>688.88954000000001</v>
      </c>
    </row>
    <row r="412" spans="1:13">
      <c r="A412" s="268">
        <v>402</v>
      </c>
      <c r="B412" s="277" t="s">
        <v>514</v>
      </c>
      <c r="C412" s="278">
        <v>3593.9</v>
      </c>
      <c r="D412" s="279">
        <v>3609.3333333333335</v>
      </c>
      <c r="E412" s="279">
        <v>3561.916666666667</v>
      </c>
      <c r="F412" s="279">
        <v>3529.9333333333334</v>
      </c>
      <c r="G412" s="279">
        <v>3482.5166666666669</v>
      </c>
      <c r="H412" s="279">
        <v>3641.3166666666671</v>
      </c>
      <c r="I412" s="279">
        <v>3688.733333333334</v>
      </c>
      <c r="J412" s="279">
        <v>3720.7166666666672</v>
      </c>
      <c r="K412" s="277">
        <v>3656.75</v>
      </c>
      <c r="L412" s="277">
        <v>3577.35</v>
      </c>
      <c r="M412" s="277">
        <v>2.1080000000000002E-2</v>
      </c>
    </row>
    <row r="413" spans="1:13">
      <c r="A413" s="268">
        <v>403</v>
      </c>
      <c r="B413" s="277" t="s">
        <v>516</v>
      </c>
      <c r="C413" s="278">
        <v>1376.9</v>
      </c>
      <c r="D413" s="279">
        <v>1386.1833333333332</v>
      </c>
      <c r="E413" s="279">
        <v>1353.5666666666664</v>
      </c>
      <c r="F413" s="279">
        <v>1330.2333333333331</v>
      </c>
      <c r="G413" s="279">
        <v>1297.6166666666663</v>
      </c>
      <c r="H413" s="279">
        <v>1409.5166666666664</v>
      </c>
      <c r="I413" s="279">
        <v>1442.1333333333332</v>
      </c>
      <c r="J413" s="279">
        <v>1465.4666666666665</v>
      </c>
      <c r="K413" s="277">
        <v>1418.8</v>
      </c>
      <c r="L413" s="277">
        <v>1362.85</v>
      </c>
      <c r="M413" s="277">
        <v>5.2400000000000002E-2</v>
      </c>
    </row>
    <row r="414" spans="1:13">
      <c r="A414" s="268">
        <v>404</v>
      </c>
      <c r="B414" s="277" t="s">
        <v>517</v>
      </c>
      <c r="C414" s="278">
        <v>580.85</v>
      </c>
      <c r="D414" s="279">
        <v>586.61666666666667</v>
      </c>
      <c r="E414" s="279">
        <v>564.23333333333335</v>
      </c>
      <c r="F414" s="279">
        <v>547.61666666666667</v>
      </c>
      <c r="G414" s="279">
        <v>525.23333333333335</v>
      </c>
      <c r="H414" s="279">
        <v>603.23333333333335</v>
      </c>
      <c r="I414" s="279">
        <v>625.61666666666679</v>
      </c>
      <c r="J414" s="279">
        <v>642.23333333333335</v>
      </c>
      <c r="K414" s="277">
        <v>609</v>
      </c>
      <c r="L414" s="277">
        <v>570</v>
      </c>
      <c r="M414" s="277">
        <v>2.7628900000000001</v>
      </c>
    </row>
    <row r="415" spans="1:13">
      <c r="A415" s="268">
        <v>405</v>
      </c>
      <c r="B415" s="277" t="s">
        <v>509</v>
      </c>
      <c r="C415" s="278">
        <v>74.25</v>
      </c>
      <c r="D415" s="279">
        <v>74.316666666666663</v>
      </c>
      <c r="E415" s="279">
        <v>72.933333333333323</v>
      </c>
      <c r="F415" s="279">
        <v>71.61666666666666</v>
      </c>
      <c r="G415" s="279">
        <v>70.23333333333332</v>
      </c>
      <c r="H415" s="279">
        <v>75.633333333333326</v>
      </c>
      <c r="I415" s="279">
        <v>77.016666666666652</v>
      </c>
      <c r="J415" s="279">
        <v>78.333333333333329</v>
      </c>
      <c r="K415" s="277">
        <v>75.7</v>
      </c>
      <c r="L415" s="277">
        <v>73</v>
      </c>
      <c r="M415" s="277">
        <v>10.17531</v>
      </c>
    </row>
    <row r="416" spans="1:13">
      <c r="A416" s="268">
        <v>406</v>
      </c>
      <c r="B416" s="277" t="s">
        <v>518</v>
      </c>
      <c r="C416" s="278">
        <v>159.65</v>
      </c>
      <c r="D416" s="279">
        <v>161.16666666666666</v>
      </c>
      <c r="E416" s="279">
        <v>157.48333333333332</v>
      </c>
      <c r="F416" s="279">
        <v>155.31666666666666</v>
      </c>
      <c r="G416" s="279">
        <v>151.63333333333333</v>
      </c>
      <c r="H416" s="279">
        <v>163.33333333333331</v>
      </c>
      <c r="I416" s="279">
        <v>167.01666666666665</v>
      </c>
      <c r="J416" s="279">
        <v>169.18333333333331</v>
      </c>
      <c r="K416" s="277">
        <v>164.85</v>
      </c>
      <c r="L416" s="277">
        <v>159</v>
      </c>
      <c r="M416" s="277">
        <v>1.5155700000000001</v>
      </c>
    </row>
    <row r="417" spans="1:13">
      <c r="A417" s="268">
        <v>407</v>
      </c>
      <c r="B417" s="277" t="s">
        <v>173</v>
      </c>
      <c r="C417" s="278">
        <v>22103.9</v>
      </c>
      <c r="D417" s="279">
        <v>21901.666666666668</v>
      </c>
      <c r="E417" s="279">
        <v>21653.333333333336</v>
      </c>
      <c r="F417" s="279">
        <v>21202.766666666666</v>
      </c>
      <c r="G417" s="279">
        <v>20954.433333333334</v>
      </c>
      <c r="H417" s="279">
        <v>22352.233333333337</v>
      </c>
      <c r="I417" s="279">
        <v>22600.566666666673</v>
      </c>
      <c r="J417" s="279">
        <v>23051.133333333339</v>
      </c>
      <c r="K417" s="277">
        <v>22150</v>
      </c>
      <c r="L417" s="277">
        <v>21451.1</v>
      </c>
      <c r="M417" s="277">
        <v>0.84441999999999995</v>
      </c>
    </row>
    <row r="418" spans="1:13">
      <c r="A418" s="268">
        <v>408</v>
      </c>
      <c r="B418" s="277" t="s">
        <v>520</v>
      </c>
      <c r="C418" s="278">
        <v>659.65</v>
      </c>
      <c r="D418" s="279">
        <v>661.43333333333339</v>
      </c>
      <c r="E418" s="279">
        <v>653.36666666666679</v>
      </c>
      <c r="F418" s="279">
        <v>647.08333333333337</v>
      </c>
      <c r="G418" s="279">
        <v>639.01666666666677</v>
      </c>
      <c r="H418" s="279">
        <v>667.71666666666681</v>
      </c>
      <c r="I418" s="279">
        <v>675.78333333333342</v>
      </c>
      <c r="J418" s="279">
        <v>682.06666666666683</v>
      </c>
      <c r="K418" s="277">
        <v>669.5</v>
      </c>
      <c r="L418" s="277">
        <v>655.15</v>
      </c>
      <c r="M418" s="277">
        <v>0.22095000000000001</v>
      </c>
    </row>
    <row r="419" spans="1:13">
      <c r="A419" s="268">
        <v>409</v>
      </c>
      <c r="B419" s="277" t="s">
        <v>174</v>
      </c>
      <c r="C419" s="278">
        <v>1170.2</v>
      </c>
      <c r="D419" s="279">
        <v>1173.5166666666667</v>
      </c>
      <c r="E419" s="279">
        <v>1162.3333333333333</v>
      </c>
      <c r="F419" s="279">
        <v>1154.4666666666667</v>
      </c>
      <c r="G419" s="279">
        <v>1143.2833333333333</v>
      </c>
      <c r="H419" s="279">
        <v>1181.3833333333332</v>
      </c>
      <c r="I419" s="279">
        <v>1192.5666666666666</v>
      </c>
      <c r="J419" s="279">
        <v>1200.4333333333332</v>
      </c>
      <c r="K419" s="277">
        <v>1184.7</v>
      </c>
      <c r="L419" s="277">
        <v>1165.6500000000001</v>
      </c>
      <c r="M419" s="277">
        <v>5.7933000000000003</v>
      </c>
    </row>
    <row r="420" spans="1:13">
      <c r="A420" s="268">
        <v>410</v>
      </c>
      <c r="B420" s="277" t="s">
        <v>515</v>
      </c>
      <c r="C420" s="278">
        <v>362.2</v>
      </c>
      <c r="D420" s="279">
        <v>362.34999999999997</v>
      </c>
      <c r="E420" s="279">
        <v>358.84999999999991</v>
      </c>
      <c r="F420" s="279">
        <v>355.49999999999994</v>
      </c>
      <c r="G420" s="279">
        <v>351.99999999999989</v>
      </c>
      <c r="H420" s="279">
        <v>365.69999999999993</v>
      </c>
      <c r="I420" s="279">
        <v>369.20000000000005</v>
      </c>
      <c r="J420" s="279">
        <v>372.54999999999995</v>
      </c>
      <c r="K420" s="277">
        <v>365.85</v>
      </c>
      <c r="L420" s="277">
        <v>359</v>
      </c>
      <c r="M420" s="277">
        <v>0.54171000000000002</v>
      </c>
    </row>
    <row r="421" spans="1:13">
      <c r="A421" s="268">
        <v>411</v>
      </c>
      <c r="B421" s="277" t="s">
        <v>510</v>
      </c>
      <c r="C421" s="278">
        <v>22.05</v>
      </c>
      <c r="D421" s="279">
        <v>22.083333333333332</v>
      </c>
      <c r="E421" s="279">
        <v>22.016666666666666</v>
      </c>
      <c r="F421" s="279">
        <v>21.983333333333334</v>
      </c>
      <c r="G421" s="279">
        <v>21.916666666666668</v>
      </c>
      <c r="H421" s="279">
        <v>22.116666666666664</v>
      </c>
      <c r="I421" s="279">
        <v>22.183333333333334</v>
      </c>
      <c r="J421" s="279">
        <v>22.216666666666661</v>
      </c>
      <c r="K421" s="277">
        <v>22.15</v>
      </c>
      <c r="L421" s="277">
        <v>22.05</v>
      </c>
      <c r="M421" s="277">
        <v>7.0201599999999997</v>
      </c>
    </row>
    <row r="422" spans="1:13">
      <c r="A422" s="268">
        <v>412</v>
      </c>
      <c r="B422" s="277" t="s">
        <v>511</v>
      </c>
      <c r="C422" s="278">
        <v>1478.65</v>
      </c>
      <c r="D422" s="279">
        <v>1479.2166666666665</v>
      </c>
      <c r="E422" s="279">
        <v>1469.4333333333329</v>
      </c>
      <c r="F422" s="279">
        <v>1460.2166666666665</v>
      </c>
      <c r="G422" s="279">
        <v>1450.4333333333329</v>
      </c>
      <c r="H422" s="279">
        <v>1488.4333333333329</v>
      </c>
      <c r="I422" s="279">
        <v>1498.2166666666662</v>
      </c>
      <c r="J422" s="279">
        <v>1507.4333333333329</v>
      </c>
      <c r="K422" s="277">
        <v>1489</v>
      </c>
      <c r="L422" s="277">
        <v>1470</v>
      </c>
      <c r="M422" s="277">
        <v>8.3529999999999993E-2</v>
      </c>
    </row>
    <row r="423" spans="1:13">
      <c r="A423" s="268">
        <v>413</v>
      </c>
      <c r="B423" s="277" t="s">
        <v>521</v>
      </c>
      <c r="C423" s="278">
        <v>220.1</v>
      </c>
      <c r="D423" s="279">
        <v>219.26666666666665</v>
      </c>
      <c r="E423" s="279">
        <v>214.6333333333333</v>
      </c>
      <c r="F423" s="279">
        <v>209.16666666666666</v>
      </c>
      <c r="G423" s="279">
        <v>204.5333333333333</v>
      </c>
      <c r="H423" s="279">
        <v>224.73333333333329</v>
      </c>
      <c r="I423" s="279">
        <v>229.36666666666662</v>
      </c>
      <c r="J423" s="279">
        <v>234.83333333333329</v>
      </c>
      <c r="K423" s="277">
        <v>223.9</v>
      </c>
      <c r="L423" s="277">
        <v>213.8</v>
      </c>
      <c r="M423" s="277">
        <v>2.7798699999999998</v>
      </c>
    </row>
    <row r="424" spans="1:13">
      <c r="A424" s="268">
        <v>414</v>
      </c>
      <c r="B424" s="277" t="s">
        <v>522</v>
      </c>
      <c r="C424" s="278">
        <v>957.15</v>
      </c>
      <c r="D424" s="279">
        <v>965.01666666666677</v>
      </c>
      <c r="E424" s="279">
        <v>932.13333333333355</v>
      </c>
      <c r="F424" s="279">
        <v>907.11666666666679</v>
      </c>
      <c r="G424" s="279">
        <v>874.23333333333358</v>
      </c>
      <c r="H424" s="279">
        <v>990.03333333333353</v>
      </c>
      <c r="I424" s="279">
        <v>1022.9166666666667</v>
      </c>
      <c r="J424" s="279">
        <v>1047.9333333333334</v>
      </c>
      <c r="K424" s="277">
        <v>997.9</v>
      </c>
      <c r="L424" s="277">
        <v>940</v>
      </c>
      <c r="M424" s="277">
        <v>0.66925000000000001</v>
      </c>
    </row>
    <row r="425" spans="1:13">
      <c r="A425" s="268">
        <v>415</v>
      </c>
      <c r="B425" s="277" t="s">
        <v>523</v>
      </c>
      <c r="C425" s="278">
        <v>285.5</v>
      </c>
      <c r="D425" s="279">
        <v>281.45</v>
      </c>
      <c r="E425" s="279">
        <v>272.29999999999995</v>
      </c>
      <c r="F425" s="279">
        <v>259.09999999999997</v>
      </c>
      <c r="G425" s="279">
        <v>249.94999999999993</v>
      </c>
      <c r="H425" s="279">
        <v>294.64999999999998</v>
      </c>
      <c r="I425" s="279">
        <v>303.79999999999995</v>
      </c>
      <c r="J425" s="279">
        <v>317</v>
      </c>
      <c r="K425" s="277">
        <v>290.60000000000002</v>
      </c>
      <c r="L425" s="277">
        <v>268.25</v>
      </c>
      <c r="M425" s="277">
        <v>12.19253</v>
      </c>
    </row>
    <row r="426" spans="1:13">
      <c r="A426" s="268">
        <v>416</v>
      </c>
      <c r="B426" s="277" t="s">
        <v>524</v>
      </c>
      <c r="C426" s="278">
        <v>6.95</v>
      </c>
      <c r="D426" s="279">
        <v>6.95</v>
      </c>
      <c r="E426" s="279">
        <v>6.8000000000000007</v>
      </c>
      <c r="F426" s="279">
        <v>6.65</v>
      </c>
      <c r="G426" s="279">
        <v>6.5000000000000009</v>
      </c>
      <c r="H426" s="279">
        <v>7.1000000000000005</v>
      </c>
      <c r="I426" s="279">
        <v>7.2500000000000009</v>
      </c>
      <c r="J426" s="279">
        <v>7.4</v>
      </c>
      <c r="K426" s="277">
        <v>7.1</v>
      </c>
      <c r="L426" s="277">
        <v>6.8</v>
      </c>
      <c r="M426" s="277">
        <v>175.28391999999999</v>
      </c>
    </row>
    <row r="427" spans="1:13">
      <c r="A427" s="268">
        <v>417</v>
      </c>
      <c r="B427" s="277" t="s">
        <v>2517</v>
      </c>
      <c r="C427" s="278">
        <v>626.1</v>
      </c>
      <c r="D427" s="279">
        <v>628.41666666666663</v>
      </c>
      <c r="E427" s="279">
        <v>620.83333333333326</v>
      </c>
      <c r="F427" s="279">
        <v>615.56666666666661</v>
      </c>
      <c r="G427" s="279">
        <v>607.98333333333323</v>
      </c>
      <c r="H427" s="279">
        <v>633.68333333333328</v>
      </c>
      <c r="I427" s="279">
        <v>641.26666666666654</v>
      </c>
      <c r="J427" s="279">
        <v>646.5333333333333</v>
      </c>
      <c r="K427" s="277">
        <v>636</v>
      </c>
      <c r="L427" s="277">
        <v>623.15</v>
      </c>
      <c r="M427" s="277">
        <v>4.8899999999999999E-2</v>
      </c>
    </row>
    <row r="428" spans="1:13">
      <c r="A428" s="268">
        <v>418</v>
      </c>
      <c r="B428" s="277" t="s">
        <v>527</v>
      </c>
      <c r="C428" s="278">
        <v>186.35</v>
      </c>
      <c r="D428" s="279">
        <v>190.4666666666667</v>
      </c>
      <c r="E428" s="279">
        <v>180.93333333333339</v>
      </c>
      <c r="F428" s="279">
        <v>175.51666666666671</v>
      </c>
      <c r="G428" s="279">
        <v>165.98333333333341</v>
      </c>
      <c r="H428" s="279">
        <v>195.88333333333338</v>
      </c>
      <c r="I428" s="279">
        <v>205.41666666666669</v>
      </c>
      <c r="J428" s="279">
        <v>210.83333333333337</v>
      </c>
      <c r="K428" s="277">
        <v>200</v>
      </c>
      <c r="L428" s="277">
        <v>185.05</v>
      </c>
      <c r="M428" s="277">
        <v>77.825370000000007</v>
      </c>
    </row>
    <row r="429" spans="1:13">
      <c r="A429" s="268">
        <v>419</v>
      </c>
      <c r="B429" s="277" t="s">
        <v>2526</v>
      </c>
      <c r="C429" s="278">
        <v>45.75</v>
      </c>
      <c r="D429" s="279">
        <v>45.916666666666664</v>
      </c>
      <c r="E429" s="279">
        <v>45.483333333333327</v>
      </c>
      <c r="F429" s="279">
        <v>45.216666666666661</v>
      </c>
      <c r="G429" s="279">
        <v>44.783333333333324</v>
      </c>
      <c r="H429" s="279">
        <v>46.18333333333333</v>
      </c>
      <c r="I429" s="279">
        <v>46.616666666666667</v>
      </c>
      <c r="J429" s="279">
        <v>46.883333333333333</v>
      </c>
      <c r="K429" s="277">
        <v>46.35</v>
      </c>
      <c r="L429" s="277">
        <v>45.65</v>
      </c>
      <c r="M429" s="277">
        <v>11.658469999999999</v>
      </c>
    </row>
    <row r="430" spans="1:13">
      <c r="A430" s="268">
        <v>420</v>
      </c>
      <c r="B430" s="277" t="s">
        <v>175</v>
      </c>
      <c r="C430" s="278">
        <v>3819.2</v>
      </c>
      <c r="D430" s="279">
        <v>3845.2999999999997</v>
      </c>
      <c r="E430" s="279">
        <v>3788.8999999999996</v>
      </c>
      <c r="F430" s="279">
        <v>3758.6</v>
      </c>
      <c r="G430" s="279">
        <v>3702.2</v>
      </c>
      <c r="H430" s="279">
        <v>3875.5999999999995</v>
      </c>
      <c r="I430" s="279">
        <v>3932</v>
      </c>
      <c r="J430" s="279">
        <v>3962.2999999999993</v>
      </c>
      <c r="K430" s="277">
        <v>3901.7</v>
      </c>
      <c r="L430" s="277">
        <v>3815</v>
      </c>
      <c r="M430" s="277">
        <v>2.63517</v>
      </c>
    </row>
    <row r="431" spans="1:13">
      <c r="A431" s="268">
        <v>421</v>
      </c>
      <c r="B431" s="277" t="s">
        <v>176</v>
      </c>
      <c r="C431" s="278">
        <v>642.29999999999995</v>
      </c>
      <c r="D431" s="279">
        <v>649.30000000000007</v>
      </c>
      <c r="E431" s="279">
        <v>629.10000000000014</v>
      </c>
      <c r="F431" s="279">
        <v>615.90000000000009</v>
      </c>
      <c r="G431" s="279">
        <v>595.70000000000016</v>
      </c>
      <c r="H431" s="279">
        <v>662.50000000000011</v>
      </c>
      <c r="I431" s="279">
        <v>682.70000000000016</v>
      </c>
      <c r="J431" s="279">
        <v>695.90000000000009</v>
      </c>
      <c r="K431" s="277">
        <v>669.5</v>
      </c>
      <c r="L431" s="277">
        <v>636.1</v>
      </c>
      <c r="M431" s="277">
        <v>48.5167</v>
      </c>
    </row>
    <row r="432" spans="1:13">
      <c r="A432" s="268">
        <v>422</v>
      </c>
      <c r="B432" s="277" t="s">
        <v>177</v>
      </c>
      <c r="C432" s="286">
        <v>534.1</v>
      </c>
      <c r="D432" s="287">
        <v>514.69999999999993</v>
      </c>
      <c r="E432" s="287">
        <v>482.39999999999986</v>
      </c>
      <c r="F432" s="287">
        <v>430.69999999999993</v>
      </c>
      <c r="G432" s="287">
        <v>398.39999999999986</v>
      </c>
      <c r="H432" s="287">
        <v>566.39999999999986</v>
      </c>
      <c r="I432" s="287">
        <v>598.69999999999982</v>
      </c>
      <c r="J432" s="287">
        <v>650.39999999999986</v>
      </c>
      <c r="K432" s="288">
        <v>547</v>
      </c>
      <c r="L432" s="288">
        <v>463</v>
      </c>
      <c r="M432" s="288">
        <v>102.12376999999999</v>
      </c>
    </row>
    <row r="433" spans="1:13">
      <c r="A433" s="268">
        <v>423</v>
      </c>
      <c r="B433" s="277" t="s">
        <v>525</v>
      </c>
      <c r="C433" s="277">
        <v>88.75</v>
      </c>
      <c r="D433" s="279">
        <v>89.55</v>
      </c>
      <c r="E433" s="279">
        <v>87.25</v>
      </c>
      <c r="F433" s="279">
        <v>85.75</v>
      </c>
      <c r="G433" s="279">
        <v>83.45</v>
      </c>
      <c r="H433" s="279">
        <v>91.05</v>
      </c>
      <c r="I433" s="279">
        <v>93.34999999999998</v>
      </c>
      <c r="J433" s="279">
        <v>94.85</v>
      </c>
      <c r="K433" s="277">
        <v>91.85</v>
      </c>
      <c r="L433" s="277">
        <v>88.05</v>
      </c>
      <c r="M433" s="277">
        <v>2.6881699999999999</v>
      </c>
    </row>
    <row r="434" spans="1:13">
      <c r="A434" s="268">
        <v>424</v>
      </c>
      <c r="B434" s="277" t="s">
        <v>281</v>
      </c>
      <c r="C434" s="277">
        <v>122.6</v>
      </c>
      <c r="D434" s="279">
        <v>122.68333333333332</v>
      </c>
      <c r="E434" s="279">
        <v>120.01666666666665</v>
      </c>
      <c r="F434" s="279">
        <v>117.43333333333332</v>
      </c>
      <c r="G434" s="279">
        <v>114.76666666666665</v>
      </c>
      <c r="H434" s="279">
        <v>125.26666666666665</v>
      </c>
      <c r="I434" s="279">
        <v>127.93333333333331</v>
      </c>
      <c r="J434" s="279">
        <v>130.51666666666665</v>
      </c>
      <c r="K434" s="277">
        <v>125.35</v>
      </c>
      <c r="L434" s="277">
        <v>120.1</v>
      </c>
      <c r="M434" s="277">
        <v>15.545120000000001</v>
      </c>
    </row>
    <row r="435" spans="1:13">
      <c r="A435" s="268">
        <v>425</v>
      </c>
      <c r="B435" s="277" t="s">
        <v>526</v>
      </c>
      <c r="C435" s="277">
        <v>442.95</v>
      </c>
      <c r="D435" s="279">
        <v>440.65000000000003</v>
      </c>
      <c r="E435" s="279">
        <v>430.30000000000007</v>
      </c>
      <c r="F435" s="279">
        <v>417.65000000000003</v>
      </c>
      <c r="G435" s="279">
        <v>407.30000000000007</v>
      </c>
      <c r="H435" s="279">
        <v>453.30000000000007</v>
      </c>
      <c r="I435" s="279">
        <v>463.65000000000009</v>
      </c>
      <c r="J435" s="279">
        <v>476.30000000000007</v>
      </c>
      <c r="K435" s="277">
        <v>451</v>
      </c>
      <c r="L435" s="277">
        <v>428</v>
      </c>
      <c r="M435" s="277">
        <v>8.3873300000000004</v>
      </c>
    </row>
    <row r="436" spans="1:13">
      <c r="A436" s="268">
        <v>426</v>
      </c>
      <c r="B436" s="277" t="s">
        <v>528</v>
      </c>
      <c r="C436" s="277">
        <v>1554</v>
      </c>
      <c r="D436" s="279">
        <v>1581.8666666666668</v>
      </c>
      <c r="E436" s="279">
        <v>1524.1333333333337</v>
      </c>
      <c r="F436" s="279">
        <v>1494.2666666666669</v>
      </c>
      <c r="G436" s="279">
        <v>1436.5333333333338</v>
      </c>
      <c r="H436" s="279">
        <v>1611.7333333333336</v>
      </c>
      <c r="I436" s="279">
        <v>1669.4666666666667</v>
      </c>
      <c r="J436" s="279">
        <v>1699.3333333333335</v>
      </c>
      <c r="K436" s="277">
        <v>1639.6</v>
      </c>
      <c r="L436" s="277">
        <v>1552</v>
      </c>
      <c r="M436" s="277">
        <v>3.3890000000000003E-2</v>
      </c>
    </row>
    <row r="437" spans="1:13">
      <c r="A437" s="268">
        <v>427</v>
      </c>
      <c r="B437" s="277" t="s">
        <v>529</v>
      </c>
      <c r="C437" s="277">
        <v>1298.05</v>
      </c>
      <c r="D437" s="279">
        <v>1298.6499999999999</v>
      </c>
      <c r="E437" s="279">
        <v>1274.3499999999997</v>
      </c>
      <c r="F437" s="279">
        <v>1250.6499999999999</v>
      </c>
      <c r="G437" s="279">
        <v>1226.3499999999997</v>
      </c>
      <c r="H437" s="279">
        <v>1322.3499999999997</v>
      </c>
      <c r="I437" s="279">
        <v>1346.6499999999999</v>
      </c>
      <c r="J437" s="279">
        <v>1370.3499999999997</v>
      </c>
      <c r="K437" s="277">
        <v>1322.95</v>
      </c>
      <c r="L437" s="277">
        <v>1274.95</v>
      </c>
      <c r="M437" s="277">
        <v>0.79554999999999998</v>
      </c>
    </row>
    <row r="438" spans="1:13">
      <c r="A438" s="268">
        <v>428</v>
      </c>
      <c r="B438" s="277" t="s">
        <v>530</v>
      </c>
      <c r="C438" s="277">
        <v>431.25</v>
      </c>
      <c r="D438" s="279">
        <v>423.0333333333333</v>
      </c>
      <c r="E438" s="279">
        <v>410.56666666666661</v>
      </c>
      <c r="F438" s="279">
        <v>389.88333333333333</v>
      </c>
      <c r="G438" s="279">
        <v>377.41666666666663</v>
      </c>
      <c r="H438" s="279">
        <v>443.71666666666658</v>
      </c>
      <c r="I438" s="279">
        <v>456.18333333333328</v>
      </c>
      <c r="J438" s="279">
        <v>476.86666666666656</v>
      </c>
      <c r="K438" s="277">
        <v>435.5</v>
      </c>
      <c r="L438" s="277">
        <v>402.35</v>
      </c>
      <c r="M438" s="277">
        <v>2.3449499999999999</v>
      </c>
    </row>
    <row r="439" spans="1:13">
      <c r="A439" s="268">
        <v>429</v>
      </c>
      <c r="B439" s="277" t="s">
        <v>178</v>
      </c>
      <c r="C439" s="277">
        <v>528.85</v>
      </c>
      <c r="D439" s="279">
        <v>531.29999999999995</v>
      </c>
      <c r="E439" s="279">
        <v>524.59999999999991</v>
      </c>
      <c r="F439" s="279">
        <v>520.34999999999991</v>
      </c>
      <c r="G439" s="279">
        <v>513.64999999999986</v>
      </c>
      <c r="H439" s="279">
        <v>535.54999999999995</v>
      </c>
      <c r="I439" s="279">
        <v>542.25</v>
      </c>
      <c r="J439" s="279">
        <v>546.5</v>
      </c>
      <c r="K439" s="277">
        <v>538</v>
      </c>
      <c r="L439" s="277">
        <v>527.04999999999995</v>
      </c>
      <c r="M439" s="277">
        <v>109.2871</v>
      </c>
    </row>
    <row r="440" spans="1:13">
      <c r="A440" s="268">
        <v>430</v>
      </c>
      <c r="B440" s="277" t="s">
        <v>531</v>
      </c>
      <c r="C440" s="277">
        <v>224.4</v>
      </c>
      <c r="D440" s="279">
        <v>213.71666666666667</v>
      </c>
      <c r="E440" s="279">
        <v>200.93333333333334</v>
      </c>
      <c r="F440" s="279">
        <v>177.46666666666667</v>
      </c>
      <c r="G440" s="279">
        <v>164.68333333333334</v>
      </c>
      <c r="H440" s="279">
        <v>237.18333333333334</v>
      </c>
      <c r="I440" s="279">
        <v>249.9666666666667</v>
      </c>
      <c r="J440" s="279">
        <v>273.43333333333334</v>
      </c>
      <c r="K440" s="277">
        <v>226.5</v>
      </c>
      <c r="L440" s="277">
        <v>190.25</v>
      </c>
      <c r="M440" s="277">
        <v>43.299680000000002</v>
      </c>
    </row>
    <row r="441" spans="1:13">
      <c r="A441" s="268">
        <v>431</v>
      </c>
      <c r="B441" s="277" t="s">
        <v>179</v>
      </c>
      <c r="C441" s="277">
        <v>395.5</v>
      </c>
      <c r="D441" s="279">
        <v>395.4666666666667</v>
      </c>
      <c r="E441" s="279">
        <v>388.33333333333337</v>
      </c>
      <c r="F441" s="279">
        <v>381.16666666666669</v>
      </c>
      <c r="G441" s="279">
        <v>374.03333333333336</v>
      </c>
      <c r="H441" s="279">
        <v>402.63333333333338</v>
      </c>
      <c r="I441" s="279">
        <v>409.76666666666671</v>
      </c>
      <c r="J441" s="279">
        <v>416.93333333333339</v>
      </c>
      <c r="K441" s="277">
        <v>402.6</v>
      </c>
      <c r="L441" s="277">
        <v>388.3</v>
      </c>
      <c r="M441" s="277">
        <v>24.96771</v>
      </c>
    </row>
    <row r="442" spans="1:13">
      <c r="A442" s="268">
        <v>432</v>
      </c>
      <c r="B442" s="277" t="s">
        <v>532</v>
      </c>
      <c r="C442" s="277">
        <v>155.35</v>
      </c>
      <c r="D442" s="279">
        <v>156.54999999999998</v>
      </c>
      <c r="E442" s="279">
        <v>152.79999999999995</v>
      </c>
      <c r="F442" s="279">
        <v>150.24999999999997</v>
      </c>
      <c r="G442" s="279">
        <v>146.49999999999994</v>
      </c>
      <c r="H442" s="279">
        <v>159.09999999999997</v>
      </c>
      <c r="I442" s="279">
        <v>162.85000000000002</v>
      </c>
      <c r="J442" s="279">
        <v>165.39999999999998</v>
      </c>
      <c r="K442" s="277">
        <v>160.30000000000001</v>
      </c>
      <c r="L442" s="277">
        <v>154</v>
      </c>
      <c r="M442" s="277">
        <v>3.4980799999999999</v>
      </c>
    </row>
    <row r="443" spans="1:13">
      <c r="A443" s="268">
        <v>433</v>
      </c>
      <c r="B443" s="277" t="s">
        <v>533</v>
      </c>
      <c r="C443" s="277">
        <v>1300.3</v>
      </c>
      <c r="D443" s="279">
        <v>1295.5999999999999</v>
      </c>
      <c r="E443" s="279">
        <v>1284.3499999999999</v>
      </c>
      <c r="F443" s="279">
        <v>1268.4000000000001</v>
      </c>
      <c r="G443" s="279">
        <v>1257.1500000000001</v>
      </c>
      <c r="H443" s="279">
        <v>1311.5499999999997</v>
      </c>
      <c r="I443" s="279">
        <v>1322.7999999999997</v>
      </c>
      <c r="J443" s="279">
        <v>1338.7499999999995</v>
      </c>
      <c r="K443" s="277">
        <v>1306.8499999999999</v>
      </c>
      <c r="L443" s="277">
        <v>1279.6500000000001</v>
      </c>
      <c r="M443" s="277">
        <v>0.20255999999999999</v>
      </c>
    </row>
    <row r="444" spans="1:13">
      <c r="A444" s="268">
        <v>434</v>
      </c>
      <c r="B444" s="277" t="s">
        <v>534</v>
      </c>
      <c r="C444" s="277">
        <v>4.5</v>
      </c>
      <c r="D444" s="279">
        <v>4.5166666666666666</v>
      </c>
      <c r="E444" s="279">
        <v>4.3833333333333329</v>
      </c>
      <c r="F444" s="279">
        <v>4.2666666666666666</v>
      </c>
      <c r="G444" s="279">
        <v>4.1333333333333329</v>
      </c>
      <c r="H444" s="279">
        <v>4.6333333333333329</v>
      </c>
      <c r="I444" s="279">
        <v>4.7666666666666675</v>
      </c>
      <c r="J444" s="279">
        <v>4.8833333333333329</v>
      </c>
      <c r="K444" s="277">
        <v>4.6500000000000004</v>
      </c>
      <c r="L444" s="277">
        <v>4.4000000000000004</v>
      </c>
      <c r="M444" s="277">
        <v>102.34399999999999</v>
      </c>
    </row>
    <row r="445" spans="1:13">
      <c r="A445" s="268">
        <v>435</v>
      </c>
      <c r="B445" s="277" t="s">
        <v>535</v>
      </c>
      <c r="C445" s="277">
        <v>138.94999999999999</v>
      </c>
      <c r="D445" s="279">
        <v>140.23333333333332</v>
      </c>
      <c r="E445" s="279">
        <v>136.91666666666663</v>
      </c>
      <c r="F445" s="279">
        <v>134.8833333333333</v>
      </c>
      <c r="G445" s="279">
        <v>131.56666666666661</v>
      </c>
      <c r="H445" s="279">
        <v>142.26666666666665</v>
      </c>
      <c r="I445" s="279">
        <v>145.58333333333331</v>
      </c>
      <c r="J445" s="279">
        <v>147.61666666666667</v>
      </c>
      <c r="K445" s="277">
        <v>143.55000000000001</v>
      </c>
      <c r="L445" s="277">
        <v>138.19999999999999</v>
      </c>
      <c r="M445" s="277">
        <v>1.59588</v>
      </c>
    </row>
    <row r="446" spans="1:13">
      <c r="A446" s="268">
        <v>436</v>
      </c>
      <c r="B446" s="277" t="s">
        <v>536</v>
      </c>
      <c r="C446" s="277">
        <v>850</v>
      </c>
      <c r="D446" s="279">
        <v>849.65</v>
      </c>
      <c r="E446" s="279">
        <v>841.34999999999991</v>
      </c>
      <c r="F446" s="279">
        <v>832.69999999999993</v>
      </c>
      <c r="G446" s="279">
        <v>824.39999999999986</v>
      </c>
      <c r="H446" s="279">
        <v>858.3</v>
      </c>
      <c r="I446" s="279">
        <v>866.59999999999991</v>
      </c>
      <c r="J446" s="279">
        <v>875.25</v>
      </c>
      <c r="K446" s="277">
        <v>857.95</v>
      </c>
      <c r="L446" s="277">
        <v>841</v>
      </c>
      <c r="M446" s="277">
        <v>1.1806099999999999</v>
      </c>
    </row>
    <row r="447" spans="1:13">
      <c r="A447" s="268">
        <v>437</v>
      </c>
      <c r="B447" s="277" t="s">
        <v>282</v>
      </c>
      <c r="C447" s="277">
        <v>460.5</v>
      </c>
      <c r="D447" s="279">
        <v>466.33333333333331</v>
      </c>
      <c r="E447" s="279">
        <v>452.76666666666665</v>
      </c>
      <c r="F447" s="279">
        <v>445.03333333333336</v>
      </c>
      <c r="G447" s="279">
        <v>431.4666666666667</v>
      </c>
      <c r="H447" s="279">
        <v>474.06666666666661</v>
      </c>
      <c r="I447" s="279">
        <v>487.63333333333333</v>
      </c>
      <c r="J447" s="279">
        <v>495.36666666666656</v>
      </c>
      <c r="K447" s="277">
        <v>479.9</v>
      </c>
      <c r="L447" s="277">
        <v>458.6</v>
      </c>
      <c r="M447" s="277">
        <v>5.1625300000000003</v>
      </c>
    </row>
    <row r="448" spans="1:13">
      <c r="A448" s="268">
        <v>438</v>
      </c>
      <c r="B448" s="277" t="s">
        <v>542</v>
      </c>
      <c r="C448" s="277">
        <v>42.1</v>
      </c>
      <c r="D448" s="279">
        <v>42.866666666666667</v>
      </c>
      <c r="E448" s="279">
        <v>40.833333333333336</v>
      </c>
      <c r="F448" s="279">
        <v>39.56666666666667</v>
      </c>
      <c r="G448" s="279">
        <v>37.533333333333339</v>
      </c>
      <c r="H448" s="279">
        <v>44.133333333333333</v>
      </c>
      <c r="I448" s="279">
        <v>46.166666666666664</v>
      </c>
      <c r="J448" s="279">
        <v>47.43333333333333</v>
      </c>
      <c r="K448" s="277">
        <v>44.9</v>
      </c>
      <c r="L448" s="277">
        <v>41.6</v>
      </c>
      <c r="M448" s="277">
        <v>4.5660299999999996</v>
      </c>
    </row>
    <row r="449" spans="1:13">
      <c r="A449" s="268">
        <v>439</v>
      </c>
      <c r="B449" s="277" t="s">
        <v>2609</v>
      </c>
      <c r="C449" s="277">
        <v>12242</v>
      </c>
      <c r="D449" s="279">
        <v>12412.683333333334</v>
      </c>
      <c r="E449" s="279">
        <v>11729.316666666669</v>
      </c>
      <c r="F449" s="279">
        <v>11216.633333333335</v>
      </c>
      <c r="G449" s="279">
        <v>10533.26666666667</v>
      </c>
      <c r="H449" s="279">
        <v>12925.366666666669</v>
      </c>
      <c r="I449" s="279">
        <v>13608.733333333334</v>
      </c>
      <c r="J449" s="279">
        <v>14121.416666666668</v>
      </c>
      <c r="K449" s="277">
        <v>13096.05</v>
      </c>
      <c r="L449" s="277">
        <v>11900</v>
      </c>
      <c r="M449" s="277">
        <v>4.4260000000000001E-2</v>
      </c>
    </row>
    <row r="450" spans="1:13">
      <c r="A450" s="268">
        <v>440</v>
      </c>
      <c r="B450" s="277" t="s">
        <v>182</v>
      </c>
      <c r="C450" s="277">
        <v>970.1</v>
      </c>
      <c r="D450" s="279">
        <v>962.96666666666658</v>
      </c>
      <c r="E450" s="279">
        <v>948.93333333333317</v>
      </c>
      <c r="F450" s="279">
        <v>927.76666666666654</v>
      </c>
      <c r="G450" s="279">
        <v>913.73333333333312</v>
      </c>
      <c r="H450" s="279">
        <v>984.13333333333321</v>
      </c>
      <c r="I450" s="279">
        <v>998.16666666666674</v>
      </c>
      <c r="J450" s="279">
        <v>1019.3333333333333</v>
      </c>
      <c r="K450" s="277">
        <v>977</v>
      </c>
      <c r="L450" s="277">
        <v>941.8</v>
      </c>
      <c r="M450" s="277">
        <v>7.0703199999999997</v>
      </c>
    </row>
    <row r="451" spans="1:13">
      <c r="A451" s="268">
        <v>441</v>
      </c>
      <c r="B451" s="277" t="s">
        <v>3465</v>
      </c>
      <c r="C451" s="277">
        <v>447.6</v>
      </c>
      <c r="D451" s="279">
        <v>453.23333333333335</v>
      </c>
      <c r="E451" s="279">
        <v>434.66666666666669</v>
      </c>
      <c r="F451" s="279">
        <v>421.73333333333335</v>
      </c>
      <c r="G451" s="279">
        <v>403.16666666666669</v>
      </c>
      <c r="H451" s="279">
        <v>466.16666666666669</v>
      </c>
      <c r="I451" s="279">
        <v>484.73333333333329</v>
      </c>
      <c r="J451" s="279">
        <v>497.66666666666669</v>
      </c>
      <c r="K451" s="277">
        <v>471.8</v>
      </c>
      <c r="L451" s="277">
        <v>440.3</v>
      </c>
      <c r="M451" s="277">
        <v>201.78367</v>
      </c>
    </row>
    <row r="452" spans="1:13">
      <c r="A452" s="268">
        <v>442</v>
      </c>
      <c r="B452" s="277" t="s">
        <v>543</v>
      </c>
      <c r="C452" s="277">
        <v>731.75</v>
      </c>
      <c r="D452" s="279">
        <v>735.36666666666667</v>
      </c>
      <c r="E452" s="279">
        <v>725.73333333333335</v>
      </c>
      <c r="F452" s="279">
        <v>719.7166666666667</v>
      </c>
      <c r="G452" s="279">
        <v>710.08333333333337</v>
      </c>
      <c r="H452" s="279">
        <v>741.38333333333333</v>
      </c>
      <c r="I452" s="279">
        <v>751.01666666666677</v>
      </c>
      <c r="J452" s="279">
        <v>757.0333333333333</v>
      </c>
      <c r="K452" s="277">
        <v>745</v>
      </c>
      <c r="L452" s="277">
        <v>729.35</v>
      </c>
      <c r="M452" s="277">
        <v>0.28077999999999997</v>
      </c>
    </row>
    <row r="453" spans="1:13">
      <c r="A453" s="268">
        <v>443</v>
      </c>
      <c r="B453" s="277" t="s">
        <v>183</v>
      </c>
      <c r="C453" s="277">
        <v>115.4</v>
      </c>
      <c r="D453" s="279">
        <v>115.01666666666667</v>
      </c>
      <c r="E453" s="279">
        <v>112.38333333333333</v>
      </c>
      <c r="F453" s="279">
        <v>109.36666666666666</v>
      </c>
      <c r="G453" s="279">
        <v>106.73333333333332</v>
      </c>
      <c r="H453" s="279">
        <v>118.03333333333333</v>
      </c>
      <c r="I453" s="279">
        <v>120.66666666666669</v>
      </c>
      <c r="J453" s="279">
        <v>123.68333333333334</v>
      </c>
      <c r="K453" s="277">
        <v>117.65</v>
      </c>
      <c r="L453" s="277">
        <v>112</v>
      </c>
      <c r="M453" s="277">
        <v>993.72352999999998</v>
      </c>
    </row>
    <row r="454" spans="1:13">
      <c r="A454" s="268">
        <v>444</v>
      </c>
      <c r="B454" s="277" t="s">
        <v>184</v>
      </c>
      <c r="C454" s="277">
        <v>40.799999999999997</v>
      </c>
      <c r="D454" s="279">
        <v>40.800000000000004</v>
      </c>
      <c r="E454" s="279">
        <v>39.150000000000006</v>
      </c>
      <c r="F454" s="279">
        <v>37.5</v>
      </c>
      <c r="G454" s="279">
        <v>35.85</v>
      </c>
      <c r="H454" s="279">
        <v>42.45000000000001</v>
      </c>
      <c r="I454" s="279">
        <v>44.1</v>
      </c>
      <c r="J454" s="279">
        <v>45.750000000000014</v>
      </c>
      <c r="K454" s="277">
        <v>42.45</v>
      </c>
      <c r="L454" s="277">
        <v>39.15</v>
      </c>
      <c r="M454" s="277">
        <v>115.723</v>
      </c>
    </row>
    <row r="455" spans="1:13">
      <c r="A455" s="268">
        <v>445</v>
      </c>
      <c r="B455" s="277" t="s">
        <v>185</v>
      </c>
      <c r="C455" s="277">
        <v>48.95</v>
      </c>
      <c r="D455" s="279">
        <v>49.183333333333337</v>
      </c>
      <c r="E455" s="279">
        <v>48.416666666666671</v>
      </c>
      <c r="F455" s="279">
        <v>47.883333333333333</v>
      </c>
      <c r="G455" s="279">
        <v>47.116666666666667</v>
      </c>
      <c r="H455" s="279">
        <v>49.716666666666676</v>
      </c>
      <c r="I455" s="279">
        <v>50.483333333333341</v>
      </c>
      <c r="J455" s="279">
        <v>51.01666666666668</v>
      </c>
      <c r="K455" s="277">
        <v>49.95</v>
      </c>
      <c r="L455" s="277">
        <v>48.65</v>
      </c>
      <c r="M455" s="277">
        <v>149.01694000000001</v>
      </c>
    </row>
    <row r="456" spans="1:13">
      <c r="A456" s="268">
        <v>446</v>
      </c>
      <c r="B456" s="277" t="s">
        <v>186</v>
      </c>
      <c r="C456" s="277">
        <v>395.8</v>
      </c>
      <c r="D456" s="279">
        <v>388.91666666666669</v>
      </c>
      <c r="E456" s="279">
        <v>379.93333333333339</v>
      </c>
      <c r="F456" s="279">
        <v>364.06666666666672</v>
      </c>
      <c r="G456" s="279">
        <v>355.08333333333343</v>
      </c>
      <c r="H456" s="279">
        <v>404.78333333333336</v>
      </c>
      <c r="I456" s="279">
        <v>413.76666666666659</v>
      </c>
      <c r="J456" s="279">
        <v>429.63333333333333</v>
      </c>
      <c r="K456" s="277">
        <v>397.9</v>
      </c>
      <c r="L456" s="277">
        <v>373.05</v>
      </c>
      <c r="M456" s="277">
        <v>305.5976</v>
      </c>
    </row>
    <row r="457" spans="1:13">
      <c r="A457" s="268">
        <v>447</v>
      </c>
      <c r="B457" s="277" t="s">
        <v>2625</v>
      </c>
      <c r="C457" s="277">
        <v>23.5</v>
      </c>
      <c r="D457" s="279">
        <v>23.05</v>
      </c>
      <c r="E457" s="279">
        <v>22.35</v>
      </c>
      <c r="F457" s="279">
        <v>21.2</v>
      </c>
      <c r="G457" s="279">
        <v>20.5</v>
      </c>
      <c r="H457" s="279">
        <v>24.200000000000003</v>
      </c>
      <c r="I457" s="279">
        <v>24.9</v>
      </c>
      <c r="J457" s="279">
        <v>26.050000000000004</v>
      </c>
      <c r="K457" s="277">
        <v>23.75</v>
      </c>
      <c r="L457" s="277">
        <v>21.9</v>
      </c>
      <c r="M457" s="277">
        <v>58.930509999999998</v>
      </c>
    </row>
    <row r="458" spans="1:13">
      <c r="A458" s="268">
        <v>448</v>
      </c>
      <c r="B458" s="277" t="s">
        <v>537</v>
      </c>
      <c r="C458" s="277">
        <v>707.9</v>
      </c>
      <c r="D458" s="279">
        <v>708.65</v>
      </c>
      <c r="E458" s="279">
        <v>699.34999999999991</v>
      </c>
      <c r="F458" s="279">
        <v>690.8</v>
      </c>
      <c r="G458" s="279">
        <v>681.49999999999989</v>
      </c>
      <c r="H458" s="279">
        <v>717.19999999999993</v>
      </c>
      <c r="I458" s="279">
        <v>726.49999999999989</v>
      </c>
      <c r="J458" s="279">
        <v>735.05</v>
      </c>
      <c r="K458" s="277">
        <v>717.95</v>
      </c>
      <c r="L458" s="277">
        <v>700.1</v>
      </c>
      <c r="M458" s="277">
        <v>7.936E-2</v>
      </c>
    </row>
    <row r="459" spans="1:13">
      <c r="A459" s="268">
        <v>449</v>
      </c>
      <c r="B459" s="277" t="s">
        <v>538</v>
      </c>
      <c r="C459" s="277">
        <v>329.5</v>
      </c>
      <c r="D459" s="279">
        <v>330.81666666666666</v>
      </c>
      <c r="E459" s="279">
        <v>326.63333333333333</v>
      </c>
      <c r="F459" s="279">
        <v>323.76666666666665</v>
      </c>
      <c r="G459" s="279">
        <v>319.58333333333331</v>
      </c>
      <c r="H459" s="279">
        <v>333.68333333333334</v>
      </c>
      <c r="I459" s="279">
        <v>337.86666666666662</v>
      </c>
      <c r="J459" s="279">
        <v>340.73333333333335</v>
      </c>
      <c r="K459" s="277">
        <v>335</v>
      </c>
      <c r="L459" s="277">
        <v>327.95</v>
      </c>
      <c r="M459" s="277">
        <v>1.6094900000000001</v>
      </c>
    </row>
    <row r="460" spans="1:13">
      <c r="A460" s="268">
        <v>450</v>
      </c>
      <c r="B460" s="277" t="s">
        <v>187</v>
      </c>
      <c r="C460" s="277">
        <v>2259.5</v>
      </c>
      <c r="D460" s="279">
        <v>2270.8333333333335</v>
      </c>
      <c r="E460" s="279">
        <v>2241.666666666667</v>
      </c>
      <c r="F460" s="279">
        <v>2223.8333333333335</v>
      </c>
      <c r="G460" s="279">
        <v>2194.666666666667</v>
      </c>
      <c r="H460" s="279">
        <v>2288.666666666667</v>
      </c>
      <c r="I460" s="279">
        <v>2317.8333333333339</v>
      </c>
      <c r="J460" s="279">
        <v>2335.666666666667</v>
      </c>
      <c r="K460" s="277">
        <v>2300</v>
      </c>
      <c r="L460" s="277">
        <v>2253</v>
      </c>
      <c r="M460" s="277">
        <v>38.006410000000002</v>
      </c>
    </row>
    <row r="461" spans="1:13">
      <c r="A461" s="268">
        <v>451</v>
      </c>
      <c r="B461" s="277" t="s">
        <v>544</v>
      </c>
      <c r="C461" s="277">
        <v>1944.05</v>
      </c>
      <c r="D461" s="279">
        <v>1950.3500000000001</v>
      </c>
      <c r="E461" s="279">
        <v>1875.7000000000003</v>
      </c>
      <c r="F461" s="279">
        <v>1807.3500000000001</v>
      </c>
      <c r="G461" s="279">
        <v>1732.7000000000003</v>
      </c>
      <c r="H461" s="279">
        <v>2018.7000000000003</v>
      </c>
      <c r="I461" s="279">
        <v>2093.3500000000004</v>
      </c>
      <c r="J461" s="279">
        <v>2161.7000000000003</v>
      </c>
      <c r="K461" s="277">
        <v>2025</v>
      </c>
      <c r="L461" s="277">
        <v>1882</v>
      </c>
      <c r="M461" s="277">
        <v>0.56405000000000005</v>
      </c>
    </row>
    <row r="462" spans="1:13">
      <c r="A462" s="268">
        <v>452</v>
      </c>
      <c r="B462" s="277" t="s">
        <v>188</v>
      </c>
      <c r="C462" s="277">
        <v>648.54999999999995</v>
      </c>
      <c r="D462" s="279">
        <v>650.86666666666667</v>
      </c>
      <c r="E462" s="279">
        <v>640.23333333333335</v>
      </c>
      <c r="F462" s="279">
        <v>631.91666666666663</v>
      </c>
      <c r="G462" s="279">
        <v>621.2833333333333</v>
      </c>
      <c r="H462" s="279">
        <v>659.18333333333339</v>
      </c>
      <c r="I462" s="279">
        <v>669.81666666666683</v>
      </c>
      <c r="J462" s="279">
        <v>678.13333333333344</v>
      </c>
      <c r="K462" s="277">
        <v>661.5</v>
      </c>
      <c r="L462" s="277">
        <v>642.54999999999995</v>
      </c>
      <c r="M462" s="277">
        <v>51.39376</v>
      </c>
    </row>
    <row r="463" spans="1:13">
      <c r="A463" s="268">
        <v>453</v>
      </c>
      <c r="B463" s="277" t="s">
        <v>545</v>
      </c>
      <c r="C463" s="277">
        <v>176.8</v>
      </c>
      <c r="D463" s="279">
        <v>177.51666666666665</v>
      </c>
      <c r="E463" s="279">
        <v>174.08333333333331</v>
      </c>
      <c r="F463" s="279">
        <v>171.36666666666667</v>
      </c>
      <c r="G463" s="279">
        <v>167.93333333333334</v>
      </c>
      <c r="H463" s="279">
        <v>180.23333333333329</v>
      </c>
      <c r="I463" s="279">
        <v>183.66666666666663</v>
      </c>
      <c r="J463" s="279">
        <v>186.38333333333327</v>
      </c>
      <c r="K463" s="277">
        <v>180.95</v>
      </c>
      <c r="L463" s="277">
        <v>174.8</v>
      </c>
      <c r="M463" s="277">
        <v>0.45062000000000002</v>
      </c>
    </row>
    <row r="464" spans="1:13">
      <c r="A464" s="268">
        <v>454</v>
      </c>
      <c r="B464" s="277" t="s">
        <v>546</v>
      </c>
      <c r="C464" s="277">
        <v>730.65</v>
      </c>
      <c r="D464" s="279">
        <v>733.55000000000007</v>
      </c>
      <c r="E464" s="279">
        <v>725.10000000000014</v>
      </c>
      <c r="F464" s="279">
        <v>719.55000000000007</v>
      </c>
      <c r="G464" s="279">
        <v>711.10000000000014</v>
      </c>
      <c r="H464" s="279">
        <v>739.10000000000014</v>
      </c>
      <c r="I464" s="279">
        <v>747.55000000000018</v>
      </c>
      <c r="J464" s="279">
        <v>753.10000000000014</v>
      </c>
      <c r="K464" s="277">
        <v>742</v>
      </c>
      <c r="L464" s="277">
        <v>728</v>
      </c>
      <c r="M464" s="277">
        <v>0.14813999999999999</v>
      </c>
    </row>
    <row r="465" spans="1:13">
      <c r="A465" s="268">
        <v>455</v>
      </c>
      <c r="B465" s="277" t="s">
        <v>547</v>
      </c>
      <c r="C465" s="277">
        <v>680.85</v>
      </c>
      <c r="D465" s="279">
        <v>682.61666666666667</v>
      </c>
      <c r="E465" s="279">
        <v>668.0333333333333</v>
      </c>
      <c r="F465" s="279">
        <v>655.21666666666658</v>
      </c>
      <c r="G465" s="279">
        <v>640.63333333333321</v>
      </c>
      <c r="H465" s="279">
        <v>695.43333333333339</v>
      </c>
      <c r="I465" s="279">
        <v>710.01666666666665</v>
      </c>
      <c r="J465" s="279">
        <v>722.83333333333348</v>
      </c>
      <c r="K465" s="277">
        <v>697.2</v>
      </c>
      <c r="L465" s="277">
        <v>669.8</v>
      </c>
      <c r="M465" s="277">
        <v>1.6373899999999999</v>
      </c>
    </row>
    <row r="466" spans="1:13">
      <c r="A466" s="268">
        <v>456</v>
      </c>
      <c r="B466" s="277" t="s">
        <v>552</v>
      </c>
      <c r="C466" s="277">
        <v>518</v>
      </c>
      <c r="D466" s="279">
        <v>514.16666666666663</v>
      </c>
      <c r="E466" s="279">
        <v>503.68333333333328</v>
      </c>
      <c r="F466" s="279">
        <v>489.36666666666667</v>
      </c>
      <c r="G466" s="279">
        <v>478.88333333333333</v>
      </c>
      <c r="H466" s="279">
        <v>528.48333333333323</v>
      </c>
      <c r="I466" s="279">
        <v>538.96666666666658</v>
      </c>
      <c r="J466" s="279">
        <v>553.28333333333319</v>
      </c>
      <c r="K466" s="277">
        <v>524.65</v>
      </c>
      <c r="L466" s="277">
        <v>499.85</v>
      </c>
      <c r="M466" s="277">
        <v>0.76739999999999997</v>
      </c>
    </row>
    <row r="467" spans="1:13">
      <c r="A467" s="268">
        <v>457</v>
      </c>
      <c r="B467" s="277" t="s">
        <v>548</v>
      </c>
      <c r="C467" s="277">
        <v>37.35</v>
      </c>
      <c r="D467" s="279">
        <v>37.616666666666667</v>
      </c>
      <c r="E467" s="279">
        <v>36.833333333333336</v>
      </c>
      <c r="F467" s="279">
        <v>36.31666666666667</v>
      </c>
      <c r="G467" s="279">
        <v>35.533333333333339</v>
      </c>
      <c r="H467" s="279">
        <v>38.133333333333333</v>
      </c>
      <c r="I467" s="279">
        <v>38.916666666666664</v>
      </c>
      <c r="J467" s="279">
        <v>39.43333333333333</v>
      </c>
      <c r="K467" s="277">
        <v>38.4</v>
      </c>
      <c r="L467" s="277">
        <v>37.1</v>
      </c>
      <c r="M467" s="277">
        <v>2.03721</v>
      </c>
    </row>
    <row r="468" spans="1:13">
      <c r="A468" s="268">
        <v>458</v>
      </c>
      <c r="B468" s="277" t="s">
        <v>549</v>
      </c>
      <c r="C468" s="277">
        <v>1014</v>
      </c>
      <c r="D468" s="279">
        <v>1012.1333333333332</v>
      </c>
      <c r="E468" s="279">
        <v>1001.9166666666664</v>
      </c>
      <c r="F468" s="279">
        <v>989.83333333333314</v>
      </c>
      <c r="G468" s="279">
        <v>979.61666666666633</v>
      </c>
      <c r="H468" s="279">
        <v>1024.2166666666665</v>
      </c>
      <c r="I468" s="279">
        <v>1034.4333333333332</v>
      </c>
      <c r="J468" s="279">
        <v>1046.5166666666664</v>
      </c>
      <c r="K468" s="277">
        <v>1022.35</v>
      </c>
      <c r="L468" s="277">
        <v>1000.05</v>
      </c>
      <c r="M468" s="277">
        <v>0.15190000000000001</v>
      </c>
    </row>
    <row r="469" spans="1:13">
      <c r="A469" s="268">
        <v>459</v>
      </c>
      <c r="B469" s="277" t="s">
        <v>189</v>
      </c>
      <c r="C469" s="277">
        <v>1105.45</v>
      </c>
      <c r="D469" s="279">
        <v>1099.3</v>
      </c>
      <c r="E469" s="279">
        <v>1084.1499999999999</v>
      </c>
      <c r="F469" s="279">
        <v>1062.8499999999999</v>
      </c>
      <c r="G469" s="279">
        <v>1047.6999999999998</v>
      </c>
      <c r="H469" s="279">
        <v>1120.5999999999999</v>
      </c>
      <c r="I469" s="279">
        <v>1135.75</v>
      </c>
      <c r="J469" s="279">
        <v>1157.05</v>
      </c>
      <c r="K469" s="277">
        <v>1114.45</v>
      </c>
      <c r="L469" s="277">
        <v>1078</v>
      </c>
      <c r="M469" s="277">
        <v>54.659030000000001</v>
      </c>
    </row>
    <row r="470" spans="1:13">
      <c r="A470" s="268">
        <v>460</v>
      </c>
      <c r="B470" s="277" t="s">
        <v>190</v>
      </c>
      <c r="C470" s="277">
        <v>2857.2</v>
      </c>
      <c r="D470" s="279">
        <v>2850.2333333333336</v>
      </c>
      <c r="E470" s="279">
        <v>2818.9666666666672</v>
      </c>
      <c r="F470" s="279">
        <v>2780.7333333333336</v>
      </c>
      <c r="G470" s="279">
        <v>2749.4666666666672</v>
      </c>
      <c r="H470" s="279">
        <v>2888.4666666666672</v>
      </c>
      <c r="I470" s="279">
        <v>2919.7333333333336</v>
      </c>
      <c r="J470" s="279">
        <v>2957.9666666666672</v>
      </c>
      <c r="K470" s="277">
        <v>2881.5</v>
      </c>
      <c r="L470" s="277">
        <v>2812</v>
      </c>
      <c r="M470" s="277">
        <v>12.379989999999999</v>
      </c>
    </row>
    <row r="471" spans="1:13">
      <c r="A471" s="268">
        <v>461</v>
      </c>
      <c r="B471" s="277" t="s">
        <v>191</v>
      </c>
      <c r="C471" s="277">
        <v>329.45</v>
      </c>
      <c r="D471" s="279">
        <v>331.3</v>
      </c>
      <c r="E471" s="279">
        <v>326.90000000000003</v>
      </c>
      <c r="F471" s="279">
        <v>324.35000000000002</v>
      </c>
      <c r="G471" s="279">
        <v>319.95000000000005</v>
      </c>
      <c r="H471" s="279">
        <v>333.85</v>
      </c>
      <c r="I471" s="279">
        <v>338.25</v>
      </c>
      <c r="J471" s="279">
        <v>340.8</v>
      </c>
      <c r="K471" s="277">
        <v>335.7</v>
      </c>
      <c r="L471" s="277">
        <v>328.75</v>
      </c>
      <c r="M471" s="277">
        <v>5.9349400000000001</v>
      </c>
    </row>
    <row r="472" spans="1:13">
      <c r="A472" s="268">
        <v>462</v>
      </c>
      <c r="B472" s="277" t="s">
        <v>550</v>
      </c>
      <c r="C472" s="277">
        <v>548.6</v>
      </c>
      <c r="D472" s="279">
        <v>553.68333333333339</v>
      </c>
      <c r="E472" s="279">
        <v>539.06666666666683</v>
      </c>
      <c r="F472" s="279">
        <v>529.53333333333342</v>
      </c>
      <c r="G472" s="279">
        <v>514.91666666666686</v>
      </c>
      <c r="H472" s="279">
        <v>563.21666666666681</v>
      </c>
      <c r="I472" s="279">
        <v>577.83333333333337</v>
      </c>
      <c r="J472" s="279">
        <v>587.36666666666679</v>
      </c>
      <c r="K472" s="277">
        <v>568.29999999999995</v>
      </c>
      <c r="L472" s="277">
        <v>544.15</v>
      </c>
      <c r="M472" s="277">
        <v>1.81575</v>
      </c>
    </row>
    <row r="473" spans="1:13">
      <c r="A473" s="268">
        <v>463</v>
      </c>
      <c r="B473" s="277" t="s">
        <v>551</v>
      </c>
      <c r="C473" s="277">
        <v>6.85</v>
      </c>
      <c r="D473" s="279">
        <v>6.8833333333333329</v>
      </c>
      <c r="E473" s="279">
        <v>6.7666666666666657</v>
      </c>
      <c r="F473" s="279">
        <v>6.6833333333333327</v>
      </c>
      <c r="G473" s="279">
        <v>6.5666666666666655</v>
      </c>
      <c r="H473" s="279">
        <v>6.9666666666666659</v>
      </c>
      <c r="I473" s="279">
        <v>7.083333333333333</v>
      </c>
      <c r="J473" s="279">
        <v>7.1666666666666661</v>
      </c>
      <c r="K473" s="277">
        <v>7</v>
      </c>
      <c r="L473" s="277">
        <v>6.8</v>
      </c>
      <c r="M473" s="277">
        <v>66.92962</v>
      </c>
    </row>
    <row r="474" spans="1:13">
      <c r="A474" s="268">
        <v>464</v>
      </c>
      <c r="B474" s="277" t="s">
        <v>704</v>
      </c>
      <c r="C474" s="277">
        <v>64.25</v>
      </c>
      <c r="D474" s="279">
        <v>64.266666666666666</v>
      </c>
      <c r="E474" s="279">
        <v>62.583333333333329</v>
      </c>
      <c r="F474" s="279">
        <v>60.916666666666664</v>
      </c>
      <c r="G474" s="279">
        <v>59.233333333333327</v>
      </c>
      <c r="H474" s="279">
        <v>65.933333333333337</v>
      </c>
      <c r="I474" s="279">
        <v>67.616666666666674</v>
      </c>
      <c r="J474" s="279">
        <v>69.283333333333331</v>
      </c>
      <c r="K474" s="277">
        <v>65.95</v>
      </c>
      <c r="L474" s="277">
        <v>62.6</v>
      </c>
      <c r="M474" s="277">
        <v>3.84673</v>
      </c>
    </row>
    <row r="475" spans="1:13">
      <c r="A475" s="268">
        <v>465</v>
      </c>
      <c r="B475" s="277" t="s">
        <v>539</v>
      </c>
      <c r="C475" s="277">
        <v>5534.35</v>
      </c>
      <c r="D475" s="279">
        <v>5573.1333333333341</v>
      </c>
      <c r="E475" s="279">
        <v>5472.3166666666684</v>
      </c>
      <c r="F475" s="279">
        <v>5410.2833333333347</v>
      </c>
      <c r="G475" s="279">
        <v>5309.466666666669</v>
      </c>
      <c r="H475" s="279">
        <v>5635.1666666666679</v>
      </c>
      <c r="I475" s="279">
        <v>5735.9833333333336</v>
      </c>
      <c r="J475" s="279">
        <v>5798.0166666666673</v>
      </c>
      <c r="K475" s="277">
        <v>5673.95</v>
      </c>
      <c r="L475" s="277">
        <v>5511.1</v>
      </c>
      <c r="M475" s="277">
        <v>2.7279999999999999E-2</v>
      </c>
    </row>
    <row r="476" spans="1:13">
      <c r="A476" s="268">
        <v>466</v>
      </c>
      <c r="B476" s="245" t="s">
        <v>541</v>
      </c>
      <c r="C476" s="277">
        <v>34.200000000000003</v>
      </c>
      <c r="D476" s="279">
        <v>34.966666666666669</v>
      </c>
      <c r="E476" s="279">
        <v>33.333333333333336</v>
      </c>
      <c r="F476" s="279">
        <v>32.466666666666669</v>
      </c>
      <c r="G476" s="279">
        <v>30.833333333333336</v>
      </c>
      <c r="H476" s="279">
        <v>35.833333333333336</v>
      </c>
      <c r="I476" s="279">
        <v>37.466666666666661</v>
      </c>
      <c r="J476" s="279">
        <v>38.333333333333336</v>
      </c>
      <c r="K476" s="277">
        <v>36.6</v>
      </c>
      <c r="L476" s="277">
        <v>34.1</v>
      </c>
      <c r="M476" s="277">
        <v>144.47371000000001</v>
      </c>
    </row>
    <row r="477" spans="1:13">
      <c r="A477" s="268">
        <v>467</v>
      </c>
      <c r="B477" s="245" t="s">
        <v>192</v>
      </c>
      <c r="C477" s="277">
        <v>409.35</v>
      </c>
      <c r="D477" s="279">
        <v>407.16666666666669</v>
      </c>
      <c r="E477" s="279">
        <v>402.33333333333337</v>
      </c>
      <c r="F477" s="279">
        <v>395.31666666666666</v>
      </c>
      <c r="G477" s="279">
        <v>390.48333333333335</v>
      </c>
      <c r="H477" s="279">
        <v>414.18333333333339</v>
      </c>
      <c r="I477" s="279">
        <v>419.01666666666677</v>
      </c>
      <c r="J477" s="279">
        <v>426.03333333333342</v>
      </c>
      <c r="K477" s="277">
        <v>412</v>
      </c>
      <c r="L477" s="277">
        <v>400.15</v>
      </c>
      <c r="M477" s="277">
        <v>22.157779999999999</v>
      </c>
    </row>
    <row r="478" spans="1:13">
      <c r="A478" s="268">
        <v>468</v>
      </c>
      <c r="B478" s="245" t="s">
        <v>540</v>
      </c>
      <c r="C478" s="277">
        <v>209.2</v>
      </c>
      <c r="D478" s="279">
        <v>207.51666666666665</v>
      </c>
      <c r="E478" s="279">
        <v>204.0333333333333</v>
      </c>
      <c r="F478" s="279">
        <v>198.86666666666665</v>
      </c>
      <c r="G478" s="279">
        <v>195.3833333333333</v>
      </c>
      <c r="H478" s="279">
        <v>212.68333333333331</v>
      </c>
      <c r="I478" s="279">
        <v>216.16666666666666</v>
      </c>
      <c r="J478" s="279">
        <v>221.33333333333331</v>
      </c>
      <c r="K478" s="277">
        <v>211</v>
      </c>
      <c r="L478" s="277">
        <v>202.35</v>
      </c>
      <c r="M478" s="277">
        <v>0.85224</v>
      </c>
    </row>
    <row r="479" spans="1:13">
      <c r="A479" s="268">
        <v>469</v>
      </c>
      <c r="B479" s="245" t="s">
        <v>193</v>
      </c>
      <c r="C479" s="277">
        <v>956.45</v>
      </c>
      <c r="D479" s="279">
        <v>952.1</v>
      </c>
      <c r="E479" s="279">
        <v>940.2</v>
      </c>
      <c r="F479" s="279">
        <v>923.95</v>
      </c>
      <c r="G479" s="279">
        <v>912.05000000000007</v>
      </c>
      <c r="H479" s="279">
        <v>968.35</v>
      </c>
      <c r="I479" s="279">
        <v>980.24999999999989</v>
      </c>
      <c r="J479" s="279">
        <v>996.5</v>
      </c>
      <c r="K479" s="277">
        <v>964</v>
      </c>
      <c r="L479" s="277">
        <v>935.85</v>
      </c>
      <c r="M479" s="277">
        <v>6.8323900000000002</v>
      </c>
    </row>
    <row r="480" spans="1:13">
      <c r="A480" s="268">
        <v>470</v>
      </c>
      <c r="B480" s="245" t="s">
        <v>553</v>
      </c>
      <c r="C480" s="277">
        <v>13.85</v>
      </c>
      <c r="D480" s="279">
        <v>13.883333333333335</v>
      </c>
      <c r="E480" s="279">
        <v>13.766666666666669</v>
      </c>
      <c r="F480" s="279">
        <v>13.683333333333335</v>
      </c>
      <c r="G480" s="279">
        <v>13.56666666666667</v>
      </c>
      <c r="H480" s="279">
        <v>13.966666666666669</v>
      </c>
      <c r="I480" s="279">
        <v>14.083333333333332</v>
      </c>
      <c r="J480" s="279">
        <v>14.166666666666668</v>
      </c>
      <c r="K480" s="277">
        <v>14</v>
      </c>
      <c r="L480" s="277">
        <v>13.8</v>
      </c>
      <c r="M480" s="277">
        <v>13.542070000000001</v>
      </c>
    </row>
    <row r="481" spans="1:13">
      <c r="A481" s="268">
        <v>471</v>
      </c>
      <c r="B481" s="245" t="s">
        <v>554</v>
      </c>
      <c r="C481" s="277">
        <v>302.95</v>
      </c>
      <c r="D481" s="279">
        <v>301.41666666666669</v>
      </c>
      <c r="E481" s="279">
        <v>296.53333333333336</v>
      </c>
      <c r="F481" s="279">
        <v>290.11666666666667</v>
      </c>
      <c r="G481" s="279">
        <v>285.23333333333335</v>
      </c>
      <c r="H481" s="279">
        <v>307.83333333333337</v>
      </c>
      <c r="I481" s="279">
        <v>312.7166666666667</v>
      </c>
      <c r="J481" s="279">
        <v>319.13333333333338</v>
      </c>
      <c r="K481" s="277">
        <v>306.3</v>
      </c>
      <c r="L481" s="277">
        <v>295</v>
      </c>
      <c r="M481" s="277">
        <v>3.1913999999999998</v>
      </c>
    </row>
    <row r="482" spans="1:13">
      <c r="A482" s="268">
        <v>472</v>
      </c>
      <c r="B482" s="245" t="s">
        <v>194</v>
      </c>
      <c r="C482" s="277">
        <v>231.75</v>
      </c>
      <c r="D482" s="279">
        <v>232.19999999999996</v>
      </c>
      <c r="E482" s="279">
        <v>228.49999999999991</v>
      </c>
      <c r="F482" s="277">
        <v>225.24999999999994</v>
      </c>
      <c r="G482" s="279">
        <v>221.5499999999999</v>
      </c>
      <c r="H482" s="279">
        <v>235.44999999999993</v>
      </c>
      <c r="I482" s="277">
        <v>239.14999999999998</v>
      </c>
      <c r="J482" s="279">
        <v>242.39999999999995</v>
      </c>
      <c r="K482" s="279">
        <v>235.9</v>
      </c>
      <c r="L482" s="277">
        <v>228.95</v>
      </c>
      <c r="M482" s="279">
        <v>34.823979999999999</v>
      </c>
    </row>
    <row r="483" spans="1:13">
      <c r="A483" s="268">
        <v>473</v>
      </c>
      <c r="B483" s="245" t="s">
        <v>195</v>
      </c>
      <c r="C483" s="277">
        <v>4041.05</v>
      </c>
      <c r="D483" s="279">
        <v>4055.35</v>
      </c>
      <c r="E483" s="279">
        <v>4000.7</v>
      </c>
      <c r="F483" s="277">
        <v>3960.35</v>
      </c>
      <c r="G483" s="279">
        <v>3905.7</v>
      </c>
      <c r="H483" s="279">
        <v>4095.7</v>
      </c>
      <c r="I483" s="277">
        <v>4150.3500000000004</v>
      </c>
      <c r="J483" s="279">
        <v>4190.7</v>
      </c>
      <c r="K483" s="279">
        <v>4110</v>
      </c>
      <c r="L483" s="277">
        <v>4015</v>
      </c>
      <c r="M483" s="279">
        <v>5.6983300000000003</v>
      </c>
    </row>
    <row r="484" spans="1:13">
      <c r="A484" s="268">
        <v>474</v>
      </c>
      <c r="B484" s="245" t="s">
        <v>196</v>
      </c>
      <c r="C484" s="245">
        <v>29.45</v>
      </c>
      <c r="D484" s="289">
        <v>29.55</v>
      </c>
      <c r="E484" s="289">
        <v>29</v>
      </c>
      <c r="F484" s="289">
        <v>28.55</v>
      </c>
      <c r="G484" s="289">
        <v>28</v>
      </c>
      <c r="H484" s="289">
        <v>30</v>
      </c>
      <c r="I484" s="289">
        <v>30.550000000000004</v>
      </c>
      <c r="J484" s="289">
        <v>31</v>
      </c>
      <c r="K484" s="289">
        <v>30.1</v>
      </c>
      <c r="L484" s="289">
        <v>29.1</v>
      </c>
      <c r="M484" s="289">
        <v>27.963760000000001</v>
      </c>
    </row>
    <row r="485" spans="1:13">
      <c r="A485" s="268">
        <v>475</v>
      </c>
      <c r="B485" s="245" t="s">
        <v>197</v>
      </c>
      <c r="C485" s="245">
        <v>453.6</v>
      </c>
      <c r="D485" s="289">
        <v>457.86666666666662</v>
      </c>
      <c r="E485" s="289">
        <v>448.03333333333325</v>
      </c>
      <c r="F485" s="289">
        <v>442.46666666666664</v>
      </c>
      <c r="G485" s="289">
        <v>432.63333333333327</v>
      </c>
      <c r="H485" s="289">
        <v>463.43333333333322</v>
      </c>
      <c r="I485" s="289">
        <v>473.26666666666659</v>
      </c>
      <c r="J485" s="289">
        <v>478.8333333333332</v>
      </c>
      <c r="K485" s="289">
        <v>467.7</v>
      </c>
      <c r="L485" s="289">
        <v>452.3</v>
      </c>
      <c r="M485" s="289">
        <v>47.369889999999998</v>
      </c>
    </row>
    <row r="486" spans="1:13">
      <c r="A486" s="268">
        <v>476</v>
      </c>
      <c r="B486" s="245" t="s">
        <v>560</v>
      </c>
      <c r="C486" s="289">
        <v>1691.8</v>
      </c>
      <c r="D486" s="289">
        <v>1674.2833333333335</v>
      </c>
      <c r="E486" s="289">
        <v>1627.5666666666671</v>
      </c>
      <c r="F486" s="289">
        <v>1563.3333333333335</v>
      </c>
      <c r="G486" s="289">
        <v>1516.616666666667</v>
      </c>
      <c r="H486" s="289">
        <v>1738.5166666666671</v>
      </c>
      <c r="I486" s="289">
        <v>1785.2333333333338</v>
      </c>
      <c r="J486" s="289">
        <v>1849.4666666666672</v>
      </c>
      <c r="K486" s="289">
        <v>1721</v>
      </c>
      <c r="L486" s="289">
        <v>1610.05</v>
      </c>
      <c r="M486" s="289">
        <v>1.5437799999999999</v>
      </c>
    </row>
    <row r="487" spans="1:13">
      <c r="A487" s="268">
        <v>477</v>
      </c>
      <c r="B487" s="245" t="s">
        <v>561</v>
      </c>
      <c r="C487" s="289">
        <v>32.65</v>
      </c>
      <c r="D487" s="289">
        <v>32.65</v>
      </c>
      <c r="E487" s="289">
        <v>32.65</v>
      </c>
      <c r="F487" s="289">
        <v>32.65</v>
      </c>
      <c r="G487" s="289">
        <v>32.65</v>
      </c>
      <c r="H487" s="289">
        <v>32.65</v>
      </c>
      <c r="I487" s="289">
        <v>32.65</v>
      </c>
      <c r="J487" s="289">
        <v>32.65</v>
      </c>
      <c r="K487" s="289">
        <v>32.65</v>
      </c>
      <c r="L487" s="289">
        <v>32.65</v>
      </c>
      <c r="M487" s="289">
        <v>4.9334199999999999</v>
      </c>
    </row>
    <row r="488" spans="1:13">
      <c r="A488" s="268">
        <v>478</v>
      </c>
      <c r="B488" s="245" t="s">
        <v>285</v>
      </c>
      <c r="C488" s="289">
        <v>214.45</v>
      </c>
      <c r="D488" s="289">
        <v>210.33333333333334</v>
      </c>
      <c r="E488" s="289">
        <v>206.2166666666667</v>
      </c>
      <c r="F488" s="289">
        <v>197.98333333333335</v>
      </c>
      <c r="G488" s="289">
        <v>193.8666666666667</v>
      </c>
      <c r="H488" s="289">
        <v>218.56666666666669</v>
      </c>
      <c r="I488" s="289">
        <v>222.68333333333331</v>
      </c>
      <c r="J488" s="289">
        <v>230.91666666666669</v>
      </c>
      <c r="K488" s="289">
        <v>214.45</v>
      </c>
      <c r="L488" s="289">
        <v>202.1</v>
      </c>
      <c r="M488" s="289">
        <v>2.6326000000000001</v>
      </c>
    </row>
    <row r="489" spans="1:13">
      <c r="A489" s="268">
        <v>479</v>
      </c>
      <c r="B489" s="245" t="s">
        <v>563</v>
      </c>
      <c r="C489" s="289">
        <v>747.35</v>
      </c>
      <c r="D489" s="289">
        <v>740.11666666666667</v>
      </c>
      <c r="E489" s="289">
        <v>728.23333333333335</v>
      </c>
      <c r="F489" s="289">
        <v>709.11666666666667</v>
      </c>
      <c r="G489" s="289">
        <v>697.23333333333335</v>
      </c>
      <c r="H489" s="289">
        <v>759.23333333333335</v>
      </c>
      <c r="I489" s="289">
        <v>771.11666666666679</v>
      </c>
      <c r="J489" s="289">
        <v>790.23333333333335</v>
      </c>
      <c r="K489" s="289">
        <v>752</v>
      </c>
      <c r="L489" s="289">
        <v>721</v>
      </c>
      <c r="M489" s="289">
        <v>5.8191899999999999</v>
      </c>
    </row>
    <row r="490" spans="1:13">
      <c r="A490" s="268">
        <v>480</v>
      </c>
      <c r="B490" s="245" t="s">
        <v>198</v>
      </c>
      <c r="C490" s="289">
        <v>121.95</v>
      </c>
      <c r="D490" s="289">
        <v>121.51666666666667</v>
      </c>
      <c r="E490" s="289">
        <v>119.63333333333333</v>
      </c>
      <c r="F490" s="289">
        <v>117.31666666666666</v>
      </c>
      <c r="G490" s="289">
        <v>115.43333333333332</v>
      </c>
      <c r="H490" s="289">
        <v>123.83333333333333</v>
      </c>
      <c r="I490" s="289">
        <v>125.71666666666668</v>
      </c>
      <c r="J490" s="289">
        <v>128.03333333333333</v>
      </c>
      <c r="K490" s="289">
        <v>123.4</v>
      </c>
      <c r="L490" s="289">
        <v>119.2</v>
      </c>
      <c r="M490" s="289">
        <v>300.55160000000001</v>
      </c>
    </row>
    <row r="491" spans="1:13">
      <c r="A491" s="268">
        <v>481</v>
      </c>
      <c r="B491" s="245" t="s">
        <v>564</v>
      </c>
      <c r="C491" s="289">
        <v>1052</v>
      </c>
      <c r="D491" s="289">
        <v>1058.3333333333333</v>
      </c>
      <c r="E491" s="289">
        <v>1038.6666666666665</v>
      </c>
      <c r="F491" s="289">
        <v>1025.3333333333333</v>
      </c>
      <c r="G491" s="289">
        <v>1005.6666666666665</v>
      </c>
      <c r="H491" s="289">
        <v>1071.6666666666665</v>
      </c>
      <c r="I491" s="289">
        <v>1091.333333333333</v>
      </c>
      <c r="J491" s="289">
        <v>1104.6666666666665</v>
      </c>
      <c r="K491" s="289">
        <v>1078</v>
      </c>
      <c r="L491" s="289">
        <v>1045</v>
      </c>
      <c r="M491" s="289">
        <v>0.66491</v>
      </c>
    </row>
    <row r="492" spans="1:13">
      <c r="A492" s="268">
        <v>482</v>
      </c>
      <c r="B492" s="245" t="s">
        <v>284</v>
      </c>
      <c r="C492" s="289">
        <v>164.65</v>
      </c>
      <c r="D492" s="289">
        <v>165.04999999999998</v>
      </c>
      <c r="E492" s="289">
        <v>163.59999999999997</v>
      </c>
      <c r="F492" s="289">
        <v>162.54999999999998</v>
      </c>
      <c r="G492" s="289">
        <v>161.09999999999997</v>
      </c>
      <c r="H492" s="289">
        <v>166.09999999999997</v>
      </c>
      <c r="I492" s="289">
        <v>167.54999999999995</v>
      </c>
      <c r="J492" s="289">
        <v>168.59999999999997</v>
      </c>
      <c r="K492" s="289">
        <v>166.5</v>
      </c>
      <c r="L492" s="289">
        <v>164</v>
      </c>
      <c r="M492" s="289">
        <v>1.9438599999999999</v>
      </c>
    </row>
    <row r="493" spans="1:13">
      <c r="A493" s="268">
        <v>483</v>
      </c>
      <c r="B493" s="245" t="s">
        <v>565</v>
      </c>
      <c r="C493" s="289">
        <v>975.85</v>
      </c>
      <c r="D493" s="289">
        <v>980.2833333333333</v>
      </c>
      <c r="E493" s="289">
        <v>965.56666666666661</v>
      </c>
      <c r="F493" s="289">
        <v>955.2833333333333</v>
      </c>
      <c r="G493" s="289">
        <v>940.56666666666661</v>
      </c>
      <c r="H493" s="289">
        <v>990.56666666666661</v>
      </c>
      <c r="I493" s="289">
        <v>1005.2833333333333</v>
      </c>
      <c r="J493" s="289">
        <v>1015.5666666666666</v>
      </c>
      <c r="K493" s="289">
        <v>995</v>
      </c>
      <c r="L493" s="289">
        <v>970</v>
      </c>
      <c r="M493" s="289">
        <v>0.43657000000000001</v>
      </c>
    </row>
    <row r="494" spans="1:13">
      <c r="A494" s="268">
        <v>484</v>
      </c>
      <c r="B494" s="245" t="s">
        <v>556</v>
      </c>
      <c r="C494" s="289">
        <v>269.14999999999998</v>
      </c>
      <c r="D494" s="289">
        <v>268.26666666666665</v>
      </c>
      <c r="E494" s="289">
        <v>263.08333333333331</v>
      </c>
      <c r="F494" s="289">
        <v>257.01666666666665</v>
      </c>
      <c r="G494" s="289">
        <v>251.83333333333331</v>
      </c>
      <c r="H494" s="289">
        <v>274.33333333333331</v>
      </c>
      <c r="I494" s="289">
        <v>279.51666666666671</v>
      </c>
      <c r="J494" s="289">
        <v>285.58333333333331</v>
      </c>
      <c r="K494" s="289">
        <v>273.45</v>
      </c>
      <c r="L494" s="289">
        <v>262.2</v>
      </c>
      <c r="M494" s="289">
        <v>6.2870600000000003</v>
      </c>
    </row>
    <row r="495" spans="1:13">
      <c r="A495" s="268">
        <v>485</v>
      </c>
      <c r="B495" s="245" t="s">
        <v>555</v>
      </c>
      <c r="C495" s="289">
        <v>1784.75</v>
      </c>
      <c r="D495" s="289">
        <v>1789.8999999999999</v>
      </c>
      <c r="E495" s="289">
        <v>1770.7999999999997</v>
      </c>
      <c r="F495" s="289">
        <v>1756.85</v>
      </c>
      <c r="G495" s="289">
        <v>1737.7499999999998</v>
      </c>
      <c r="H495" s="289">
        <v>1803.8499999999997</v>
      </c>
      <c r="I495" s="289">
        <v>1822.9499999999996</v>
      </c>
      <c r="J495" s="289">
        <v>1836.8999999999996</v>
      </c>
      <c r="K495" s="289">
        <v>1809</v>
      </c>
      <c r="L495" s="289">
        <v>1775.95</v>
      </c>
      <c r="M495" s="289">
        <v>5.1749999999999997E-2</v>
      </c>
    </row>
    <row r="496" spans="1:13">
      <c r="A496" s="268">
        <v>486</v>
      </c>
      <c r="B496" s="245" t="s">
        <v>199</v>
      </c>
      <c r="C496" s="289">
        <v>605.15</v>
      </c>
      <c r="D496" s="289">
        <v>607.03333333333342</v>
      </c>
      <c r="E496" s="289">
        <v>596.81666666666683</v>
      </c>
      <c r="F496" s="289">
        <v>588.48333333333346</v>
      </c>
      <c r="G496" s="289">
        <v>578.26666666666688</v>
      </c>
      <c r="H496" s="289">
        <v>615.36666666666679</v>
      </c>
      <c r="I496" s="289">
        <v>625.58333333333326</v>
      </c>
      <c r="J496" s="289">
        <v>633.91666666666674</v>
      </c>
      <c r="K496" s="289">
        <v>617.25</v>
      </c>
      <c r="L496" s="289">
        <v>598.70000000000005</v>
      </c>
      <c r="M496" s="289">
        <v>23.770949999999999</v>
      </c>
    </row>
    <row r="497" spans="1:13">
      <c r="A497" s="268">
        <v>487</v>
      </c>
      <c r="B497" s="245" t="s">
        <v>557</v>
      </c>
      <c r="C497" s="289">
        <v>148.69999999999999</v>
      </c>
      <c r="D497" s="289">
        <v>149.16666666666666</v>
      </c>
      <c r="E497" s="289">
        <v>147.58333333333331</v>
      </c>
      <c r="F497" s="289">
        <v>146.46666666666667</v>
      </c>
      <c r="G497" s="289">
        <v>144.88333333333333</v>
      </c>
      <c r="H497" s="289">
        <v>150.2833333333333</v>
      </c>
      <c r="I497" s="289">
        <v>151.86666666666662</v>
      </c>
      <c r="J497" s="289">
        <v>152.98333333333329</v>
      </c>
      <c r="K497" s="289">
        <v>150.75</v>
      </c>
      <c r="L497" s="289">
        <v>148.05000000000001</v>
      </c>
      <c r="M497" s="289">
        <v>0.33799000000000001</v>
      </c>
    </row>
    <row r="498" spans="1:13">
      <c r="A498" s="268">
        <v>488</v>
      </c>
      <c r="B498" s="245" t="s">
        <v>558</v>
      </c>
      <c r="C498" s="289">
        <v>3448.85</v>
      </c>
      <c r="D498" s="289">
        <v>3460.5</v>
      </c>
      <c r="E498" s="289">
        <v>3412.15</v>
      </c>
      <c r="F498" s="289">
        <v>3375.4500000000003</v>
      </c>
      <c r="G498" s="289">
        <v>3327.1000000000004</v>
      </c>
      <c r="H498" s="289">
        <v>3497.2</v>
      </c>
      <c r="I498" s="289">
        <v>3545.55</v>
      </c>
      <c r="J498" s="289">
        <v>3582.2499999999995</v>
      </c>
      <c r="K498" s="289">
        <v>3508.85</v>
      </c>
      <c r="L498" s="289">
        <v>3423.8</v>
      </c>
      <c r="M498" s="289">
        <v>0.15575</v>
      </c>
    </row>
    <row r="499" spans="1:13">
      <c r="A499" s="268">
        <v>489</v>
      </c>
      <c r="B499" s="245" t="s">
        <v>562</v>
      </c>
      <c r="C499" s="289">
        <v>680.5</v>
      </c>
      <c r="D499" s="289">
        <v>678.48333333333335</v>
      </c>
      <c r="E499" s="289">
        <v>673.01666666666665</v>
      </c>
      <c r="F499" s="289">
        <v>665.5333333333333</v>
      </c>
      <c r="G499" s="289">
        <v>660.06666666666661</v>
      </c>
      <c r="H499" s="289">
        <v>685.9666666666667</v>
      </c>
      <c r="I499" s="289">
        <v>691.43333333333339</v>
      </c>
      <c r="J499" s="289">
        <v>698.91666666666674</v>
      </c>
      <c r="K499" s="289">
        <v>683.95</v>
      </c>
      <c r="L499" s="289">
        <v>671</v>
      </c>
      <c r="M499" s="289">
        <v>0.11544</v>
      </c>
    </row>
    <row r="500" spans="1:13">
      <c r="A500" s="268">
        <v>490</v>
      </c>
      <c r="B500" s="245" t="s">
        <v>559</v>
      </c>
      <c r="C500" s="289">
        <v>119.5</v>
      </c>
      <c r="D500" s="289">
        <v>121.14999999999999</v>
      </c>
      <c r="E500" s="289">
        <v>117.39999999999998</v>
      </c>
      <c r="F500" s="289">
        <v>115.29999999999998</v>
      </c>
      <c r="G500" s="289">
        <v>111.54999999999997</v>
      </c>
      <c r="H500" s="289">
        <v>123.24999999999999</v>
      </c>
      <c r="I500" s="289">
        <v>127.00000000000001</v>
      </c>
      <c r="J500" s="289">
        <v>129.1</v>
      </c>
      <c r="K500" s="289">
        <v>124.9</v>
      </c>
      <c r="L500" s="289">
        <v>119.05</v>
      </c>
      <c r="M500" s="289">
        <v>1.23777</v>
      </c>
    </row>
    <row r="501" spans="1:13">
      <c r="A501" s="268">
        <v>491</v>
      </c>
      <c r="B501" s="245" t="s">
        <v>566</v>
      </c>
      <c r="C501" s="289">
        <v>6981.85</v>
      </c>
      <c r="D501" s="289">
        <v>6982.95</v>
      </c>
      <c r="E501" s="289">
        <v>6968.9</v>
      </c>
      <c r="F501" s="289">
        <v>6955.95</v>
      </c>
      <c r="G501" s="289">
        <v>6941.9</v>
      </c>
      <c r="H501" s="289">
        <v>6995.9</v>
      </c>
      <c r="I501" s="289">
        <v>7009.9500000000007</v>
      </c>
      <c r="J501" s="289">
        <v>7022.9</v>
      </c>
      <c r="K501" s="289">
        <v>6997</v>
      </c>
      <c r="L501" s="289">
        <v>6970</v>
      </c>
      <c r="M501" s="289">
        <v>4.3920000000000001E-2</v>
      </c>
    </row>
    <row r="502" spans="1:13">
      <c r="A502" s="268">
        <v>492</v>
      </c>
      <c r="B502" s="245" t="s">
        <v>567</v>
      </c>
      <c r="C502" s="289">
        <v>100.45</v>
      </c>
      <c r="D502" s="289">
        <v>98.95</v>
      </c>
      <c r="E502" s="289">
        <v>96.350000000000009</v>
      </c>
      <c r="F502" s="289">
        <v>92.25</v>
      </c>
      <c r="G502" s="289">
        <v>89.65</v>
      </c>
      <c r="H502" s="289">
        <v>103.05000000000001</v>
      </c>
      <c r="I502" s="289">
        <v>105.65</v>
      </c>
      <c r="J502" s="289">
        <v>109.75000000000001</v>
      </c>
      <c r="K502" s="289">
        <v>101.55</v>
      </c>
      <c r="L502" s="289">
        <v>94.85</v>
      </c>
      <c r="M502" s="289">
        <v>61.587719999999997</v>
      </c>
    </row>
    <row r="503" spans="1:13">
      <c r="A503" s="268">
        <v>493</v>
      </c>
      <c r="B503" s="245" t="s">
        <v>568</v>
      </c>
      <c r="C503" s="289">
        <v>43.7</v>
      </c>
      <c r="D503" s="289">
        <v>43.85</v>
      </c>
      <c r="E503" s="289">
        <v>42.35</v>
      </c>
      <c r="F503" s="289">
        <v>41</v>
      </c>
      <c r="G503" s="289">
        <v>39.5</v>
      </c>
      <c r="H503" s="289">
        <v>45.2</v>
      </c>
      <c r="I503" s="289">
        <v>46.7</v>
      </c>
      <c r="J503" s="289">
        <v>48.050000000000004</v>
      </c>
      <c r="K503" s="289">
        <v>45.35</v>
      </c>
      <c r="L503" s="289">
        <v>42.5</v>
      </c>
      <c r="M503" s="289">
        <v>75.066580000000002</v>
      </c>
    </row>
    <row r="504" spans="1:13">
      <c r="A504" s="268">
        <v>494</v>
      </c>
      <c r="B504" s="245" t="s">
        <v>2852</v>
      </c>
      <c r="C504" s="289">
        <v>352.1</v>
      </c>
      <c r="D504" s="289">
        <v>355.15000000000003</v>
      </c>
      <c r="E504" s="289">
        <v>346.95000000000005</v>
      </c>
      <c r="F504" s="289">
        <v>341.8</v>
      </c>
      <c r="G504" s="289">
        <v>333.6</v>
      </c>
      <c r="H504" s="289">
        <v>360.30000000000007</v>
      </c>
      <c r="I504" s="289">
        <v>368.5</v>
      </c>
      <c r="J504" s="289">
        <v>373.65000000000009</v>
      </c>
      <c r="K504" s="289">
        <v>363.35</v>
      </c>
      <c r="L504" s="289">
        <v>350</v>
      </c>
      <c r="M504" s="289">
        <v>1.46173</v>
      </c>
    </row>
    <row r="505" spans="1:13">
      <c r="A505" s="268">
        <v>495</v>
      </c>
      <c r="B505" s="245" t="s">
        <v>569</v>
      </c>
      <c r="C505" s="289">
        <v>2093.75</v>
      </c>
      <c r="D505" s="289">
        <v>2088.6333333333332</v>
      </c>
      <c r="E505" s="289">
        <v>2071.2666666666664</v>
      </c>
      <c r="F505" s="289">
        <v>2048.7833333333333</v>
      </c>
      <c r="G505" s="289">
        <v>2031.4166666666665</v>
      </c>
      <c r="H505" s="289">
        <v>2111.1166666666663</v>
      </c>
      <c r="I505" s="289">
        <v>2128.4833333333331</v>
      </c>
      <c r="J505" s="289">
        <v>2150.9666666666662</v>
      </c>
      <c r="K505" s="289">
        <v>2106</v>
      </c>
      <c r="L505" s="289">
        <v>2066.15</v>
      </c>
      <c r="M505" s="289">
        <v>0.83321999999999996</v>
      </c>
    </row>
    <row r="506" spans="1:13">
      <c r="A506" s="268">
        <v>496</v>
      </c>
      <c r="B506" s="245" t="s">
        <v>200</v>
      </c>
      <c r="C506" s="289">
        <v>278.2</v>
      </c>
      <c r="D506" s="289">
        <v>280.01666666666665</v>
      </c>
      <c r="E506" s="289">
        <v>275.58333333333331</v>
      </c>
      <c r="F506" s="289">
        <v>272.96666666666664</v>
      </c>
      <c r="G506" s="289">
        <v>268.5333333333333</v>
      </c>
      <c r="H506" s="289">
        <v>282.63333333333333</v>
      </c>
      <c r="I506" s="289">
        <v>287.06666666666672</v>
      </c>
      <c r="J506" s="289">
        <v>289.68333333333334</v>
      </c>
      <c r="K506" s="289">
        <v>284.45</v>
      </c>
      <c r="L506" s="289">
        <v>277.39999999999998</v>
      </c>
      <c r="M506" s="289">
        <v>73.455550000000002</v>
      </c>
    </row>
    <row r="507" spans="1:13">
      <c r="A507" s="268">
        <v>497</v>
      </c>
      <c r="B507" s="245" t="s">
        <v>570</v>
      </c>
      <c r="C507" s="289">
        <v>324</v>
      </c>
      <c r="D507" s="289">
        <v>329.01666666666665</v>
      </c>
      <c r="E507" s="289">
        <v>315.0333333333333</v>
      </c>
      <c r="F507" s="289">
        <v>306.06666666666666</v>
      </c>
      <c r="G507" s="289">
        <v>292.08333333333331</v>
      </c>
      <c r="H507" s="289">
        <v>337.98333333333329</v>
      </c>
      <c r="I507" s="289">
        <v>351.96666666666664</v>
      </c>
      <c r="J507" s="289">
        <v>360.93333333333328</v>
      </c>
      <c r="K507" s="289">
        <v>343</v>
      </c>
      <c r="L507" s="289">
        <v>320.05</v>
      </c>
      <c r="M507" s="289">
        <v>24.136119999999998</v>
      </c>
    </row>
    <row r="508" spans="1:13">
      <c r="A508" s="268">
        <v>498</v>
      </c>
      <c r="B508" s="245" t="s">
        <v>201</v>
      </c>
      <c r="C508" s="289">
        <v>12.85</v>
      </c>
      <c r="D508" s="289">
        <v>12.633333333333333</v>
      </c>
      <c r="E508" s="289">
        <v>12.416666666666666</v>
      </c>
      <c r="F508" s="289">
        <v>11.983333333333333</v>
      </c>
      <c r="G508" s="289">
        <v>11.766666666666666</v>
      </c>
      <c r="H508" s="289">
        <v>13.066666666666666</v>
      </c>
      <c r="I508" s="289">
        <v>13.283333333333335</v>
      </c>
      <c r="J508" s="289">
        <v>13.716666666666667</v>
      </c>
      <c r="K508" s="289">
        <v>12.85</v>
      </c>
      <c r="L508" s="289">
        <v>12.2</v>
      </c>
      <c r="M508" s="289">
        <v>3728.1029400000002</v>
      </c>
    </row>
    <row r="509" spans="1:13">
      <c r="A509" s="268">
        <v>499</v>
      </c>
      <c r="B509" s="245" t="s">
        <v>202</v>
      </c>
      <c r="C509" s="289">
        <v>145.55000000000001</v>
      </c>
      <c r="D509" s="289">
        <v>144.86666666666665</v>
      </c>
      <c r="E509" s="289">
        <v>142.3833333333333</v>
      </c>
      <c r="F509" s="289">
        <v>139.21666666666664</v>
      </c>
      <c r="G509" s="289">
        <v>136.73333333333329</v>
      </c>
      <c r="H509" s="289">
        <v>148.0333333333333</v>
      </c>
      <c r="I509" s="289">
        <v>150.51666666666665</v>
      </c>
      <c r="J509" s="289">
        <v>153.68333333333331</v>
      </c>
      <c r="K509" s="289">
        <v>147.35</v>
      </c>
      <c r="L509" s="289">
        <v>141.69999999999999</v>
      </c>
      <c r="M509" s="289">
        <v>277.73529000000002</v>
      </c>
    </row>
    <row r="510" spans="1:13">
      <c r="A510" s="268">
        <v>500</v>
      </c>
      <c r="B510" s="245" t="s">
        <v>571</v>
      </c>
      <c r="C510" s="289">
        <v>176.85</v>
      </c>
      <c r="D510" s="289">
        <v>177.6</v>
      </c>
      <c r="E510" s="289">
        <v>173.79999999999998</v>
      </c>
      <c r="F510" s="289">
        <v>170.75</v>
      </c>
      <c r="G510" s="289">
        <v>166.95</v>
      </c>
      <c r="H510" s="289">
        <v>180.64999999999998</v>
      </c>
      <c r="I510" s="289">
        <v>184.45</v>
      </c>
      <c r="J510" s="289">
        <v>187.49999999999997</v>
      </c>
      <c r="K510" s="289">
        <v>181.4</v>
      </c>
      <c r="L510" s="289">
        <v>174.55</v>
      </c>
      <c r="M510" s="289">
        <v>3.6463899999999998</v>
      </c>
    </row>
    <row r="511" spans="1:13">
      <c r="A511" s="268">
        <v>501</v>
      </c>
      <c r="B511" s="245" t="s">
        <v>572</v>
      </c>
      <c r="C511" s="289">
        <v>1697.25</v>
      </c>
      <c r="D511" s="289">
        <v>1713.4333333333334</v>
      </c>
      <c r="E511" s="289">
        <v>1666.8666666666668</v>
      </c>
      <c r="F511" s="289">
        <v>1636.4833333333333</v>
      </c>
      <c r="G511" s="289">
        <v>1589.9166666666667</v>
      </c>
      <c r="H511" s="289">
        <v>1743.8166666666668</v>
      </c>
      <c r="I511" s="289">
        <v>1790.3833333333334</v>
      </c>
      <c r="J511" s="289">
        <v>1820.7666666666669</v>
      </c>
      <c r="K511" s="289">
        <v>1760</v>
      </c>
      <c r="L511" s="289">
        <v>1683.05</v>
      </c>
      <c r="M511" s="289">
        <v>1.0117799999999999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42"/>
      <c r="B5" s="542"/>
      <c r="C5" s="543"/>
      <c r="D5" s="543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44" t="s">
        <v>574</v>
      </c>
      <c r="C7" s="544"/>
      <c r="D7" s="262">
        <f>Main!B10</f>
        <v>44049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44048</v>
      </c>
      <c r="B10" s="267">
        <v>511463</v>
      </c>
      <c r="C10" s="268" t="s">
        <v>3683</v>
      </c>
      <c r="D10" s="268" t="s">
        <v>3684</v>
      </c>
      <c r="E10" s="268" t="s">
        <v>583</v>
      </c>
      <c r="F10" s="382">
        <v>47132</v>
      </c>
      <c r="G10" s="267">
        <v>11.58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44048</v>
      </c>
      <c r="B11" s="267">
        <v>511463</v>
      </c>
      <c r="C11" s="268" t="s">
        <v>3683</v>
      </c>
      <c r="D11" s="268" t="s">
        <v>3684</v>
      </c>
      <c r="E11" s="268" t="s">
        <v>584</v>
      </c>
      <c r="F11" s="382">
        <v>76604</v>
      </c>
      <c r="G11" s="267">
        <v>11.63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44048</v>
      </c>
      <c r="B12" s="267">
        <v>511463</v>
      </c>
      <c r="C12" s="268" t="s">
        <v>3683</v>
      </c>
      <c r="D12" s="268" t="s">
        <v>3685</v>
      </c>
      <c r="E12" s="268" t="s">
        <v>583</v>
      </c>
      <c r="F12" s="382">
        <v>50000</v>
      </c>
      <c r="G12" s="267">
        <v>11.7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44048</v>
      </c>
      <c r="B13" s="267">
        <v>538716</v>
      </c>
      <c r="C13" s="268" t="s">
        <v>3686</v>
      </c>
      <c r="D13" s="268" t="s">
        <v>3687</v>
      </c>
      <c r="E13" s="268" t="s">
        <v>584</v>
      </c>
      <c r="F13" s="382">
        <v>100000</v>
      </c>
      <c r="G13" s="267">
        <v>30.04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44048</v>
      </c>
      <c r="B14" s="267">
        <v>542248</v>
      </c>
      <c r="C14" s="268" t="s">
        <v>3688</v>
      </c>
      <c r="D14" s="268" t="s">
        <v>3689</v>
      </c>
      <c r="E14" s="268" t="s">
        <v>583</v>
      </c>
      <c r="F14" s="382">
        <v>85200</v>
      </c>
      <c r="G14" s="267">
        <v>37.92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44048</v>
      </c>
      <c r="B15" s="267">
        <v>540455</v>
      </c>
      <c r="C15" s="268" t="s">
        <v>3690</v>
      </c>
      <c r="D15" s="268" t="s">
        <v>3691</v>
      </c>
      <c r="E15" s="268" t="s">
        <v>583</v>
      </c>
      <c r="F15" s="382">
        <v>168000</v>
      </c>
      <c r="G15" s="267">
        <v>16.25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44048</v>
      </c>
      <c r="B16" s="267">
        <v>540455</v>
      </c>
      <c r="C16" s="268" t="s">
        <v>3690</v>
      </c>
      <c r="D16" s="268" t="s">
        <v>3687</v>
      </c>
      <c r="E16" s="268" t="s">
        <v>584</v>
      </c>
      <c r="F16" s="382">
        <v>496000</v>
      </c>
      <c r="G16" s="267">
        <v>16.25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44048</v>
      </c>
      <c r="B17" s="267">
        <v>540455</v>
      </c>
      <c r="C17" s="268" t="s">
        <v>3690</v>
      </c>
      <c r="D17" s="268" t="s">
        <v>3692</v>
      </c>
      <c r="E17" s="268" t="s">
        <v>583</v>
      </c>
      <c r="F17" s="382">
        <v>296000</v>
      </c>
      <c r="G17" s="267">
        <v>16.25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44048</v>
      </c>
      <c r="B18" s="267">
        <v>505725</v>
      </c>
      <c r="C18" s="268" t="s">
        <v>3693</v>
      </c>
      <c r="D18" s="268" t="s">
        <v>3671</v>
      </c>
      <c r="E18" s="268" t="s">
        <v>583</v>
      </c>
      <c r="F18" s="382">
        <v>9476</v>
      </c>
      <c r="G18" s="267">
        <v>78.900000000000006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44048</v>
      </c>
      <c r="B19" s="267">
        <v>505725</v>
      </c>
      <c r="C19" s="268" t="s">
        <v>3693</v>
      </c>
      <c r="D19" s="268" t="s">
        <v>3694</v>
      </c>
      <c r="E19" s="268" t="s">
        <v>584</v>
      </c>
      <c r="F19" s="382">
        <v>10000</v>
      </c>
      <c r="G19" s="267">
        <v>79.17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44048</v>
      </c>
      <c r="B20" s="267">
        <v>535667</v>
      </c>
      <c r="C20" s="268" t="s">
        <v>3695</v>
      </c>
      <c r="D20" s="268" t="s">
        <v>3696</v>
      </c>
      <c r="E20" s="268" t="s">
        <v>584</v>
      </c>
      <c r="F20" s="382">
        <v>225000</v>
      </c>
      <c r="G20" s="267">
        <v>6.31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44048</v>
      </c>
      <c r="B21" s="267">
        <v>535667</v>
      </c>
      <c r="C21" s="268" t="s">
        <v>3695</v>
      </c>
      <c r="D21" s="268" t="s">
        <v>3697</v>
      </c>
      <c r="E21" s="268" t="s">
        <v>583</v>
      </c>
      <c r="F21" s="382">
        <v>370000</v>
      </c>
      <c r="G21" s="267">
        <v>6.31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44048</v>
      </c>
      <c r="B22" s="267">
        <v>535667</v>
      </c>
      <c r="C22" s="268" t="s">
        <v>3695</v>
      </c>
      <c r="D22" s="268" t="s">
        <v>3698</v>
      </c>
      <c r="E22" s="268" t="s">
        <v>583</v>
      </c>
      <c r="F22" s="382">
        <v>395000</v>
      </c>
      <c r="G22" s="267">
        <v>6.31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44048</v>
      </c>
      <c r="B23" s="267">
        <v>535667</v>
      </c>
      <c r="C23" s="268" t="s">
        <v>3695</v>
      </c>
      <c r="D23" s="268" t="s">
        <v>3699</v>
      </c>
      <c r="E23" s="268" t="s">
        <v>583</v>
      </c>
      <c r="F23" s="382">
        <v>482000</v>
      </c>
      <c r="G23" s="267">
        <v>6.31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44048</v>
      </c>
      <c r="B24" s="267">
        <v>535667</v>
      </c>
      <c r="C24" s="268" t="s">
        <v>3695</v>
      </c>
      <c r="D24" s="268" t="s">
        <v>3700</v>
      </c>
      <c r="E24" s="268" t="s">
        <v>584</v>
      </c>
      <c r="F24" s="382">
        <v>374990</v>
      </c>
      <c r="G24" s="267">
        <v>6.31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44048</v>
      </c>
      <c r="B25" s="267">
        <v>535667</v>
      </c>
      <c r="C25" s="268" t="s">
        <v>3695</v>
      </c>
      <c r="D25" s="268" t="s">
        <v>3692</v>
      </c>
      <c r="E25" s="268" t="s">
        <v>584</v>
      </c>
      <c r="F25" s="382">
        <v>150000</v>
      </c>
      <c r="G25" s="267">
        <v>6.31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44048</v>
      </c>
      <c r="B26" s="267">
        <v>535667</v>
      </c>
      <c r="C26" s="268" t="s">
        <v>3695</v>
      </c>
      <c r="D26" s="268" t="s">
        <v>3700</v>
      </c>
      <c r="E26" s="268" t="s">
        <v>584</v>
      </c>
      <c r="F26" s="382">
        <v>290999</v>
      </c>
      <c r="G26" s="267">
        <v>6.31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44048</v>
      </c>
      <c r="B27" s="267">
        <v>535136</v>
      </c>
      <c r="C27" s="268" t="s">
        <v>3701</v>
      </c>
      <c r="D27" s="268" t="s">
        <v>3702</v>
      </c>
      <c r="E27" s="268" t="s">
        <v>584</v>
      </c>
      <c r="F27" s="382">
        <v>100000</v>
      </c>
      <c r="G27" s="267">
        <v>10.68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44048</v>
      </c>
      <c r="B28" s="267">
        <v>500271</v>
      </c>
      <c r="C28" s="268" t="s">
        <v>144</v>
      </c>
      <c r="D28" s="268" t="s">
        <v>3703</v>
      </c>
      <c r="E28" s="268" t="s">
        <v>584</v>
      </c>
      <c r="F28" s="382">
        <v>6100000</v>
      </c>
      <c r="G28" s="267">
        <v>535.17999999999995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44048</v>
      </c>
      <c r="B29" s="267">
        <v>500304</v>
      </c>
      <c r="C29" s="268" t="s">
        <v>2086</v>
      </c>
      <c r="D29" s="268" t="s">
        <v>3704</v>
      </c>
      <c r="E29" s="268" t="s">
        <v>583</v>
      </c>
      <c r="F29" s="382">
        <v>1400000</v>
      </c>
      <c r="G29" s="267">
        <v>96.75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44048</v>
      </c>
      <c r="B30" s="267">
        <v>532092</v>
      </c>
      <c r="C30" s="268" t="s">
        <v>3705</v>
      </c>
      <c r="D30" s="268" t="s">
        <v>3706</v>
      </c>
      <c r="E30" s="268" t="s">
        <v>584</v>
      </c>
      <c r="F30" s="382">
        <v>552500</v>
      </c>
      <c r="G30" s="267">
        <v>9.1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44048</v>
      </c>
      <c r="B31" s="267">
        <v>526133</v>
      </c>
      <c r="C31" s="268" t="s">
        <v>3707</v>
      </c>
      <c r="D31" s="268" t="s">
        <v>3708</v>
      </c>
      <c r="E31" s="268" t="s">
        <v>584</v>
      </c>
      <c r="F31" s="382">
        <v>60000</v>
      </c>
      <c r="G31" s="267">
        <v>1.74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44048</v>
      </c>
      <c r="B32" s="267">
        <v>526133</v>
      </c>
      <c r="C32" s="268" t="s">
        <v>3707</v>
      </c>
      <c r="D32" s="268" t="s">
        <v>3709</v>
      </c>
      <c r="E32" s="268" t="s">
        <v>583</v>
      </c>
      <c r="F32" s="382">
        <v>58000</v>
      </c>
      <c r="G32" s="267">
        <v>1.74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44048</v>
      </c>
      <c r="B33" s="267">
        <v>536264</v>
      </c>
      <c r="C33" s="268" t="s">
        <v>3710</v>
      </c>
      <c r="D33" s="268" t="s">
        <v>3669</v>
      </c>
      <c r="E33" s="268" t="s">
        <v>583</v>
      </c>
      <c r="F33" s="382">
        <v>91896</v>
      </c>
      <c r="G33" s="267">
        <v>45.62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44048</v>
      </c>
      <c r="B34" s="267">
        <v>536264</v>
      </c>
      <c r="C34" s="268" t="s">
        <v>3710</v>
      </c>
      <c r="D34" s="268" t="s">
        <v>3669</v>
      </c>
      <c r="E34" s="268" t="s">
        <v>584</v>
      </c>
      <c r="F34" s="382">
        <v>80416</v>
      </c>
      <c r="G34" s="267">
        <v>46.36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44048</v>
      </c>
      <c r="B35" s="267" t="s">
        <v>3711</v>
      </c>
      <c r="C35" s="268" t="s">
        <v>3712</v>
      </c>
      <c r="D35" s="268" t="s">
        <v>3713</v>
      </c>
      <c r="E35" s="268" t="s">
        <v>583</v>
      </c>
      <c r="F35" s="382">
        <v>44000</v>
      </c>
      <c r="G35" s="267">
        <v>30.3</v>
      </c>
      <c r="H35" s="345" t="s">
        <v>2953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44048</v>
      </c>
      <c r="B36" s="267" t="s">
        <v>349</v>
      </c>
      <c r="C36" s="268" t="s">
        <v>3714</v>
      </c>
      <c r="D36" s="268" t="s">
        <v>3715</v>
      </c>
      <c r="E36" s="268" t="s">
        <v>583</v>
      </c>
      <c r="F36" s="382">
        <v>5069903</v>
      </c>
      <c r="G36" s="267">
        <v>81.900000000000006</v>
      </c>
      <c r="H36" s="345" t="s">
        <v>2953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44048</v>
      </c>
      <c r="B37" s="267" t="s">
        <v>1746</v>
      </c>
      <c r="C37" s="268" t="s">
        <v>3716</v>
      </c>
      <c r="D37" s="268" t="s">
        <v>3717</v>
      </c>
      <c r="E37" s="268" t="s">
        <v>583</v>
      </c>
      <c r="F37" s="382">
        <v>517500</v>
      </c>
      <c r="G37" s="267">
        <v>77.95</v>
      </c>
      <c r="H37" s="345" t="s">
        <v>2953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44048</v>
      </c>
      <c r="B38" s="267" t="s">
        <v>1746</v>
      </c>
      <c r="C38" s="268" t="s">
        <v>3716</v>
      </c>
      <c r="D38" s="268" t="s">
        <v>3718</v>
      </c>
      <c r="E38" s="268" t="s">
        <v>583</v>
      </c>
      <c r="F38" s="382">
        <v>517500</v>
      </c>
      <c r="G38" s="267">
        <v>77.94</v>
      </c>
      <c r="H38" s="345" t="s">
        <v>2953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44048</v>
      </c>
      <c r="B39" s="267" t="s">
        <v>3292</v>
      </c>
      <c r="C39" s="268" t="s">
        <v>3719</v>
      </c>
      <c r="D39" s="268" t="s">
        <v>3720</v>
      </c>
      <c r="E39" s="268" t="s">
        <v>583</v>
      </c>
      <c r="F39" s="382">
        <v>300000</v>
      </c>
      <c r="G39" s="267">
        <v>1.3</v>
      </c>
      <c r="H39" s="345" t="s">
        <v>2953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44048</v>
      </c>
      <c r="B40" s="267" t="s">
        <v>3292</v>
      </c>
      <c r="C40" s="268" t="s">
        <v>3719</v>
      </c>
      <c r="D40" s="268" t="s">
        <v>3721</v>
      </c>
      <c r="E40" s="268" t="s">
        <v>583</v>
      </c>
      <c r="F40" s="382">
        <v>200000</v>
      </c>
      <c r="G40" s="267">
        <v>1.3</v>
      </c>
      <c r="H40" s="345" t="s">
        <v>2953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44048</v>
      </c>
      <c r="B41" s="267" t="s">
        <v>2063</v>
      </c>
      <c r="C41" s="268" t="s">
        <v>3722</v>
      </c>
      <c r="D41" s="268" t="s">
        <v>3723</v>
      </c>
      <c r="E41" s="268" t="s">
        <v>583</v>
      </c>
      <c r="F41" s="382">
        <v>588000</v>
      </c>
      <c r="G41" s="267">
        <v>11.74</v>
      </c>
      <c r="H41" s="345" t="s">
        <v>2953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44048</v>
      </c>
      <c r="B42" s="267" t="s">
        <v>2086</v>
      </c>
      <c r="C42" s="268" t="s">
        <v>3724</v>
      </c>
      <c r="D42" s="268" t="s">
        <v>3704</v>
      </c>
      <c r="E42" s="268" t="s">
        <v>583</v>
      </c>
      <c r="F42" s="382">
        <v>1600000</v>
      </c>
      <c r="G42" s="267">
        <v>96.75</v>
      </c>
      <c r="H42" s="345" t="s">
        <v>2953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44048</v>
      </c>
      <c r="B43" s="267" t="s">
        <v>2482</v>
      </c>
      <c r="C43" s="268" t="s">
        <v>3725</v>
      </c>
      <c r="D43" s="268" t="s">
        <v>3670</v>
      </c>
      <c r="E43" s="268" t="s">
        <v>583</v>
      </c>
      <c r="F43" s="382">
        <v>299140</v>
      </c>
      <c r="G43" s="267">
        <v>162.63</v>
      </c>
      <c r="H43" s="345" t="s">
        <v>2953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44048</v>
      </c>
      <c r="B44" s="267" t="s">
        <v>3726</v>
      </c>
      <c r="C44" s="268" t="s">
        <v>3727</v>
      </c>
      <c r="D44" s="268" t="s">
        <v>3728</v>
      </c>
      <c r="E44" s="268" t="s">
        <v>583</v>
      </c>
      <c r="F44" s="382">
        <v>100000</v>
      </c>
      <c r="G44" s="267">
        <v>13.75</v>
      </c>
      <c r="H44" s="345" t="s">
        <v>2953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44048</v>
      </c>
      <c r="B45" s="267" t="s">
        <v>349</v>
      </c>
      <c r="C45" s="268" t="s">
        <v>3714</v>
      </c>
      <c r="D45" s="268" t="s">
        <v>3729</v>
      </c>
      <c r="E45" s="268" t="s">
        <v>584</v>
      </c>
      <c r="F45" s="382">
        <v>5000000</v>
      </c>
      <c r="G45" s="267">
        <v>81.900000000000006</v>
      </c>
      <c r="H45" s="345" t="s">
        <v>2953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44048</v>
      </c>
      <c r="B46" s="267" t="s">
        <v>1746</v>
      </c>
      <c r="C46" s="268" t="s">
        <v>3716</v>
      </c>
      <c r="D46" s="268" t="s">
        <v>3730</v>
      </c>
      <c r="E46" s="268" t="s">
        <v>584</v>
      </c>
      <c r="F46" s="382">
        <v>760000</v>
      </c>
      <c r="G46" s="267">
        <v>77.86</v>
      </c>
      <c r="H46" s="345" t="s">
        <v>2953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44048</v>
      </c>
      <c r="B47" s="267" t="s">
        <v>3292</v>
      </c>
      <c r="C47" s="268" t="s">
        <v>3719</v>
      </c>
      <c r="D47" s="268" t="s">
        <v>3731</v>
      </c>
      <c r="E47" s="268" t="s">
        <v>584</v>
      </c>
      <c r="F47" s="382">
        <v>500000</v>
      </c>
      <c r="G47" s="267">
        <v>1.3</v>
      </c>
      <c r="H47" s="345" t="s">
        <v>2953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44048</v>
      </c>
      <c r="B48" s="267" t="s">
        <v>3292</v>
      </c>
      <c r="C48" s="268" t="s">
        <v>3719</v>
      </c>
      <c r="D48" s="268" t="s">
        <v>3721</v>
      </c>
      <c r="E48" s="268" t="s">
        <v>584</v>
      </c>
      <c r="F48" s="382">
        <v>30000</v>
      </c>
      <c r="G48" s="267">
        <v>1.3</v>
      </c>
      <c r="H48" s="345" t="s">
        <v>2953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44048</v>
      </c>
      <c r="B49" s="267" t="s">
        <v>2063</v>
      </c>
      <c r="C49" s="268" t="s">
        <v>3722</v>
      </c>
      <c r="D49" s="268" t="s">
        <v>3732</v>
      </c>
      <c r="E49" s="268" t="s">
        <v>584</v>
      </c>
      <c r="F49" s="382">
        <v>588000</v>
      </c>
      <c r="G49" s="267">
        <v>11.74</v>
      </c>
      <c r="H49" s="345" t="s">
        <v>2953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44048</v>
      </c>
      <c r="B50" s="267" t="s">
        <v>2482</v>
      </c>
      <c r="C50" s="268" t="s">
        <v>3725</v>
      </c>
      <c r="D50" s="268" t="s">
        <v>3670</v>
      </c>
      <c r="E50" s="268" t="s">
        <v>584</v>
      </c>
      <c r="F50" s="382">
        <v>299140</v>
      </c>
      <c r="G50" s="267">
        <v>162.84</v>
      </c>
      <c r="H50" s="345" t="s">
        <v>2953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44048</v>
      </c>
      <c r="B51" s="267" t="s">
        <v>3726</v>
      </c>
      <c r="C51" s="268" t="s">
        <v>3727</v>
      </c>
      <c r="D51" s="268" t="s">
        <v>3733</v>
      </c>
      <c r="E51" s="268" t="s">
        <v>584</v>
      </c>
      <c r="F51" s="382">
        <v>53333</v>
      </c>
      <c r="G51" s="267">
        <v>13.75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B52" s="267"/>
      <c r="C52" s="268"/>
      <c r="D52" s="268"/>
      <c r="E52" s="268"/>
      <c r="F52" s="382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B53" s="267"/>
      <c r="C53" s="268"/>
      <c r="D53" s="268"/>
      <c r="E53" s="268"/>
      <c r="F53" s="382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B54" s="267"/>
      <c r="C54" s="268"/>
      <c r="D54" s="268"/>
      <c r="E54" s="268"/>
      <c r="F54" s="382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B55" s="267"/>
      <c r="C55" s="268"/>
      <c r="D55" s="268"/>
      <c r="E55" s="268"/>
      <c r="F55" s="382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B56" s="267"/>
      <c r="C56" s="268"/>
      <c r="D56" s="268"/>
      <c r="E56" s="268"/>
      <c r="F56" s="382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B57" s="267"/>
      <c r="C57" s="268"/>
      <c r="D57" s="268"/>
      <c r="E57" s="268"/>
      <c r="F57" s="382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B58" s="267"/>
      <c r="C58" s="268"/>
      <c r="D58" s="268"/>
      <c r="E58" s="268"/>
      <c r="F58" s="382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B59" s="267"/>
      <c r="C59" s="268"/>
      <c r="D59" s="268"/>
      <c r="E59" s="268"/>
      <c r="F59" s="382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B60" s="267"/>
      <c r="C60" s="268"/>
      <c r="D60" s="268"/>
      <c r="E60" s="268"/>
      <c r="F60" s="382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B61" s="267"/>
      <c r="C61" s="268"/>
      <c r="D61" s="268"/>
      <c r="E61" s="268"/>
      <c r="F61" s="382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2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2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2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2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2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2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2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2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2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2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2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2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2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2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2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2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2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2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2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2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2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2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2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2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2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2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2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2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2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2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2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2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2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2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2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2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2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2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2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2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2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2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2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2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2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2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2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2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2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2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2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2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2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2"/>
      <c r="G115" s="267"/>
      <c r="H115" s="267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2"/>
      <c r="G116" s="267"/>
      <c r="H116" s="267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2"/>
      <c r="G117" s="267"/>
      <c r="H117" s="267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2"/>
      <c r="G118" s="267"/>
      <c r="H118" s="267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2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2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2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2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2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2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2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2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2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2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2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2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2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2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2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2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2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2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2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2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2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2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2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2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2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2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2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2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2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2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2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2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2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2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2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2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2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2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2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2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2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2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2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2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2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2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2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2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2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2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2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2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2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2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2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2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2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2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2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2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2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2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2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2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2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2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2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2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2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2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2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2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2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2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2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2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2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2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2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2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2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2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2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2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2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2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2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2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2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2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2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2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2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2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2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2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2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2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2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2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2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2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2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2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2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2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2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2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2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2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2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2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2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2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2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2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2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2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2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2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2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2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2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2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2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2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2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2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2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2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2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2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2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2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2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2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2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2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2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2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2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2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2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2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2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2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2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2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2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2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2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2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2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2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2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2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2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2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2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2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2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2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2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2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2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2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2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2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2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2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2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2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2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2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2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2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2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2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2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2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2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2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2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2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2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2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2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2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2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2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2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2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2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2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2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2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2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2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2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2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2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2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2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2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2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2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2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2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2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2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2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2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2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2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2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2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2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2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2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2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2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2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2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2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2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2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2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2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2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2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2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2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2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2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2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2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2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2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2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2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2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2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2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2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2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53"/>
  <sheetViews>
    <sheetView zoomScale="85" zoomScaleNormal="85" workbookViewId="0">
      <selection activeCell="J23" sqref="J2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44049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3639</v>
      </c>
      <c r="M9" s="63" t="s">
        <v>3638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30" customFormat="1" ht="14.25">
      <c r="A10" s="441">
        <v>1</v>
      </c>
      <c r="B10" s="442">
        <v>44011</v>
      </c>
      <c r="C10" s="443"/>
      <c r="D10" s="444" t="s">
        <v>63</v>
      </c>
      <c r="E10" s="445" t="s">
        <v>3647</v>
      </c>
      <c r="F10" s="446">
        <v>1296</v>
      </c>
      <c r="G10" s="445">
        <v>1231</v>
      </c>
      <c r="H10" s="445">
        <v>1344</v>
      </c>
      <c r="I10" s="447" t="s">
        <v>3630</v>
      </c>
      <c r="J10" s="448" t="s">
        <v>3648</v>
      </c>
      <c r="K10" s="448">
        <f t="shared" ref="K10" si="0">H10-F10</f>
        <v>48</v>
      </c>
      <c r="L10" s="517">
        <f t="shared" ref="L10:L12" si="1">(F10*-0.8)/100</f>
        <v>-10.368</v>
      </c>
      <c r="M10" s="449">
        <f t="shared" ref="M10:M12" si="2">(K10+L10)/F10</f>
        <v>2.9037037037037035E-2</v>
      </c>
      <c r="N10" s="450" t="s">
        <v>600</v>
      </c>
      <c r="O10" s="451">
        <v>44018</v>
      </c>
      <c r="Q10" s="431"/>
      <c r="R10" s="432" t="s">
        <v>603</v>
      </c>
      <c r="S10" s="431"/>
      <c r="T10" s="431"/>
      <c r="U10" s="431"/>
      <c r="V10" s="431"/>
      <c r="W10" s="431"/>
      <c r="X10" s="431"/>
      <c r="Y10" s="431"/>
      <c r="Z10" s="431"/>
      <c r="AA10" s="431"/>
      <c r="AB10" s="431"/>
    </row>
    <row r="11" spans="1:28" s="430" customFormat="1" ht="14.25">
      <c r="A11" s="384">
        <v>2</v>
      </c>
      <c r="B11" s="409">
        <v>44014</v>
      </c>
      <c r="C11" s="424"/>
      <c r="D11" s="425" t="s">
        <v>136</v>
      </c>
      <c r="E11" s="426" t="s">
        <v>601</v>
      </c>
      <c r="F11" s="426" t="s">
        <v>3631</v>
      </c>
      <c r="G11" s="435">
        <v>874</v>
      </c>
      <c r="H11" s="426"/>
      <c r="I11" s="412" t="s">
        <v>3632</v>
      </c>
      <c r="J11" s="427" t="s">
        <v>602</v>
      </c>
      <c r="K11" s="427"/>
      <c r="L11" s="518"/>
      <c r="M11" s="427"/>
      <c r="N11" s="427"/>
      <c r="O11" s="428"/>
      <c r="Q11" s="431"/>
      <c r="R11" s="432" t="s">
        <v>603</v>
      </c>
      <c r="S11" s="431"/>
      <c r="T11" s="431"/>
      <c r="U11" s="431"/>
      <c r="V11" s="431"/>
      <c r="W11" s="431"/>
      <c r="X11" s="431"/>
      <c r="Y11" s="431"/>
      <c r="Z11" s="431"/>
      <c r="AA11" s="431"/>
      <c r="AB11" s="431"/>
    </row>
    <row r="12" spans="1:28" s="430" customFormat="1" ht="14.25">
      <c r="A12" s="441">
        <v>3</v>
      </c>
      <c r="B12" s="442">
        <v>44018</v>
      </c>
      <c r="C12" s="443"/>
      <c r="D12" s="444" t="s">
        <v>565</v>
      </c>
      <c r="E12" s="445" t="s">
        <v>601</v>
      </c>
      <c r="F12" s="446">
        <v>1000</v>
      </c>
      <c r="G12" s="445">
        <v>935</v>
      </c>
      <c r="H12" s="445">
        <v>1040</v>
      </c>
      <c r="I12" s="447" t="s">
        <v>3633</v>
      </c>
      <c r="J12" s="448" t="s">
        <v>3634</v>
      </c>
      <c r="K12" s="448">
        <f t="shared" ref="K12" si="3">H12-F12</f>
        <v>40</v>
      </c>
      <c r="L12" s="517">
        <f t="shared" si="1"/>
        <v>-8</v>
      </c>
      <c r="M12" s="449">
        <f t="shared" si="2"/>
        <v>3.2000000000000001E-2</v>
      </c>
      <c r="N12" s="450" t="s">
        <v>600</v>
      </c>
      <c r="O12" s="451">
        <v>44020</v>
      </c>
      <c r="Q12" s="431"/>
      <c r="R12" s="432" t="s">
        <v>3187</v>
      </c>
      <c r="S12" s="431"/>
      <c r="T12" s="431"/>
      <c r="U12" s="431"/>
      <c r="V12" s="431"/>
      <c r="W12" s="431"/>
      <c r="X12" s="431"/>
      <c r="Y12" s="431"/>
      <c r="Z12" s="431"/>
      <c r="AA12" s="431"/>
      <c r="AB12" s="431"/>
    </row>
    <row r="13" spans="1:28" s="430" customFormat="1" ht="14.25">
      <c r="A13" s="384">
        <v>4</v>
      </c>
      <c r="B13" s="409">
        <v>44022</v>
      </c>
      <c r="C13" s="424"/>
      <c r="D13" s="476" t="s">
        <v>3637</v>
      </c>
      <c r="E13" s="426" t="s">
        <v>601</v>
      </c>
      <c r="F13" s="426" t="s">
        <v>3635</v>
      </c>
      <c r="G13" s="435">
        <v>370</v>
      </c>
      <c r="H13" s="426">
        <v>412.5</v>
      </c>
      <c r="I13" s="412" t="s">
        <v>3636</v>
      </c>
      <c r="J13" s="427" t="s">
        <v>602</v>
      </c>
      <c r="K13" s="518"/>
      <c r="L13" s="427"/>
      <c r="M13" s="427"/>
      <c r="N13" s="428"/>
      <c r="O13" s="429"/>
      <c r="Q13" s="431"/>
      <c r="R13" s="432" t="s">
        <v>3187</v>
      </c>
      <c r="S13" s="431"/>
      <c r="T13" s="431"/>
      <c r="U13" s="431"/>
      <c r="V13" s="431"/>
      <c r="W13" s="431"/>
      <c r="X13" s="431"/>
      <c r="Y13" s="431"/>
      <c r="Z13" s="431"/>
      <c r="AA13" s="431"/>
      <c r="AB13" s="431"/>
    </row>
    <row r="14" spans="1:28" s="430" customFormat="1" ht="14.25">
      <c r="A14" s="455">
        <v>5</v>
      </c>
      <c r="B14" s="452">
        <v>44026</v>
      </c>
      <c r="C14" s="456"/>
      <c r="D14" s="457" t="s">
        <v>242</v>
      </c>
      <c r="E14" s="458" t="s">
        <v>601</v>
      </c>
      <c r="F14" s="437">
        <v>70.5</v>
      </c>
      <c r="G14" s="458">
        <v>64.5</v>
      </c>
      <c r="H14" s="458">
        <v>69.25</v>
      </c>
      <c r="I14" s="459" t="s">
        <v>3640</v>
      </c>
      <c r="J14" s="438" t="s">
        <v>3654</v>
      </c>
      <c r="K14" s="438">
        <f t="shared" ref="K14" si="4">H14-F14</f>
        <v>-1.25</v>
      </c>
      <c r="L14" s="519">
        <f t="shared" ref="L14" si="5">(F14*-0.8)/100</f>
        <v>-0.56400000000000006</v>
      </c>
      <c r="M14" s="439">
        <f t="shared" ref="M14" si="6">(K14+L14)/F14</f>
        <v>-2.5730496453900711E-2</v>
      </c>
      <c r="N14" s="453" t="s">
        <v>664</v>
      </c>
      <c r="O14" s="440">
        <v>44046</v>
      </c>
      <c r="Q14" s="431"/>
      <c r="R14" s="432" t="s">
        <v>603</v>
      </c>
      <c r="S14" s="431"/>
      <c r="T14" s="431"/>
      <c r="U14" s="431"/>
      <c r="V14" s="431"/>
      <c r="W14" s="431"/>
      <c r="X14" s="431"/>
      <c r="Y14" s="431"/>
      <c r="Z14" s="431"/>
      <c r="AA14" s="431"/>
      <c r="AB14" s="431"/>
    </row>
    <row r="15" spans="1:28" s="430" customFormat="1" ht="14.25">
      <c r="A15" s="384">
        <v>6</v>
      </c>
      <c r="B15" s="409">
        <v>44034</v>
      </c>
      <c r="C15" s="424"/>
      <c r="D15" s="476" t="s">
        <v>153</v>
      </c>
      <c r="E15" s="426" t="s">
        <v>601</v>
      </c>
      <c r="F15" s="426" t="s">
        <v>3641</v>
      </c>
      <c r="G15" s="435">
        <v>15950</v>
      </c>
      <c r="H15" s="426"/>
      <c r="I15" s="412" t="s">
        <v>3642</v>
      </c>
      <c r="J15" s="427" t="s">
        <v>602</v>
      </c>
      <c r="K15" s="427"/>
      <c r="L15" s="520"/>
      <c r="M15" s="427"/>
      <c r="N15" s="428"/>
      <c r="O15" s="429"/>
      <c r="Q15" s="431"/>
      <c r="R15" s="432" t="s">
        <v>603</v>
      </c>
      <c r="S15" s="431"/>
      <c r="T15" s="431"/>
      <c r="U15" s="431"/>
      <c r="V15" s="431"/>
      <c r="W15" s="431"/>
      <c r="X15" s="431"/>
      <c r="Y15" s="431"/>
      <c r="Z15" s="431"/>
      <c r="AA15" s="431"/>
      <c r="AB15" s="431"/>
    </row>
    <row r="16" spans="1:28" s="430" customFormat="1" ht="14.25">
      <c r="A16" s="510">
        <v>7</v>
      </c>
      <c r="B16" s="468">
        <v>44039</v>
      </c>
      <c r="C16" s="511"/>
      <c r="D16" s="512" t="s">
        <v>98</v>
      </c>
      <c r="E16" s="513" t="s">
        <v>601</v>
      </c>
      <c r="F16" s="530">
        <v>155</v>
      </c>
      <c r="G16" s="514">
        <v>145</v>
      </c>
      <c r="H16" s="513">
        <v>155</v>
      </c>
      <c r="I16" s="515">
        <v>175</v>
      </c>
      <c r="J16" s="478" t="s">
        <v>709</v>
      </c>
      <c r="K16" s="469">
        <f t="shared" ref="K16:K17" si="7">H16-F16</f>
        <v>0</v>
      </c>
      <c r="L16" s="489">
        <f t="shared" ref="L16:L17" si="8">(F16*-0.8)/100</f>
        <v>-1.24</v>
      </c>
      <c r="M16" s="470">
        <f t="shared" ref="M16:M17" si="9">(K16+L16)/F16</f>
        <v>-8.0000000000000002E-3</v>
      </c>
      <c r="N16" s="478" t="s">
        <v>709</v>
      </c>
      <c r="O16" s="497">
        <v>44046</v>
      </c>
      <c r="Q16" s="431"/>
      <c r="R16" s="432" t="s">
        <v>3187</v>
      </c>
      <c r="S16" s="431"/>
      <c r="T16" s="431"/>
      <c r="U16" s="431"/>
      <c r="V16" s="431"/>
      <c r="W16" s="431"/>
      <c r="X16" s="431"/>
      <c r="Y16" s="431"/>
      <c r="Z16" s="431"/>
      <c r="AA16" s="431"/>
      <c r="AB16" s="431"/>
    </row>
    <row r="17" spans="1:38" s="430" customFormat="1" ht="14.25">
      <c r="A17" s="441">
        <v>8</v>
      </c>
      <c r="B17" s="442">
        <v>44041</v>
      </c>
      <c r="C17" s="443"/>
      <c r="D17" s="444" t="s">
        <v>237</v>
      </c>
      <c r="E17" s="445" t="s">
        <v>601</v>
      </c>
      <c r="F17" s="446">
        <v>245</v>
      </c>
      <c r="G17" s="445">
        <v>230</v>
      </c>
      <c r="H17" s="445">
        <v>256</v>
      </c>
      <c r="I17" s="447">
        <v>275</v>
      </c>
      <c r="J17" s="448" t="s">
        <v>3682</v>
      </c>
      <c r="K17" s="448">
        <f t="shared" si="7"/>
        <v>11</v>
      </c>
      <c r="L17" s="517">
        <f t="shared" si="8"/>
        <v>-1.96</v>
      </c>
      <c r="M17" s="449">
        <f t="shared" si="9"/>
        <v>3.6897959183673466E-2</v>
      </c>
      <c r="N17" s="450" t="s">
        <v>600</v>
      </c>
      <c r="O17" s="451">
        <v>44048</v>
      </c>
      <c r="Q17" s="431"/>
      <c r="R17" s="432" t="s">
        <v>3187</v>
      </c>
      <c r="S17" s="431"/>
      <c r="T17" s="431"/>
      <c r="U17" s="431"/>
      <c r="V17" s="431"/>
      <c r="W17" s="431"/>
      <c r="X17" s="431"/>
      <c r="Y17" s="431"/>
      <c r="Z17" s="431"/>
      <c r="AA17" s="431"/>
      <c r="AB17" s="431"/>
    </row>
    <row r="18" spans="1:38" s="430" customFormat="1" ht="14.25">
      <c r="A18" s="384">
        <v>9</v>
      </c>
      <c r="B18" s="409">
        <v>44046</v>
      </c>
      <c r="C18" s="424"/>
      <c r="D18" s="476" t="s">
        <v>178</v>
      </c>
      <c r="E18" s="426" t="s">
        <v>601</v>
      </c>
      <c r="F18" s="426" t="s">
        <v>3661</v>
      </c>
      <c r="G18" s="435">
        <v>478</v>
      </c>
      <c r="H18" s="426"/>
      <c r="I18" s="412" t="s">
        <v>3662</v>
      </c>
      <c r="J18" s="427" t="s">
        <v>602</v>
      </c>
      <c r="K18" s="427"/>
      <c r="L18" s="520"/>
      <c r="M18" s="427"/>
      <c r="N18" s="428"/>
      <c r="O18" s="429"/>
      <c r="Q18" s="431"/>
      <c r="R18" s="432" t="s">
        <v>603</v>
      </c>
      <c r="S18" s="431"/>
      <c r="T18" s="431"/>
      <c r="U18" s="431"/>
      <c r="V18" s="431"/>
      <c r="W18" s="431"/>
      <c r="X18" s="431"/>
      <c r="Y18" s="431"/>
      <c r="Z18" s="431"/>
      <c r="AA18" s="431"/>
      <c r="AB18" s="431"/>
    </row>
    <row r="19" spans="1:38" s="430" customFormat="1" ht="14.25">
      <c r="A19" s="384">
        <v>10</v>
      </c>
      <c r="B19" s="480">
        <v>44048</v>
      </c>
      <c r="C19" s="424"/>
      <c r="D19" s="482" t="s">
        <v>67</v>
      </c>
      <c r="E19" s="426" t="s">
        <v>601</v>
      </c>
      <c r="F19" s="426" t="s">
        <v>3676</v>
      </c>
      <c r="G19" s="435">
        <v>374</v>
      </c>
      <c r="H19" s="426"/>
      <c r="I19" s="412">
        <v>450</v>
      </c>
      <c r="J19" s="427" t="s">
        <v>602</v>
      </c>
      <c r="K19" s="427"/>
      <c r="L19" s="520"/>
      <c r="M19" s="427"/>
      <c r="N19" s="428"/>
      <c r="O19" s="429"/>
      <c r="Q19" s="431"/>
      <c r="R19" s="432" t="s">
        <v>3187</v>
      </c>
      <c r="S19" s="431"/>
      <c r="T19" s="431"/>
      <c r="U19" s="431"/>
      <c r="V19" s="431"/>
      <c r="W19" s="431"/>
      <c r="X19" s="431"/>
      <c r="Y19" s="431"/>
      <c r="Z19" s="431"/>
      <c r="AA19" s="431"/>
      <c r="AB19" s="431"/>
    </row>
    <row r="20" spans="1:38" s="430" customFormat="1" ht="14.25">
      <c r="A20" s="384"/>
      <c r="B20" s="409"/>
      <c r="C20" s="424"/>
      <c r="D20" s="476"/>
      <c r="E20" s="426"/>
      <c r="F20" s="426"/>
      <c r="G20" s="435"/>
      <c r="H20" s="426"/>
      <c r="I20" s="412"/>
      <c r="J20" s="427"/>
      <c r="K20" s="427"/>
      <c r="L20" s="520"/>
      <c r="M20" s="427"/>
      <c r="N20" s="428"/>
      <c r="O20" s="429"/>
      <c r="Q20" s="431"/>
      <c r="R20" s="432"/>
      <c r="S20" s="431"/>
      <c r="T20" s="431"/>
      <c r="U20" s="431"/>
      <c r="V20" s="431"/>
      <c r="W20" s="431"/>
      <c r="X20" s="431"/>
      <c r="Y20" s="431"/>
      <c r="Z20" s="431"/>
      <c r="AA20" s="431"/>
      <c r="AB20" s="431"/>
    </row>
    <row r="21" spans="1:38" s="5" customFormat="1" ht="14.25">
      <c r="A21" s="384"/>
      <c r="B21" s="409"/>
      <c r="C21" s="410"/>
      <c r="D21" s="391"/>
      <c r="E21" s="411"/>
      <c r="F21" s="412"/>
      <c r="G21" s="413"/>
      <c r="H21" s="413"/>
      <c r="I21" s="412"/>
      <c r="J21" s="378"/>
      <c r="K21" s="378"/>
      <c r="L21" s="521"/>
      <c r="M21" s="376"/>
      <c r="N21" s="389"/>
      <c r="O21" s="383"/>
      <c r="P21" s="430"/>
      <c r="Q21" s="64"/>
      <c r="R21" s="341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2" customHeight="1">
      <c r="A22" s="23" t="s">
        <v>604</v>
      </c>
      <c r="B22" s="24"/>
      <c r="C22" s="25"/>
      <c r="D22" s="26"/>
      <c r="E22" s="27"/>
      <c r="F22" s="28"/>
      <c r="G22" s="28"/>
      <c r="H22" s="28"/>
      <c r="I22" s="28"/>
      <c r="J22" s="65"/>
      <c r="K22" s="28"/>
      <c r="L22" s="522"/>
      <c r="M22" s="38"/>
      <c r="N22" s="65"/>
      <c r="O22" s="66"/>
      <c r="P22" s="8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s="5" customFormat="1" ht="12" customHeight="1">
      <c r="A23" s="29" t="s">
        <v>605</v>
      </c>
      <c r="B23" s="23"/>
      <c r="C23" s="23"/>
      <c r="D23" s="23"/>
      <c r="F23" s="30" t="s">
        <v>606</v>
      </c>
      <c r="G23" s="17"/>
      <c r="H23" s="31"/>
      <c r="I23" s="36"/>
      <c r="J23" s="67"/>
      <c r="K23" s="68"/>
      <c r="L23" s="523"/>
      <c r="M23" s="69"/>
      <c r="N23" s="16"/>
      <c r="O23" s="70"/>
      <c r="P23" s="8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s="5" customFormat="1" ht="12" customHeight="1">
      <c r="A24" s="23" t="s">
        <v>607</v>
      </c>
      <c r="B24" s="23"/>
      <c r="C24" s="23"/>
      <c r="D24" s="23"/>
      <c r="E24" s="32"/>
      <c r="F24" s="30" t="s">
        <v>608</v>
      </c>
      <c r="G24" s="17"/>
      <c r="H24" s="31"/>
      <c r="I24" s="36"/>
      <c r="J24" s="67"/>
      <c r="K24" s="68"/>
      <c r="L24" s="523"/>
      <c r="M24" s="69"/>
      <c r="N24" s="16"/>
      <c r="O24" s="70"/>
      <c r="P24" s="8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5" customFormat="1" ht="12" customHeight="1">
      <c r="A25" s="23"/>
      <c r="B25" s="23"/>
      <c r="C25" s="23"/>
      <c r="D25" s="23"/>
      <c r="E25" s="32"/>
      <c r="F25" s="17"/>
      <c r="G25" s="17"/>
      <c r="H25" s="31"/>
      <c r="I25" s="36"/>
      <c r="J25" s="71"/>
      <c r="K25" s="68"/>
      <c r="L25" s="523"/>
      <c r="M25" s="17"/>
      <c r="N25" s="72"/>
      <c r="O25" s="5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ht="15">
      <c r="A26" s="11"/>
      <c r="B26" s="33" t="s">
        <v>609</v>
      </c>
      <c r="C26" s="33"/>
      <c r="D26" s="33"/>
      <c r="E26" s="33"/>
      <c r="F26" s="34"/>
      <c r="G26" s="32"/>
      <c r="H26" s="32"/>
      <c r="I26" s="73"/>
      <c r="J26" s="74"/>
      <c r="K26" s="75"/>
      <c r="L26" s="524"/>
      <c r="M26" s="12"/>
      <c r="N26" s="11"/>
      <c r="O26" s="53"/>
      <c r="P26" s="7"/>
      <c r="R26" s="82"/>
      <c r="S26" s="16"/>
      <c r="T26" s="16"/>
      <c r="U26" s="16"/>
      <c r="V26" s="16"/>
      <c r="W26" s="16"/>
      <c r="X26" s="16"/>
      <c r="Y26" s="16"/>
      <c r="Z26" s="16"/>
    </row>
    <row r="27" spans="1:38" s="6" customFormat="1" ht="38.25">
      <c r="A27" s="20" t="s">
        <v>16</v>
      </c>
      <c r="B27" s="21" t="s">
        <v>575</v>
      </c>
      <c r="C27" s="21"/>
      <c r="D27" s="22" t="s">
        <v>588</v>
      </c>
      <c r="E27" s="21" t="s">
        <v>589</v>
      </c>
      <c r="F27" s="21" t="s">
        <v>590</v>
      </c>
      <c r="G27" s="21" t="s">
        <v>610</v>
      </c>
      <c r="H27" s="21" t="s">
        <v>592</v>
      </c>
      <c r="I27" s="21" t="s">
        <v>593</v>
      </c>
      <c r="J27" s="76" t="s">
        <v>594</v>
      </c>
      <c r="K27" s="62" t="s">
        <v>611</v>
      </c>
      <c r="L27" s="525" t="s">
        <v>3639</v>
      </c>
      <c r="M27" s="63" t="s">
        <v>3638</v>
      </c>
      <c r="N27" s="21" t="s">
        <v>597</v>
      </c>
      <c r="O27" s="78" t="s">
        <v>598</v>
      </c>
      <c r="P27" s="7"/>
      <c r="Q27" s="40"/>
      <c r="R27" s="38"/>
      <c r="S27" s="38"/>
      <c r="T27" s="38"/>
    </row>
    <row r="28" spans="1:38" s="9" customFormat="1" ht="15" customHeight="1">
      <c r="A28" s="498">
        <v>1</v>
      </c>
      <c r="B28" s="462">
        <v>44042</v>
      </c>
      <c r="C28" s="508"/>
      <c r="D28" s="463" t="s">
        <v>86</v>
      </c>
      <c r="E28" s="464" t="s">
        <v>601</v>
      </c>
      <c r="F28" s="498">
        <v>446.5</v>
      </c>
      <c r="G28" s="498">
        <v>431</v>
      </c>
      <c r="H28" s="498">
        <v>463</v>
      </c>
      <c r="I28" s="509">
        <v>475</v>
      </c>
      <c r="J28" s="461" t="s">
        <v>3666</v>
      </c>
      <c r="K28" s="461">
        <f t="shared" ref="K28:K29" si="10">H28-F28</f>
        <v>16.5</v>
      </c>
      <c r="L28" s="516">
        <f t="shared" ref="L28:L29" si="11">(F28*-0.8)/100</f>
        <v>-3.5720000000000005</v>
      </c>
      <c r="M28" s="465">
        <f t="shared" ref="M28:M29" si="12">(K28+L28)/F28</f>
        <v>2.8954087346024632E-2</v>
      </c>
      <c r="N28" s="466" t="s">
        <v>600</v>
      </c>
      <c r="O28" s="529">
        <v>44047</v>
      </c>
      <c r="P28" s="64"/>
      <c r="Q28" s="64"/>
      <c r="R28" s="423" t="s">
        <v>3187</v>
      </c>
      <c r="S28" s="6"/>
      <c r="T28" s="6"/>
      <c r="U28" s="6"/>
      <c r="V28" s="6"/>
      <c r="W28" s="6"/>
      <c r="X28" s="6"/>
      <c r="Y28" s="6"/>
      <c r="Z28" s="6"/>
      <c r="AA28" s="6"/>
    </row>
    <row r="29" spans="1:38" s="9" customFormat="1" ht="15" customHeight="1">
      <c r="A29" s="498">
        <v>2</v>
      </c>
      <c r="B29" s="462">
        <v>44043</v>
      </c>
      <c r="C29" s="508"/>
      <c r="D29" s="463" t="s">
        <v>313</v>
      </c>
      <c r="E29" s="464" t="s">
        <v>601</v>
      </c>
      <c r="F29" s="498">
        <v>641</v>
      </c>
      <c r="G29" s="498">
        <v>625</v>
      </c>
      <c r="H29" s="498">
        <v>657</v>
      </c>
      <c r="I29" s="509" t="s">
        <v>3649</v>
      </c>
      <c r="J29" s="461" t="s">
        <v>3667</v>
      </c>
      <c r="K29" s="461">
        <f t="shared" si="10"/>
        <v>16</v>
      </c>
      <c r="L29" s="516">
        <f t="shared" si="11"/>
        <v>-5.128000000000001</v>
      </c>
      <c r="M29" s="465">
        <f t="shared" si="12"/>
        <v>1.6960998439937598E-2</v>
      </c>
      <c r="N29" s="466" t="s">
        <v>600</v>
      </c>
      <c r="O29" s="529">
        <v>44047</v>
      </c>
      <c r="P29" s="64"/>
      <c r="Q29" s="64"/>
      <c r="R29" s="423" t="s">
        <v>3187</v>
      </c>
      <c r="S29" s="6"/>
      <c r="T29" s="6"/>
      <c r="U29" s="6"/>
      <c r="V29" s="6"/>
      <c r="W29" s="6"/>
      <c r="X29" s="6"/>
      <c r="Y29" s="6"/>
      <c r="Z29" s="6"/>
      <c r="AA29" s="6"/>
    </row>
    <row r="30" spans="1:38" ht="15" customHeight="1">
      <c r="A30" s="436">
        <v>3</v>
      </c>
      <c r="B30" s="480">
        <v>44043</v>
      </c>
      <c r="C30" s="415"/>
      <c r="D30" s="482" t="s">
        <v>71</v>
      </c>
      <c r="E30" s="483" t="s">
        <v>601</v>
      </c>
      <c r="F30" s="436" t="s">
        <v>3651</v>
      </c>
      <c r="G30" s="436">
        <v>399</v>
      </c>
      <c r="H30" s="436"/>
      <c r="I30" s="436">
        <v>430</v>
      </c>
      <c r="J30" s="485" t="s">
        <v>602</v>
      </c>
      <c r="K30" s="436"/>
      <c r="L30" s="526"/>
      <c r="M30" s="377"/>
      <c r="N30" s="378"/>
      <c r="O30" s="378"/>
      <c r="P30" s="7"/>
      <c r="Q30" s="11"/>
      <c r="R30" s="12" t="s">
        <v>3187</v>
      </c>
      <c r="S30" s="16"/>
      <c r="T30" s="16"/>
      <c r="U30" s="16"/>
      <c r="V30" s="16"/>
      <c r="W30" s="16"/>
      <c r="X30" s="16"/>
      <c r="Y30" s="16"/>
      <c r="Z30" s="16"/>
      <c r="AA30" s="16"/>
    </row>
    <row r="31" spans="1:38" ht="15" customHeight="1">
      <c r="A31" s="436">
        <v>4</v>
      </c>
      <c r="B31" s="480">
        <v>44046</v>
      </c>
      <c r="C31" s="415"/>
      <c r="D31" s="482" t="s">
        <v>69</v>
      </c>
      <c r="E31" s="483" t="s">
        <v>601</v>
      </c>
      <c r="F31" s="507" t="s">
        <v>3656</v>
      </c>
      <c r="G31" s="436">
        <v>534</v>
      </c>
      <c r="H31" s="436"/>
      <c r="I31" s="507" t="s">
        <v>3646</v>
      </c>
      <c r="J31" s="485" t="s">
        <v>602</v>
      </c>
      <c r="K31" s="505"/>
      <c r="L31" s="527"/>
      <c r="M31" s="377"/>
      <c r="N31" s="495"/>
      <c r="O31" s="378"/>
      <c r="P31" s="7"/>
      <c r="Q31" s="11"/>
      <c r="R31" s="12" t="s">
        <v>603</v>
      </c>
      <c r="S31" s="16"/>
      <c r="T31" s="16"/>
      <c r="U31" s="16"/>
      <c r="V31" s="16"/>
      <c r="W31" s="16"/>
      <c r="X31" s="16"/>
      <c r="Y31" s="16"/>
      <c r="Z31" s="16"/>
      <c r="AA31" s="16"/>
    </row>
    <row r="32" spans="1:38" ht="15" customHeight="1">
      <c r="A32" s="498">
        <v>5</v>
      </c>
      <c r="B32" s="462">
        <v>44046</v>
      </c>
      <c r="C32" s="508"/>
      <c r="D32" s="463" t="s">
        <v>83</v>
      </c>
      <c r="E32" s="464" t="s">
        <v>601</v>
      </c>
      <c r="F32" s="498">
        <v>705</v>
      </c>
      <c r="G32" s="498">
        <v>688</v>
      </c>
      <c r="H32" s="498">
        <v>717</v>
      </c>
      <c r="I32" s="509" t="s">
        <v>3657</v>
      </c>
      <c r="J32" s="461" t="s">
        <v>3658</v>
      </c>
      <c r="K32" s="461">
        <f t="shared" ref="K32:K33" si="13">H32-F32</f>
        <v>12</v>
      </c>
      <c r="L32" s="516">
        <f>(F32*-0.07)/100</f>
        <v>-0.49349999999999999</v>
      </c>
      <c r="M32" s="465">
        <f t="shared" ref="M32:M33" si="14">(K32+L32)/F32</f>
        <v>1.6321276595744682E-2</v>
      </c>
      <c r="N32" s="466" t="s">
        <v>600</v>
      </c>
      <c r="O32" s="479">
        <v>44046</v>
      </c>
      <c r="P32" s="7"/>
      <c r="Q32" s="11"/>
      <c r="R32" s="12" t="s">
        <v>603</v>
      </c>
      <c r="S32" s="16"/>
      <c r="T32" s="16"/>
      <c r="U32" s="16"/>
      <c r="V32" s="16"/>
      <c r="W32" s="16"/>
      <c r="X32" s="16"/>
      <c r="Y32" s="16"/>
      <c r="Z32" s="16"/>
      <c r="AA32" s="16"/>
    </row>
    <row r="33" spans="1:34" ht="15" customHeight="1">
      <c r="A33" s="498">
        <v>6</v>
      </c>
      <c r="B33" s="462">
        <v>44046</v>
      </c>
      <c r="C33" s="508"/>
      <c r="D33" s="463" t="s">
        <v>3659</v>
      </c>
      <c r="E33" s="464" t="s">
        <v>601</v>
      </c>
      <c r="F33" s="498">
        <v>2247.5</v>
      </c>
      <c r="G33" s="498">
        <v>2190</v>
      </c>
      <c r="H33" s="498">
        <v>2299.5</v>
      </c>
      <c r="I33" s="509">
        <v>2350</v>
      </c>
      <c r="J33" s="461" t="s">
        <v>3672</v>
      </c>
      <c r="K33" s="461">
        <f t="shared" si="13"/>
        <v>52</v>
      </c>
      <c r="L33" s="516">
        <f t="shared" ref="L33" si="15">(F33*-0.8)/100</f>
        <v>-17.98</v>
      </c>
      <c r="M33" s="465">
        <f t="shared" si="14"/>
        <v>1.5136818687430477E-2</v>
      </c>
      <c r="N33" s="466" t="s">
        <v>600</v>
      </c>
      <c r="O33" s="529">
        <v>44048</v>
      </c>
      <c r="P33" s="7"/>
      <c r="Q33" s="11"/>
      <c r="R33" s="12" t="s">
        <v>3187</v>
      </c>
      <c r="S33" s="16"/>
      <c r="T33" s="16"/>
      <c r="U33" s="16"/>
      <c r="V33" s="16"/>
      <c r="W33" s="16"/>
      <c r="X33" s="16"/>
      <c r="Y33" s="16"/>
      <c r="Z33" s="16"/>
      <c r="AA33" s="16"/>
    </row>
    <row r="34" spans="1:34" ht="15" customHeight="1">
      <c r="A34" s="498">
        <v>7</v>
      </c>
      <c r="B34" s="462">
        <v>44046</v>
      </c>
      <c r="C34" s="508"/>
      <c r="D34" s="463" t="s">
        <v>110</v>
      </c>
      <c r="E34" s="464" t="s">
        <v>601</v>
      </c>
      <c r="F34" s="498">
        <v>1001</v>
      </c>
      <c r="G34" s="498">
        <v>970</v>
      </c>
      <c r="H34" s="498">
        <v>1034</v>
      </c>
      <c r="I34" s="509" t="s">
        <v>3660</v>
      </c>
      <c r="J34" s="461" t="s">
        <v>3668</v>
      </c>
      <c r="K34" s="461">
        <f t="shared" ref="K34" si="16">H34-F34</f>
        <v>33</v>
      </c>
      <c r="L34" s="516">
        <f t="shared" ref="L34" si="17">(F34*-0.8)/100</f>
        <v>-8.0080000000000009</v>
      </c>
      <c r="M34" s="465">
        <f t="shared" ref="M34" si="18">(K34+L34)/F34</f>
        <v>2.4967032967032964E-2</v>
      </c>
      <c r="N34" s="466" t="s">
        <v>600</v>
      </c>
      <c r="O34" s="529">
        <v>44047</v>
      </c>
      <c r="P34" s="7"/>
      <c r="Q34" s="11"/>
      <c r="R34" s="12" t="s">
        <v>603</v>
      </c>
      <c r="S34" s="16"/>
      <c r="T34" s="16"/>
      <c r="U34" s="16"/>
      <c r="V34" s="16"/>
      <c r="W34" s="16"/>
      <c r="X34" s="16"/>
      <c r="Y34" s="16"/>
      <c r="Z34" s="16"/>
      <c r="AA34" s="16"/>
    </row>
    <row r="35" spans="1:34" s="9" customFormat="1" ht="15" customHeight="1">
      <c r="A35" s="436">
        <v>8</v>
      </c>
      <c r="B35" s="480">
        <v>44047</v>
      </c>
      <c r="C35" s="481"/>
      <c r="D35" s="482" t="s">
        <v>494</v>
      </c>
      <c r="E35" s="483" t="s">
        <v>601</v>
      </c>
      <c r="F35" s="483" t="s">
        <v>3664</v>
      </c>
      <c r="G35" s="484">
        <v>4280</v>
      </c>
      <c r="H35" s="484"/>
      <c r="I35" s="483" t="s">
        <v>3665</v>
      </c>
      <c r="J35" s="485" t="s">
        <v>602</v>
      </c>
      <c r="K35" s="485"/>
      <c r="L35" s="528"/>
      <c r="M35" s="486"/>
      <c r="N35" s="487"/>
      <c r="O35" s="488"/>
      <c r="P35" s="64"/>
      <c r="Q35" s="64"/>
      <c r="R35" s="423" t="s">
        <v>603</v>
      </c>
      <c r="S35" s="6"/>
      <c r="T35" s="6"/>
      <c r="U35" s="6"/>
      <c r="V35" s="6"/>
      <c r="W35" s="6"/>
      <c r="X35" s="6"/>
      <c r="Y35" s="6"/>
      <c r="Z35" s="6"/>
      <c r="AA35" s="6"/>
    </row>
    <row r="36" spans="1:34" s="9" customFormat="1" ht="15" customHeight="1">
      <c r="A36" s="436">
        <v>9</v>
      </c>
      <c r="B36" s="480">
        <v>44048</v>
      </c>
      <c r="C36" s="481"/>
      <c r="D36" s="482" t="s">
        <v>116</v>
      </c>
      <c r="E36" s="483" t="s">
        <v>601</v>
      </c>
      <c r="F36" s="483" t="s">
        <v>3675</v>
      </c>
      <c r="G36" s="484">
        <v>2150</v>
      </c>
      <c r="H36" s="484"/>
      <c r="I36" s="483">
        <v>2300</v>
      </c>
      <c r="J36" s="485" t="s">
        <v>602</v>
      </c>
      <c r="K36" s="485"/>
      <c r="L36" s="528"/>
      <c r="M36" s="486"/>
      <c r="N36" s="487"/>
      <c r="O36" s="488"/>
      <c r="P36" s="64"/>
      <c r="Q36" s="64"/>
      <c r="R36" s="423" t="s">
        <v>3187</v>
      </c>
      <c r="S36" s="6"/>
      <c r="T36" s="6"/>
      <c r="U36" s="6"/>
      <c r="V36" s="6"/>
      <c r="W36" s="6"/>
      <c r="X36" s="6"/>
      <c r="Y36" s="6"/>
      <c r="Z36" s="6"/>
      <c r="AA36" s="6"/>
    </row>
    <row r="37" spans="1:34" s="9" customFormat="1" ht="15" customHeight="1">
      <c r="A37" s="436">
        <v>10</v>
      </c>
      <c r="B37" s="480">
        <v>44048</v>
      </c>
      <c r="C37" s="481"/>
      <c r="D37" s="482" t="s">
        <v>88</v>
      </c>
      <c r="E37" s="483" t="s">
        <v>601</v>
      </c>
      <c r="F37" s="483" t="s">
        <v>3673</v>
      </c>
      <c r="G37" s="484">
        <v>489</v>
      </c>
      <c r="H37" s="484"/>
      <c r="I37" s="483" t="s">
        <v>3674</v>
      </c>
      <c r="J37" s="485" t="s">
        <v>602</v>
      </c>
      <c r="K37" s="485"/>
      <c r="L37" s="528"/>
      <c r="M37" s="486"/>
      <c r="N37" s="487"/>
      <c r="O37" s="488"/>
      <c r="P37" s="64"/>
      <c r="Q37" s="64"/>
      <c r="R37" s="423" t="s">
        <v>603</v>
      </c>
      <c r="S37" s="6"/>
      <c r="T37" s="6"/>
      <c r="U37" s="6"/>
      <c r="V37" s="6"/>
      <c r="W37" s="6"/>
      <c r="X37" s="6"/>
      <c r="Y37" s="6"/>
      <c r="Z37" s="6"/>
      <c r="AA37" s="6"/>
    </row>
    <row r="38" spans="1:34" s="9" customFormat="1" ht="15" customHeight="1">
      <c r="A38" s="498">
        <v>11</v>
      </c>
      <c r="B38" s="462">
        <v>44048</v>
      </c>
      <c r="C38" s="508"/>
      <c r="D38" s="463" t="s">
        <v>80</v>
      </c>
      <c r="E38" s="464" t="s">
        <v>601</v>
      </c>
      <c r="F38" s="498">
        <v>299</v>
      </c>
      <c r="G38" s="498">
        <v>290</v>
      </c>
      <c r="H38" s="498">
        <v>304</v>
      </c>
      <c r="I38" s="509">
        <v>320</v>
      </c>
      <c r="J38" s="461" t="s">
        <v>3681</v>
      </c>
      <c r="K38" s="461">
        <f t="shared" ref="K38" si="19">H38-F38</f>
        <v>5</v>
      </c>
      <c r="L38" s="516">
        <f>(F38*-0.07)/100</f>
        <v>-0.20930000000000004</v>
      </c>
      <c r="M38" s="465">
        <f t="shared" ref="M38" si="20">(K38+L38)/F38</f>
        <v>1.6022408026755853E-2</v>
      </c>
      <c r="N38" s="466" t="s">
        <v>600</v>
      </c>
      <c r="O38" s="479">
        <v>44048</v>
      </c>
      <c r="P38" s="64"/>
      <c r="Q38" s="64"/>
      <c r="R38" s="423" t="s">
        <v>3187</v>
      </c>
      <c r="S38" s="6"/>
      <c r="T38" s="6"/>
      <c r="U38" s="6"/>
      <c r="V38" s="6"/>
      <c r="W38" s="6"/>
      <c r="X38" s="6"/>
      <c r="Y38" s="6"/>
      <c r="Z38" s="6"/>
      <c r="AA38" s="6"/>
    </row>
    <row r="39" spans="1:34" s="9" customFormat="1" ht="15" customHeight="1">
      <c r="A39" s="436"/>
      <c r="B39" s="480"/>
      <c r="C39" s="481"/>
      <c r="D39" s="482"/>
      <c r="E39" s="483"/>
      <c r="F39" s="483"/>
      <c r="G39" s="484"/>
      <c r="H39" s="484"/>
      <c r="I39" s="483"/>
      <c r="J39" s="485"/>
      <c r="K39" s="485"/>
      <c r="L39" s="528"/>
      <c r="M39" s="486"/>
      <c r="N39" s="487"/>
      <c r="O39" s="488"/>
      <c r="P39" s="64"/>
      <c r="Q39" s="64"/>
      <c r="R39" s="423"/>
      <c r="S39" s="6"/>
      <c r="T39" s="6"/>
      <c r="U39" s="6"/>
      <c r="V39" s="6"/>
      <c r="W39" s="6"/>
      <c r="X39" s="6"/>
      <c r="Y39" s="6"/>
      <c r="Z39" s="6"/>
      <c r="AA39" s="6"/>
    </row>
    <row r="40" spans="1:34" ht="15" customHeight="1">
      <c r="A40" s="415"/>
      <c r="B40" s="415"/>
      <c r="C40" s="415"/>
      <c r="D40" s="415"/>
      <c r="E40" s="415"/>
      <c r="F40" s="436"/>
      <c r="G40" s="436"/>
      <c r="H40" s="436"/>
      <c r="I40" s="436"/>
      <c r="J40" s="467"/>
      <c r="K40" s="436"/>
      <c r="L40" s="436"/>
      <c r="M40" s="377"/>
      <c r="N40" s="378"/>
      <c r="O40" s="378"/>
      <c r="P40" s="7"/>
      <c r="Q40" s="11"/>
      <c r="R40" s="12"/>
      <c r="S40" s="16"/>
      <c r="T40" s="16"/>
      <c r="U40" s="16"/>
      <c r="V40" s="16"/>
      <c r="W40" s="16"/>
      <c r="X40" s="16"/>
      <c r="Y40" s="16"/>
      <c r="Z40" s="16"/>
      <c r="AA40" s="16"/>
    </row>
    <row r="41" spans="1:34" ht="44.25" customHeight="1">
      <c r="A41" s="23" t="s">
        <v>604</v>
      </c>
      <c r="B41" s="39"/>
      <c r="C41" s="39"/>
      <c r="D41" s="40"/>
      <c r="E41" s="36"/>
      <c r="F41" s="36"/>
      <c r="G41" s="35"/>
      <c r="H41" s="35" t="s">
        <v>3644</v>
      </c>
      <c r="I41" s="36"/>
      <c r="J41" s="17"/>
      <c r="K41" s="79"/>
      <c r="L41" s="80"/>
      <c r="M41" s="79"/>
      <c r="N41" s="81"/>
      <c r="O41" s="79"/>
      <c r="P41" s="7"/>
      <c r="Q41" s="16"/>
      <c r="R41" s="12"/>
      <c r="S41" s="16"/>
      <c r="T41" s="16"/>
      <c r="U41" s="16"/>
      <c r="V41" s="16"/>
      <c r="W41" s="16"/>
      <c r="X41" s="16"/>
      <c r="Y41" s="16"/>
      <c r="Z41" s="5"/>
      <c r="AA41" s="5"/>
      <c r="AB41" s="5"/>
    </row>
    <row r="42" spans="1:34" s="6" customFormat="1">
      <c r="A42" s="29" t="s">
        <v>605</v>
      </c>
      <c r="B42" s="23"/>
      <c r="C42" s="23"/>
      <c r="D42" s="23"/>
      <c r="E42" s="5"/>
      <c r="F42" s="30" t="s">
        <v>606</v>
      </c>
      <c r="G42" s="41"/>
      <c r="H42" s="42"/>
      <c r="I42" s="82"/>
      <c r="J42" s="17"/>
      <c r="K42" s="83"/>
      <c r="L42" s="84"/>
      <c r="M42" s="85"/>
      <c r="N42" s="86"/>
      <c r="O42" s="87"/>
      <c r="P42" s="5"/>
      <c r="Q42" s="4"/>
      <c r="R42" s="12"/>
      <c r="Z42" s="9"/>
      <c r="AA42" s="9"/>
      <c r="AB42" s="9"/>
      <c r="AC42" s="9"/>
      <c r="AD42" s="9"/>
      <c r="AE42" s="9"/>
      <c r="AF42" s="9"/>
      <c r="AG42" s="9"/>
      <c r="AH42" s="9"/>
    </row>
    <row r="43" spans="1:34" s="9" customFormat="1" ht="14.25" customHeight="1">
      <c r="A43" s="29"/>
      <c r="B43" s="23"/>
      <c r="C43" s="23"/>
      <c r="D43" s="23"/>
      <c r="E43" s="32"/>
      <c r="F43" s="30" t="s">
        <v>608</v>
      </c>
      <c r="G43" s="41"/>
      <c r="H43" s="42"/>
      <c r="I43" s="82"/>
      <c r="J43" s="17"/>
      <c r="K43" s="83"/>
      <c r="L43" s="84"/>
      <c r="M43" s="85"/>
      <c r="N43" s="86"/>
      <c r="O43" s="87"/>
      <c r="P43" s="5"/>
      <c r="Q43" s="4"/>
      <c r="R43" s="12"/>
      <c r="S43" s="6"/>
      <c r="Y43" s="6"/>
      <c r="Z43" s="6"/>
    </row>
    <row r="44" spans="1:34" s="9" customFormat="1" ht="14.25" customHeight="1">
      <c r="A44" s="23"/>
      <c r="B44" s="23"/>
      <c r="C44" s="23"/>
      <c r="D44" s="23"/>
      <c r="E44" s="32"/>
      <c r="F44" s="17"/>
      <c r="G44" s="17"/>
      <c r="H44" s="31"/>
      <c r="I44" s="36"/>
      <c r="J44" s="71"/>
      <c r="K44" s="68"/>
      <c r="L44" s="69"/>
      <c r="M44" s="17"/>
      <c r="N44" s="72"/>
      <c r="O44" s="57"/>
      <c r="P44" s="8"/>
      <c r="Q44" s="4"/>
      <c r="R44" s="12"/>
      <c r="S44" s="6"/>
      <c r="Y44" s="6"/>
      <c r="Z44" s="6"/>
    </row>
    <row r="45" spans="1:34" s="9" customFormat="1" ht="15">
      <c r="A45" s="43" t="s">
        <v>615</v>
      </c>
      <c r="B45" s="43"/>
      <c r="C45" s="43"/>
      <c r="D45" s="43"/>
      <c r="E45" s="32"/>
      <c r="F45" s="17"/>
      <c r="G45" s="12"/>
      <c r="H45" s="17"/>
      <c r="I45" s="12"/>
      <c r="J45" s="88"/>
      <c r="K45" s="12"/>
      <c r="L45" s="12"/>
      <c r="M45" s="12"/>
      <c r="N45" s="12"/>
      <c r="O45" s="89"/>
      <c r="P45"/>
      <c r="Q45" s="4"/>
      <c r="R45" s="12"/>
      <c r="S45" s="6"/>
      <c r="Y45" s="6"/>
      <c r="Z45" s="6"/>
    </row>
    <row r="46" spans="1:34" s="9" customFormat="1" ht="38.25">
      <c r="A46" s="21" t="s">
        <v>16</v>
      </c>
      <c r="B46" s="21" t="s">
        <v>575</v>
      </c>
      <c r="C46" s="21"/>
      <c r="D46" s="22" t="s">
        <v>588</v>
      </c>
      <c r="E46" s="21" t="s">
        <v>589</v>
      </c>
      <c r="F46" s="21" t="s">
        <v>590</v>
      </c>
      <c r="G46" s="21" t="s">
        <v>610</v>
      </c>
      <c r="H46" s="21" t="s">
        <v>592</v>
      </c>
      <c r="I46" s="21" t="s">
        <v>593</v>
      </c>
      <c r="J46" s="20" t="s">
        <v>594</v>
      </c>
      <c r="K46" s="77" t="s">
        <v>616</v>
      </c>
      <c r="L46" s="63" t="s">
        <v>3639</v>
      </c>
      <c r="M46" s="77" t="s">
        <v>612</v>
      </c>
      <c r="N46" s="21" t="s">
        <v>613</v>
      </c>
      <c r="O46" s="20" t="s">
        <v>597</v>
      </c>
      <c r="P46" s="90" t="s">
        <v>598</v>
      </c>
      <c r="Q46" s="4"/>
      <c r="R46" s="17"/>
      <c r="S46" s="6"/>
      <c r="Y46" s="6"/>
      <c r="Z46" s="6"/>
    </row>
    <row r="47" spans="1:34" s="9" customFormat="1" ht="14.25" customHeight="1">
      <c r="A47" s="503">
        <v>1</v>
      </c>
      <c r="B47" s="504">
        <v>44043</v>
      </c>
      <c r="C47" s="504"/>
      <c r="D47" s="460" t="s">
        <v>3650</v>
      </c>
      <c r="E47" s="503" t="s">
        <v>3628</v>
      </c>
      <c r="F47" s="499">
        <v>220.25</v>
      </c>
      <c r="G47" s="503">
        <v>225</v>
      </c>
      <c r="H47" s="503">
        <v>224.5</v>
      </c>
      <c r="I47" s="503">
        <v>210</v>
      </c>
      <c r="J47" s="438" t="s">
        <v>3645</v>
      </c>
      <c r="K47" s="500" t="s">
        <v>3655</v>
      </c>
      <c r="L47" s="503">
        <f>(220.25*3000)*0.07%</f>
        <v>462.52500000000009</v>
      </c>
      <c r="M47" s="506">
        <f>(N47*K47)+L47</f>
        <v>-12287.475</v>
      </c>
      <c r="N47" s="503">
        <v>3000</v>
      </c>
      <c r="O47" s="438" t="s">
        <v>664</v>
      </c>
      <c r="P47" s="475">
        <v>44046</v>
      </c>
      <c r="Q47" s="4"/>
      <c r="R47" s="423" t="s">
        <v>603</v>
      </c>
      <c r="S47" s="6"/>
      <c r="Y47" s="6"/>
      <c r="Z47" s="6"/>
    </row>
    <row r="48" spans="1:34" s="9" customFormat="1" ht="14.25" customHeight="1">
      <c r="A48" s="477"/>
      <c r="B48" s="473"/>
      <c r="C48" s="473"/>
      <c r="D48" s="391"/>
      <c r="E48" s="477"/>
      <c r="F48" s="501"/>
      <c r="G48" s="477"/>
      <c r="H48" s="477"/>
      <c r="I48" s="477"/>
      <c r="J48" s="473"/>
      <c r="K48" s="471"/>
      <c r="L48" s="477"/>
      <c r="M48" s="477"/>
      <c r="N48" s="477"/>
      <c r="O48" s="477"/>
      <c r="P48" s="502"/>
      <c r="Q48" s="4"/>
      <c r="R48" s="423"/>
      <c r="S48" s="6"/>
      <c r="Y48" s="6"/>
      <c r="Z48" s="6"/>
    </row>
    <row r="49" spans="1:34" s="9" customFormat="1" ht="14.25">
      <c r="A49" s="416"/>
      <c r="B49" s="417"/>
      <c r="C49" s="417"/>
      <c r="D49" s="418"/>
      <c r="E49" s="416"/>
      <c r="F49" s="419"/>
      <c r="G49" s="416"/>
      <c r="H49" s="416"/>
      <c r="I49" s="416"/>
      <c r="J49" s="420"/>
      <c r="K49" s="420"/>
      <c r="L49" s="421"/>
      <c r="M49" s="420"/>
      <c r="N49" s="420"/>
      <c r="O49" s="422"/>
      <c r="P49" s="4"/>
      <c r="Q49" s="4"/>
      <c r="R49" s="93"/>
      <c r="S49" s="6"/>
      <c r="Y49" s="6"/>
      <c r="Z49" s="6"/>
    </row>
    <row r="50" spans="1:34" s="9" customFormat="1" ht="15">
      <c r="A50" s="379"/>
      <c r="B50" s="380"/>
      <c r="C50" s="380"/>
      <c r="D50" s="381"/>
      <c r="E50" s="379"/>
      <c r="F50" s="387"/>
      <c r="G50" s="379"/>
      <c r="H50" s="379"/>
      <c r="I50" s="379"/>
      <c r="J50" s="380"/>
      <c r="K50" s="79"/>
      <c r="L50" s="379"/>
      <c r="M50" s="379"/>
      <c r="N50" s="379"/>
      <c r="O50" s="388"/>
      <c r="P50" s="4"/>
      <c r="Q50" s="4"/>
      <c r="R50" s="93"/>
      <c r="S50" s="6"/>
      <c r="Y50" s="6"/>
      <c r="Z50" s="6"/>
    </row>
    <row r="51" spans="1:34" s="6" customFormat="1">
      <c r="A51" s="44"/>
      <c r="B51" s="45"/>
      <c r="C51" s="46"/>
      <c r="D51" s="47"/>
      <c r="E51" s="48"/>
      <c r="F51" s="49"/>
      <c r="G51" s="49"/>
      <c r="H51" s="49"/>
      <c r="I51" s="49"/>
      <c r="J51" s="17"/>
      <c r="K51" s="91"/>
      <c r="L51" s="91"/>
      <c r="M51" s="17"/>
      <c r="N51" s="16"/>
      <c r="O51" s="92"/>
      <c r="P51" s="5"/>
      <c r="Q51" s="4"/>
      <c r="R51" s="17"/>
      <c r="Z51" s="9"/>
      <c r="AA51" s="9"/>
      <c r="AB51" s="9"/>
      <c r="AC51" s="9"/>
      <c r="AD51" s="9"/>
      <c r="AE51" s="9"/>
      <c r="AF51" s="9"/>
      <c r="AG51" s="9"/>
      <c r="AH51" s="9"/>
    </row>
    <row r="52" spans="1:34" s="6" customFormat="1" ht="15">
      <c r="A52" s="50" t="s">
        <v>617</v>
      </c>
      <c r="B52" s="50"/>
      <c r="C52" s="50"/>
      <c r="D52" s="50"/>
      <c r="E52" s="51"/>
      <c r="F52" s="49"/>
      <c r="G52" s="49"/>
      <c r="H52" s="49"/>
      <c r="I52" s="49"/>
      <c r="J52" s="53"/>
      <c r="K52" s="12"/>
      <c r="L52" s="12"/>
      <c r="M52" s="12"/>
      <c r="N52" s="11"/>
      <c r="O52" s="53"/>
      <c r="P52" s="5"/>
      <c r="Q52" s="4"/>
      <c r="R52" s="17"/>
      <c r="Z52" s="9"/>
      <c r="AA52" s="9"/>
      <c r="AB52" s="9"/>
      <c r="AC52" s="9"/>
      <c r="AD52" s="9"/>
      <c r="AE52" s="9"/>
      <c r="AF52" s="9"/>
      <c r="AG52" s="9"/>
      <c r="AH52" s="9"/>
    </row>
    <row r="53" spans="1:34" s="6" customFormat="1" ht="38.25">
      <c r="A53" s="21" t="s">
        <v>16</v>
      </c>
      <c r="B53" s="21" t="s">
        <v>575</v>
      </c>
      <c r="C53" s="21"/>
      <c r="D53" s="22" t="s">
        <v>588</v>
      </c>
      <c r="E53" s="21" t="s">
        <v>589</v>
      </c>
      <c r="F53" s="21" t="s">
        <v>590</v>
      </c>
      <c r="G53" s="52" t="s">
        <v>610</v>
      </c>
      <c r="H53" s="21" t="s">
        <v>592</v>
      </c>
      <c r="I53" s="21" t="s">
        <v>593</v>
      </c>
      <c r="J53" s="20" t="s">
        <v>594</v>
      </c>
      <c r="K53" s="20" t="s">
        <v>618</v>
      </c>
      <c r="L53" s="63" t="s">
        <v>3639</v>
      </c>
      <c r="M53" s="77" t="s">
        <v>612</v>
      </c>
      <c r="N53" s="21" t="s">
        <v>613</v>
      </c>
      <c r="O53" s="21" t="s">
        <v>597</v>
      </c>
      <c r="P53" s="22" t="s">
        <v>598</v>
      </c>
      <c r="Q53" s="4"/>
      <c r="R53" s="17"/>
      <c r="Z53" s="9"/>
      <c r="AA53" s="9"/>
      <c r="AB53" s="9"/>
      <c r="AC53" s="9"/>
      <c r="AD53" s="9"/>
      <c r="AE53" s="9"/>
      <c r="AF53" s="9"/>
      <c r="AG53" s="9"/>
      <c r="AH53" s="9"/>
    </row>
    <row r="54" spans="1:34" s="40" customFormat="1" ht="14.25">
      <c r="A54" s="490">
        <v>1</v>
      </c>
      <c r="B54" s="491">
        <v>44043</v>
      </c>
      <c r="C54" s="491"/>
      <c r="D54" s="492" t="s">
        <v>3652</v>
      </c>
      <c r="E54" s="493" t="s">
        <v>601</v>
      </c>
      <c r="F54" s="493" t="s">
        <v>3653</v>
      </c>
      <c r="G54" s="435">
        <v>0.5</v>
      </c>
      <c r="H54" s="435"/>
      <c r="I54" s="494" t="s">
        <v>3679</v>
      </c>
      <c r="J54" s="495" t="s">
        <v>602</v>
      </c>
      <c r="K54" s="495"/>
      <c r="L54" s="495"/>
      <c r="M54" s="495"/>
      <c r="N54" s="495"/>
      <c r="O54" s="495"/>
      <c r="P54" s="496"/>
      <c r="Q54" s="392"/>
      <c r="R54" s="344" t="s">
        <v>603</v>
      </c>
      <c r="Z54" s="405"/>
      <c r="AA54" s="405"/>
      <c r="AB54" s="405"/>
      <c r="AC54" s="405"/>
      <c r="AD54" s="405"/>
      <c r="AE54" s="405"/>
      <c r="AF54" s="405"/>
      <c r="AG54" s="405"/>
      <c r="AH54" s="405"/>
    </row>
    <row r="55" spans="1:34" s="40" customFormat="1" ht="14.25">
      <c r="A55" s="490">
        <v>2</v>
      </c>
      <c r="B55" s="491">
        <v>44048</v>
      </c>
      <c r="C55" s="491"/>
      <c r="D55" s="492" t="s">
        <v>3677</v>
      </c>
      <c r="E55" s="493" t="s">
        <v>601</v>
      </c>
      <c r="F55" s="493" t="s">
        <v>3678</v>
      </c>
      <c r="G55" s="435"/>
      <c r="H55" s="435"/>
      <c r="I55" s="494" t="s">
        <v>3680</v>
      </c>
      <c r="J55" s="495" t="s">
        <v>602</v>
      </c>
      <c r="K55" s="495"/>
      <c r="L55" s="495"/>
      <c r="M55" s="495"/>
      <c r="N55" s="495"/>
      <c r="O55" s="495"/>
      <c r="P55" s="496"/>
      <c r="Q55" s="392"/>
      <c r="R55" s="344" t="s">
        <v>603</v>
      </c>
      <c r="Z55" s="405"/>
      <c r="AA55" s="405"/>
      <c r="AB55" s="405"/>
      <c r="AC55" s="405"/>
      <c r="AD55" s="405"/>
      <c r="AE55" s="405"/>
      <c r="AF55" s="405"/>
      <c r="AG55" s="405"/>
      <c r="AH55" s="405"/>
    </row>
    <row r="56" spans="1:34" s="40" customFormat="1" ht="15">
      <c r="A56" s="472"/>
      <c r="B56" s="473"/>
      <c r="C56" s="473"/>
      <c r="D56" s="391"/>
      <c r="E56" s="472"/>
      <c r="F56" s="433"/>
      <c r="G56" s="472"/>
      <c r="H56" s="472"/>
      <c r="I56" s="472"/>
      <c r="J56" s="473"/>
      <c r="K56" s="471"/>
      <c r="L56" s="472"/>
      <c r="M56" s="477"/>
      <c r="N56" s="477"/>
      <c r="O56" s="477"/>
      <c r="P56" s="474"/>
      <c r="Q56" s="392"/>
      <c r="R56" s="344"/>
      <c r="Z56" s="405"/>
      <c r="AA56" s="405"/>
      <c r="AB56" s="405"/>
      <c r="AC56" s="405"/>
      <c r="AD56" s="405"/>
      <c r="AE56" s="405"/>
      <c r="AF56" s="405"/>
      <c r="AG56" s="405"/>
      <c r="AH56" s="405"/>
    </row>
    <row r="57" spans="1:34" s="40" customFormat="1" ht="14.25">
      <c r="A57" s="379"/>
      <c r="B57" s="380"/>
      <c r="C57" s="380"/>
      <c r="D57" s="381"/>
      <c r="E57" s="379"/>
      <c r="F57" s="406"/>
      <c r="G57" s="379"/>
      <c r="H57" s="379"/>
      <c r="I57" s="379"/>
      <c r="J57" s="380"/>
      <c r="K57" s="407"/>
      <c r="L57" s="379"/>
      <c r="M57" s="379"/>
      <c r="N57" s="379"/>
      <c r="O57" s="408"/>
      <c r="P57" s="392"/>
      <c r="Q57" s="392"/>
      <c r="R57" s="344"/>
      <c r="Z57" s="405"/>
      <c r="AA57" s="405"/>
      <c r="AB57" s="405"/>
      <c r="AC57" s="405"/>
      <c r="AD57" s="405"/>
      <c r="AE57" s="405"/>
      <c r="AF57" s="405"/>
      <c r="AG57" s="405"/>
      <c r="AH57" s="405"/>
    </row>
    <row r="58" spans="1:34" ht="15">
      <c r="A58" s="100" t="s">
        <v>619</v>
      </c>
      <c r="B58" s="101"/>
      <c r="C58" s="101"/>
      <c r="D58" s="102"/>
      <c r="E58" s="34"/>
      <c r="F58" s="32"/>
      <c r="G58" s="32"/>
      <c r="H58" s="73"/>
      <c r="I58" s="120"/>
      <c r="J58" s="121"/>
      <c r="K58" s="17"/>
      <c r="L58" s="17"/>
      <c r="M58" s="17"/>
      <c r="N58" s="11"/>
      <c r="O58" s="53"/>
      <c r="Q58" s="96"/>
      <c r="R58" s="17"/>
      <c r="S58" s="16"/>
      <c r="T58" s="16"/>
      <c r="U58" s="16"/>
      <c r="V58" s="16"/>
      <c r="W58" s="16"/>
      <c r="X58" s="16"/>
      <c r="Y58" s="16"/>
      <c r="Z58" s="16"/>
    </row>
    <row r="59" spans="1:34" ht="38.25">
      <c r="A59" s="20" t="s">
        <v>16</v>
      </c>
      <c r="B59" s="21" t="s">
        <v>575</v>
      </c>
      <c r="C59" s="21"/>
      <c r="D59" s="22" t="s">
        <v>588</v>
      </c>
      <c r="E59" s="21" t="s">
        <v>589</v>
      </c>
      <c r="F59" s="21" t="s">
        <v>590</v>
      </c>
      <c r="G59" s="21" t="s">
        <v>591</v>
      </c>
      <c r="H59" s="21" t="s">
        <v>592</v>
      </c>
      <c r="I59" s="21" t="s">
        <v>593</v>
      </c>
      <c r="J59" s="20" t="s">
        <v>594</v>
      </c>
      <c r="K59" s="21" t="s">
        <v>595</v>
      </c>
      <c r="L59" s="21" t="s">
        <v>596</v>
      </c>
      <c r="M59" s="21" t="s">
        <v>597</v>
      </c>
      <c r="N59" s="22" t="s">
        <v>598</v>
      </c>
      <c r="O59" s="21" t="s">
        <v>599</v>
      </c>
      <c r="P59" s="98"/>
      <c r="Q59" s="11"/>
      <c r="R59" s="17"/>
      <c r="S59" s="16"/>
      <c r="T59" s="16"/>
      <c r="U59" s="16"/>
      <c r="V59" s="16"/>
      <c r="W59" s="16"/>
      <c r="X59" s="16"/>
      <c r="Y59" s="16"/>
      <c r="Z59" s="16"/>
    </row>
    <row r="60" spans="1:34" s="8" customFormat="1">
      <c r="A60" s="393"/>
      <c r="B60" s="394"/>
      <c r="C60" s="395"/>
      <c r="D60" s="396"/>
      <c r="E60" s="397"/>
      <c r="F60" s="397"/>
      <c r="G60" s="398"/>
      <c r="H60" s="398"/>
      <c r="I60" s="397"/>
      <c r="J60" s="399"/>
      <c r="K60" s="400"/>
      <c r="L60" s="401"/>
      <c r="M60" s="402"/>
      <c r="N60" s="403"/>
      <c r="O60" s="404"/>
      <c r="P60" s="124"/>
      <c r="Q60"/>
      <c r="R60" s="95"/>
      <c r="T60" s="57"/>
      <c r="U60" s="57"/>
      <c r="V60" s="57"/>
      <c r="W60" s="57"/>
      <c r="X60" s="57"/>
      <c r="Y60" s="57"/>
      <c r="Z60" s="57"/>
    </row>
    <row r="61" spans="1:34">
      <c r="A61" s="23" t="s">
        <v>604</v>
      </c>
      <c r="B61" s="23"/>
      <c r="C61" s="23"/>
      <c r="D61" s="23"/>
      <c r="E61" s="5"/>
      <c r="F61" s="30" t="s">
        <v>606</v>
      </c>
      <c r="G61" s="82"/>
      <c r="H61" s="82"/>
      <c r="I61" s="38"/>
      <c r="J61" s="85"/>
      <c r="K61" s="83"/>
      <c r="L61" s="84"/>
      <c r="M61" s="85"/>
      <c r="N61" s="86"/>
      <c r="O61" s="125"/>
      <c r="P61" s="11"/>
      <c r="Q61" s="16"/>
      <c r="R61" s="97"/>
      <c r="S61" s="16"/>
      <c r="T61" s="16"/>
      <c r="U61" s="16"/>
      <c r="V61" s="16"/>
      <c r="W61" s="16"/>
      <c r="X61" s="16"/>
      <c r="Y61" s="16"/>
    </row>
    <row r="62" spans="1:34">
      <c r="A62" s="29" t="s">
        <v>605</v>
      </c>
      <c r="B62" s="23"/>
      <c r="C62" s="23"/>
      <c r="D62" s="23"/>
      <c r="E62" s="32"/>
      <c r="F62" s="30" t="s">
        <v>608</v>
      </c>
      <c r="G62" s="12"/>
      <c r="H62" s="12"/>
      <c r="I62" s="12"/>
      <c r="J62" s="53"/>
      <c r="K62" s="12"/>
      <c r="L62" s="12"/>
      <c r="M62" s="12"/>
      <c r="N62" s="11"/>
      <c r="O62" s="53"/>
      <c r="Q62" s="7"/>
      <c r="R62" s="17"/>
      <c r="S62" s="16"/>
      <c r="T62" s="16"/>
      <c r="U62" s="16"/>
      <c r="V62" s="16"/>
      <c r="W62" s="16"/>
      <c r="X62" s="16"/>
      <c r="Y62" s="16"/>
      <c r="Z62" s="16"/>
    </row>
    <row r="63" spans="1:34">
      <c r="A63" s="29"/>
      <c r="B63" s="23"/>
      <c r="C63" s="23"/>
      <c r="D63" s="23"/>
      <c r="E63" s="32"/>
      <c r="F63" s="30"/>
      <c r="G63" s="12"/>
      <c r="H63" s="12"/>
      <c r="I63" s="12"/>
      <c r="J63" s="53"/>
      <c r="K63" s="12"/>
      <c r="L63" s="12"/>
      <c r="M63" s="12"/>
      <c r="N63" s="11"/>
      <c r="O63" s="53"/>
      <c r="Q63" s="7"/>
      <c r="R63" s="82"/>
      <c r="S63" s="16"/>
      <c r="T63" s="16"/>
      <c r="U63" s="16"/>
      <c r="V63" s="16"/>
      <c r="W63" s="16"/>
      <c r="X63" s="16"/>
      <c r="Y63" s="16"/>
      <c r="Z63" s="16"/>
    </row>
    <row r="64" spans="1:34">
      <c r="A64" s="29"/>
      <c r="B64" s="23"/>
      <c r="C64" s="23"/>
      <c r="D64" s="23"/>
      <c r="E64" s="32"/>
      <c r="F64" s="30"/>
      <c r="G64" s="12"/>
      <c r="H64" s="12"/>
      <c r="I64" s="12"/>
      <c r="J64" s="53"/>
      <c r="K64" s="12"/>
      <c r="L64" s="12"/>
      <c r="M64" s="12"/>
      <c r="N64" s="11"/>
      <c r="O64" s="53"/>
      <c r="Q64" s="7"/>
      <c r="R64" s="82"/>
      <c r="S64" s="16"/>
      <c r="T64" s="16"/>
      <c r="U64" s="16"/>
      <c r="V64" s="16"/>
      <c r="W64" s="16"/>
      <c r="X64" s="16"/>
      <c r="Y64" s="16"/>
      <c r="Z64" s="16"/>
    </row>
    <row r="65" spans="1:26">
      <c r="A65" s="29"/>
      <c r="B65" s="23"/>
      <c r="C65" s="23"/>
      <c r="D65" s="23"/>
      <c r="E65" s="32"/>
      <c r="F65" s="30"/>
      <c r="G65" s="41"/>
      <c r="H65" s="42"/>
      <c r="I65" s="82"/>
      <c r="J65" s="17"/>
      <c r="K65" s="83"/>
      <c r="L65" s="84"/>
      <c r="M65" s="85"/>
      <c r="N65" s="86"/>
      <c r="O65" s="87"/>
      <c r="P65" s="5"/>
      <c r="Q65" s="11"/>
      <c r="R65" s="82"/>
      <c r="S65" s="16"/>
      <c r="T65" s="16"/>
      <c r="U65" s="16"/>
      <c r="V65" s="16"/>
      <c r="W65" s="16"/>
      <c r="X65" s="16"/>
      <c r="Y65" s="16"/>
      <c r="Z65" s="16"/>
    </row>
    <row r="66" spans="1:26">
      <c r="A66" s="37"/>
      <c r="B66" s="45"/>
      <c r="C66" s="103"/>
      <c r="D66" s="6"/>
      <c r="E66" s="38"/>
      <c r="F66" s="82"/>
      <c r="G66" s="41"/>
      <c r="H66" s="42"/>
      <c r="I66" s="82"/>
      <c r="J66" s="17"/>
      <c r="K66" s="83"/>
      <c r="L66" s="84"/>
      <c r="M66" s="85"/>
      <c r="N66" s="86"/>
      <c r="O66" s="87"/>
      <c r="P66" s="5"/>
      <c r="Q66" s="11"/>
      <c r="R66" s="17"/>
      <c r="S66" s="16"/>
      <c r="T66" s="16"/>
      <c r="U66" s="16"/>
      <c r="V66" s="16"/>
      <c r="W66" s="16"/>
      <c r="X66" s="16"/>
      <c r="Y66" s="16"/>
      <c r="Z66" s="16"/>
    </row>
    <row r="67" spans="1:26" ht="15">
      <c r="A67" s="5"/>
      <c r="B67" s="104" t="s">
        <v>620</v>
      </c>
      <c r="C67" s="104"/>
      <c r="D67" s="104"/>
      <c r="E67" s="104"/>
      <c r="F67" s="17"/>
      <c r="G67" s="17"/>
      <c r="H67" s="105"/>
      <c r="I67" s="17"/>
      <c r="J67" s="74"/>
      <c r="K67" s="75"/>
      <c r="L67" s="17"/>
      <c r="M67" s="17"/>
      <c r="N67" s="16"/>
      <c r="O67" s="99"/>
      <c r="P67" s="7"/>
      <c r="Q67" s="11"/>
      <c r="R67" s="142"/>
      <c r="S67" s="16"/>
      <c r="T67" s="16"/>
      <c r="U67" s="16"/>
      <c r="V67" s="16"/>
      <c r="W67" s="16"/>
      <c r="X67" s="16"/>
      <c r="Y67" s="16"/>
      <c r="Z67" s="16"/>
    </row>
    <row r="68" spans="1:26" ht="38.25">
      <c r="A68" s="20" t="s">
        <v>16</v>
      </c>
      <c r="B68" s="21" t="s">
        <v>575</v>
      </c>
      <c r="C68" s="21"/>
      <c r="D68" s="22" t="s">
        <v>588</v>
      </c>
      <c r="E68" s="21" t="s">
        <v>589</v>
      </c>
      <c r="F68" s="21" t="s">
        <v>590</v>
      </c>
      <c r="G68" s="21" t="s">
        <v>621</v>
      </c>
      <c r="H68" s="21" t="s">
        <v>622</v>
      </c>
      <c r="I68" s="21" t="s">
        <v>593</v>
      </c>
      <c r="J68" s="61" t="s">
        <v>594</v>
      </c>
      <c r="K68" s="21" t="s">
        <v>595</v>
      </c>
      <c r="L68" s="21" t="s">
        <v>596</v>
      </c>
      <c r="M68" s="21" t="s">
        <v>597</v>
      </c>
      <c r="N68" s="22" t="s">
        <v>598</v>
      </c>
      <c r="O68" s="99"/>
      <c r="P68" s="7"/>
      <c r="Q68" s="11"/>
      <c r="R68" s="142"/>
      <c r="S68" s="16"/>
      <c r="T68" s="16"/>
      <c r="U68" s="16"/>
      <c r="V68" s="16"/>
      <c r="W68" s="16"/>
      <c r="X68" s="16"/>
      <c r="Y68" s="16"/>
      <c r="Z68" s="16"/>
    </row>
    <row r="69" spans="1:26">
      <c r="A69" s="203">
        <v>1</v>
      </c>
      <c r="B69" s="106">
        <v>41579</v>
      </c>
      <c r="C69" s="106"/>
      <c r="D69" s="107" t="s">
        <v>623</v>
      </c>
      <c r="E69" s="108" t="s">
        <v>624</v>
      </c>
      <c r="F69" s="109">
        <v>82</v>
      </c>
      <c r="G69" s="108" t="s">
        <v>625</v>
      </c>
      <c r="H69" s="108">
        <v>100</v>
      </c>
      <c r="I69" s="126">
        <v>100</v>
      </c>
      <c r="J69" s="127" t="s">
        <v>626</v>
      </c>
      <c r="K69" s="128">
        <f t="shared" ref="K69:K100" si="21">H69-F69</f>
        <v>18</v>
      </c>
      <c r="L69" s="129">
        <f t="shared" ref="L69:L100" si="22">K69/F69</f>
        <v>0.21951219512195122</v>
      </c>
      <c r="M69" s="130" t="s">
        <v>600</v>
      </c>
      <c r="N69" s="131">
        <v>42657</v>
      </c>
      <c r="O69" s="53"/>
      <c r="P69" s="11"/>
      <c r="Q69" s="16"/>
      <c r="R69" s="142"/>
      <c r="S69" s="16"/>
      <c r="T69" s="16"/>
      <c r="U69" s="16"/>
      <c r="V69" s="16"/>
      <c r="W69" s="16"/>
      <c r="X69" s="16"/>
      <c r="Y69" s="16"/>
      <c r="Z69" s="16"/>
    </row>
    <row r="70" spans="1:26">
      <c r="A70" s="203">
        <v>2</v>
      </c>
      <c r="B70" s="106">
        <v>41794</v>
      </c>
      <c r="C70" s="106"/>
      <c r="D70" s="107" t="s">
        <v>627</v>
      </c>
      <c r="E70" s="108" t="s">
        <v>601</v>
      </c>
      <c r="F70" s="109">
        <v>257</v>
      </c>
      <c r="G70" s="108" t="s">
        <v>625</v>
      </c>
      <c r="H70" s="108">
        <v>300</v>
      </c>
      <c r="I70" s="126">
        <v>300</v>
      </c>
      <c r="J70" s="127" t="s">
        <v>626</v>
      </c>
      <c r="K70" s="128">
        <f t="shared" si="21"/>
        <v>43</v>
      </c>
      <c r="L70" s="129">
        <f t="shared" si="22"/>
        <v>0.16731517509727625</v>
      </c>
      <c r="M70" s="130" t="s">
        <v>600</v>
      </c>
      <c r="N70" s="131">
        <v>41822</v>
      </c>
      <c r="O70" s="53"/>
      <c r="P70" s="11"/>
      <c r="Q70" s="16"/>
      <c r="R70" s="17"/>
      <c r="S70" s="16"/>
      <c r="T70" s="16"/>
      <c r="U70" s="16"/>
      <c r="V70" s="16"/>
      <c r="W70" s="16"/>
      <c r="X70" s="16"/>
      <c r="Y70" s="16"/>
      <c r="Z70" s="16"/>
    </row>
    <row r="71" spans="1:26">
      <c r="A71" s="203">
        <v>3</v>
      </c>
      <c r="B71" s="106">
        <v>41828</v>
      </c>
      <c r="C71" s="106"/>
      <c r="D71" s="107" t="s">
        <v>628</v>
      </c>
      <c r="E71" s="108" t="s">
        <v>601</v>
      </c>
      <c r="F71" s="109">
        <v>393</v>
      </c>
      <c r="G71" s="108" t="s">
        <v>625</v>
      </c>
      <c r="H71" s="108">
        <v>468</v>
      </c>
      <c r="I71" s="126">
        <v>468</v>
      </c>
      <c r="J71" s="127" t="s">
        <v>626</v>
      </c>
      <c r="K71" s="128">
        <f t="shared" si="21"/>
        <v>75</v>
      </c>
      <c r="L71" s="129">
        <f t="shared" si="22"/>
        <v>0.19083969465648856</v>
      </c>
      <c r="M71" s="130" t="s">
        <v>600</v>
      </c>
      <c r="N71" s="131">
        <v>41863</v>
      </c>
      <c r="O71" s="53"/>
      <c r="P71" s="11"/>
      <c r="Q71" s="16"/>
      <c r="R71" s="17"/>
      <c r="S71" s="16"/>
      <c r="T71" s="16"/>
      <c r="U71" s="16"/>
      <c r="V71" s="16"/>
      <c r="W71" s="16"/>
      <c r="X71" s="16"/>
      <c r="Y71" s="16"/>
      <c r="Z71" s="16"/>
    </row>
    <row r="72" spans="1:26">
      <c r="A72" s="203">
        <v>4</v>
      </c>
      <c r="B72" s="106">
        <v>41857</v>
      </c>
      <c r="C72" s="106"/>
      <c r="D72" s="107" t="s">
        <v>629</v>
      </c>
      <c r="E72" s="108" t="s">
        <v>601</v>
      </c>
      <c r="F72" s="109">
        <v>205</v>
      </c>
      <c r="G72" s="108" t="s">
        <v>625</v>
      </c>
      <c r="H72" s="108">
        <v>275</v>
      </c>
      <c r="I72" s="126">
        <v>250</v>
      </c>
      <c r="J72" s="127" t="s">
        <v>626</v>
      </c>
      <c r="K72" s="128">
        <f t="shared" si="21"/>
        <v>70</v>
      </c>
      <c r="L72" s="129">
        <f t="shared" si="22"/>
        <v>0.34146341463414637</v>
      </c>
      <c r="M72" s="130" t="s">
        <v>600</v>
      </c>
      <c r="N72" s="131">
        <v>41962</v>
      </c>
      <c r="O72" s="53"/>
      <c r="P72" s="11"/>
      <c r="Q72" s="16"/>
      <c r="R72" s="17"/>
      <c r="S72" s="16"/>
      <c r="T72" s="16"/>
      <c r="U72" s="16"/>
      <c r="V72" s="16"/>
      <c r="W72" s="16"/>
      <c r="X72" s="16"/>
      <c r="Y72" s="16"/>
      <c r="Z72" s="16"/>
    </row>
    <row r="73" spans="1:26">
      <c r="A73" s="203">
        <v>5</v>
      </c>
      <c r="B73" s="106">
        <v>41886</v>
      </c>
      <c r="C73" s="106"/>
      <c r="D73" s="107" t="s">
        <v>630</v>
      </c>
      <c r="E73" s="108" t="s">
        <v>601</v>
      </c>
      <c r="F73" s="109">
        <v>162</v>
      </c>
      <c r="G73" s="108" t="s">
        <v>625</v>
      </c>
      <c r="H73" s="108">
        <v>190</v>
      </c>
      <c r="I73" s="126">
        <v>190</v>
      </c>
      <c r="J73" s="127" t="s">
        <v>626</v>
      </c>
      <c r="K73" s="128">
        <f t="shared" si="21"/>
        <v>28</v>
      </c>
      <c r="L73" s="129">
        <f t="shared" si="22"/>
        <v>0.1728395061728395</v>
      </c>
      <c r="M73" s="130" t="s">
        <v>600</v>
      </c>
      <c r="N73" s="131">
        <v>42006</v>
      </c>
      <c r="O73" s="53"/>
      <c r="P73" s="16"/>
      <c r="Q73" s="16"/>
      <c r="R73" s="17"/>
      <c r="S73" s="16"/>
      <c r="T73" s="16"/>
      <c r="U73" s="16"/>
      <c r="V73" s="16"/>
      <c r="W73" s="16"/>
      <c r="X73" s="16"/>
      <c r="Y73" s="16"/>
      <c r="Z73" s="16"/>
    </row>
    <row r="74" spans="1:26">
      <c r="A74" s="203">
        <v>6</v>
      </c>
      <c r="B74" s="106">
        <v>41886</v>
      </c>
      <c r="C74" s="106"/>
      <c r="D74" s="107" t="s">
        <v>631</v>
      </c>
      <c r="E74" s="108" t="s">
        <v>601</v>
      </c>
      <c r="F74" s="109">
        <v>75</v>
      </c>
      <c r="G74" s="108" t="s">
        <v>625</v>
      </c>
      <c r="H74" s="108">
        <v>91.5</v>
      </c>
      <c r="I74" s="126" t="s">
        <v>632</v>
      </c>
      <c r="J74" s="127" t="s">
        <v>633</v>
      </c>
      <c r="K74" s="128">
        <f t="shared" si="21"/>
        <v>16.5</v>
      </c>
      <c r="L74" s="129">
        <f t="shared" si="22"/>
        <v>0.22</v>
      </c>
      <c r="M74" s="130" t="s">
        <v>600</v>
      </c>
      <c r="N74" s="131">
        <v>41954</v>
      </c>
      <c r="O74" s="53"/>
      <c r="P74" s="16"/>
      <c r="Q74" s="16"/>
      <c r="R74" s="17"/>
      <c r="S74" s="16"/>
      <c r="T74" s="16"/>
      <c r="U74" s="16"/>
      <c r="V74" s="16"/>
      <c r="W74" s="16"/>
      <c r="X74" s="16"/>
      <c r="Y74" s="16"/>
      <c r="Z74" s="16"/>
    </row>
    <row r="75" spans="1:26">
      <c r="A75" s="203">
        <v>7</v>
      </c>
      <c r="B75" s="106">
        <v>41913</v>
      </c>
      <c r="C75" s="106"/>
      <c r="D75" s="107" t="s">
        <v>634</v>
      </c>
      <c r="E75" s="108" t="s">
        <v>601</v>
      </c>
      <c r="F75" s="109">
        <v>850</v>
      </c>
      <c r="G75" s="108" t="s">
        <v>625</v>
      </c>
      <c r="H75" s="108">
        <v>982.5</v>
      </c>
      <c r="I75" s="126">
        <v>1050</v>
      </c>
      <c r="J75" s="127" t="s">
        <v>635</v>
      </c>
      <c r="K75" s="128">
        <f t="shared" si="21"/>
        <v>132.5</v>
      </c>
      <c r="L75" s="129">
        <f t="shared" si="22"/>
        <v>0.15588235294117647</v>
      </c>
      <c r="M75" s="130" t="s">
        <v>600</v>
      </c>
      <c r="N75" s="131">
        <v>42039</v>
      </c>
      <c r="O75" s="57"/>
      <c r="P75" s="16"/>
      <c r="Q75" s="16"/>
      <c r="R75" s="17"/>
      <c r="S75" s="16"/>
      <c r="T75" s="16"/>
      <c r="U75" s="16"/>
      <c r="V75" s="16"/>
      <c r="W75" s="16"/>
      <c r="X75" s="16"/>
      <c r="Y75" s="16"/>
      <c r="Z75" s="16"/>
    </row>
    <row r="76" spans="1:26">
      <c r="A76" s="203">
        <v>8</v>
      </c>
      <c r="B76" s="106">
        <v>41913</v>
      </c>
      <c r="C76" s="106"/>
      <c r="D76" s="107" t="s">
        <v>636</v>
      </c>
      <c r="E76" s="108" t="s">
        <v>601</v>
      </c>
      <c r="F76" s="109">
        <v>475</v>
      </c>
      <c r="G76" s="108" t="s">
        <v>625</v>
      </c>
      <c r="H76" s="108">
        <v>515</v>
      </c>
      <c r="I76" s="126">
        <v>600</v>
      </c>
      <c r="J76" s="127" t="s">
        <v>637</v>
      </c>
      <c r="K76" s="128">
        <f t="shared" si="21"/>
        <v>40</v>
      </c>
      <c r="L76" s="129">
        <f t="shared" si="22"/>
        <v>8.4210526315789472E-2</v>
      </c>
      <c r="M76" s="130" t="s">
        <v>600</v>
      </c>
      <c r="N76" s="131">
        <v>41939</v>
      </c>
      <c r="O76" s="57"/>
      <c r="P76" s="16"/>
      <c r="Q76" s="16"/>
      <c r="R76" s="17"/>
      <c r="S76" s="16"/>
      <c r="T76" s="16"/>
      <c r="U76" s="16"/>
      <c r="V76" s="16"/>
      <c r="W76" s="16"/>
      <c r="X76" s="16"/>
      <c r="Y76" s="16"/>
      <c r="Z76" s="16"/>
    </row>
    <row r="77" spans="1:26">
      <c r="A77" s="203">
        <v>9</v>
      </c>
      <c r="B77" s="106">
        <v>41913</v>
      </c>
      <c r="C77" s="106"/>
      <c r="D77" s="107" t="s">
        <v>638</v>
      </c>
      <c r="E77" s="108" t="s">
        <v>601</v>
      </c>
      <c r="F77" s="109">
        <v>86</v>
      </c>
      <c r="G77" s="108" t="s">
        <v>625</v>
      </c>
      <c r="H77" s="108">
        <v>99</v>
      </c>
      <c r="I77" s="126">
        <v>140</v>
      </c>
      <c r="J77" s="127" t="s">
        <v>639</v>
      </c>
      <c r="K77" s="128">
        <f t="shared" si="21"/>
        <v>13</v>
      </c>
      <c r="L77" s="129">
        <f t="shared" si="22"/>
        <v>0.15116279069767441</v>
      </c>
      <c r="M77" s="130" t="s">
        <v>600</v>
      </c>
      <c r="N77" s="131">
        <v>41939</v>
      </c>
      <c r="O77" s="57"/>
      <c r="P77" s="16"/>
      <c r="Q77" s="16"/>
      <c r="R77" s="17"/>
      <c r="S77" s="16"/>
      <c r="T77" s="16"/>
      <c r="U77" s="16"/>
      <c r="V77" s="16"/>
      <c r="W77" s="16"/>
      <c r="X77" s="16"/>
      <c r="Y77" s="16"/>
      <c r="Z77" s="16"/>
    </row>
    <row r="78" spans="1:26">
      <c r="A78" s="203">
        <v>10</v>
      </c>
      <c r="B78" s="106">
        <v>41926</v>
      </c>
      <c r="C78" s="106"/>
      <c r="D78" s="107" t="s">
        <v>640</v>
      </c>
      <c r="E78" s="108" t="s">
        <v>601</v>
      </c>
      <c r="F78" s="109">
        <v>496.6</v>
      </c>
      <c r="G78" s="108" t="s">
        <v>625</v>
      </c>
      <c r="H78" s="108">
        <v>621</v>
      </c>
      <c r="I78" s="126">
        <v>580</v>
      </c>
      <c r="J78" s="127" t="s">
        <v>626</v>
      </c>
      <c r="K78" s="128">
        <f t="shared" si="21"/>
        <v>124.39999999999998</v>
      </c>
      <c r="L78" s="129">
        <f t="shared" si="22"/>
        <v>0.25050342327829234</v>
      </c>
      <c r="M78" s="130" t="s">
        <v>600</v>
      </c>
      <c r="N78" s="131">
        <v>42605</v>
      </c>
      <c r="O78" s="57"/>
      <c r="P78" s="16"/>
      <c r="Q78" s="16"/>
      <c r="R78" s="17"/>
      <c r="S78" s="16"/>
      <c r="T78" s="16"/>
      <c r="U78" s="16"/>
      <c r="V78" s="16"/>
      <c r="W78" s="16"/>
      <c r="X78" s="16"/>
      <c r="Y78" s="16"/>
      <c r="Z78" s="16"/>
    </row>
    <row r="79" spans="1:26">
      <c r="A79" s="203">
        <v>11</v>
      </c>
      <c r="B79" s="106">
        <v>41926</v>
      </c>
      <c r="C79" s="106"/>
      <c r="D79" s="107" t="s">
        <v>641</v>
      </c>
      <c r="E79" s="108" t="s">
        <v>601</v>
      </c>
      <c r="F79" s="109">
        <v>2481.9</v>
      </c>
      <c r="G79" s="108" t="s">
        <v>625</v>
      </c>
      <c r="H79" s="108">
        <v>2840</v>
      </c>
      <c r="I79" s="126">
        <v>2870</v>
      </c>
      <c r="J79" s="127" t="s">
        <v>642</v>
      </c>
      <c r="K79" s="128">
        <f t="shared" si="21"/>
        <v>358.09999999999991</v>
      </c>
      <c r="L79" s="129">
        <f t="shared" si="22"/>
        <v>0.14428462065353154</v>
      </c>
      <c r="M79" s="130" t="s">
        <v>600</v>
      </c>
      <c r="N79" s="131">
        <v>42017</v>
      </c>
      <c r="O79" s="57"/>
      <c r="P79" s="16"/>
      <c r="Q79" s="16"/>
      <c r="R79" s="17"/>
      <c r="S79" s="16"/>
      <c r="T79" s="16"/>
      <c r="U79" s="16"/>
      <c r="V79" s="16"/>
      <c r="W79" s="16"/>
      <c r="X79" s="16"/>
      <c r="Y79" s="16"/>
      <c r="Z79" s="16"/>
    </row>
    <row r="80" spans="1:26">
      <c r="A80" s="203">
        <v>12</v>
      </c>
      <c r="B80" s="106">
        <v>41928</v>
      </c>
      <c r="C80" s="106"/>
      <c r="D80" s="107" t="s">
        <v>643</v>
      </c>
      <c r="E80" s="108" t="s">
        <v>601</v>
      </c>
      <c r="F80" s="109">
        <v>84.5</v>
      </c>
      <c r="G80" s="108" t="s">
        <v>625</v>
      </c>
      <c r="H80" s="108">
        <v>93</v>
      </c>
      <c r="I80" s="126">
        <v>110</v>
      </c>
      <c r="J80" s="127" t="s">
        <v>644</v>
      </c>
      <c r="K80" s="128">
        <f t="shared" si="21"/>
        <v>8.5</v>
      </c>
      <c r="L80" s="129">
        <f t="shared" si="22"/>
        <v>0.10059171597633136</v>
      </c>
      <c r="M80" s="130" t="s">
        <v>600</v>
      </c>
      <c r="N80" s="131">
        <v>41939</v>
      </c>
      <c r="O80" s="57"/>
      <c r="P80" s="16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03">
        <v>13</v>
      </c>
      <c r="B81" s="106">
        <v>41928</v>
      </c>
      <c r="C81" s="106"/>
      <c r="D81" s="107" t="s">
        <v>645</v>
      </c>
      <c r="E81" s="108" t="s">
        <v>601</v>
      </c>
      <c r="F81" s="109">
        <v>401</v>
      </c>
      <c r="G81" s="108" t="s">
        <v>625</v>
      </c>
      <c r="H81" s="108">
        <v>428</v>
      </c>
      <c r="I81" s="126">
        <v>450</v>
      </c>
      <c r="J81" s="127" t="s">
        <v>646</v>
      </c>
      <c r="K81" s="128">
        <f t="shared" si="21"/>
        <v>27</v>
      </c>
      <c r="L81" s="129">
        <f t="shared" si="22"/>
        <v>6.7331670822942641E-2</v>
      </c>
      <c r="M81" s="130" t="s">
        <v>600</v>
      </c>
      <c r="N81" s="131">
        <v>42020</v>
      </c>
      <c r="O81" s="57"/>
      <c r="P81" s="16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03">
        <v>14</v>
      </c>
      <c r="B82" s="106">
        <v>41928</v>
      </c>
      <c r="C82" s="106"/>
      <c r="D82" s="107" t="s">
        <v>647</v>
      </c>
      <c r="E82" s="108" t="s">
        <v>601</v>
      </c>
      <c r="F82" s="109">
        <v>101</v>
      </c>
      <c r="G82" s="108" t="s">
        <v>625</v>
      </c>
      <c r="H82" s="108">
        <v>112</v>
      </c>
      <c r="I82" s="126">
        <v>120</v>
      </c>
      <c r="J82" s="127" t="s">
        <v>648</v>
      </c>
      <c r="K82" s="128">
        <f t="shared" si="21"/>
        <v>11</v>
      </c>
      <c r="L82" s="129">
        <f t="shared" si="22"/>
        <v>0.10891089108910891</v>
      </c>
      <c r="M82" s="130" t="s">
        <v>600</v>
      </c>
      <c r="N82" s="131">
        <v>41939</v>
      </c>
      <c r="O82" s="57"/>
      <c r="P82" s="16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3">
        <v>15</v>
      </c>
      <c r="B83" s="106">
        <v>41954</v>
      </c>
      <c r="C83" s="106"/>
      <c r="D83" s="107" t="s">
        <v>649</v>
      </c>
      <c r="E83" s="108" t="s">
        <v>601</v>
      </c>
      <c r="F83" s="109">
        <v>59</v>
      </c>
      <c r="G83" s="108" t="s">
        <v>625</v>
      </c>
      <c r="H83" s="108">
        <v>76</v>
      </c>
      <c r="I83" s="126">
        <v>76</v>
      </c>
      <c r="J83" s="127" t="s">
        <v>626</v>
      </c>
      <c r="K83" s="128">
        <f t="shared" si="21"/>
        <v>17</v>
      </c>
      <c r="L83" s="129">
        <f t="shared" si="22"/>
        <v>0.28813559322033899</v>
      </c>
      <c r="M83" s="130" t="s">
        <v>600</v>
      </c>
      <c r="N83" s="131">
        <v>43032</v>
      </c>
      <c r="O83" s="57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3">
        <v>16</v>
      </c>
      <c r="B84" s="106">
        <v>41954</v>
      </c>
      <c r="C84" s="106"/>
      <c r="D84" s="107" t="s">
        <v>638</v>
      </c>
      <c r="E84" s="108" t="s">
        <v>601</v>
      </c>
      <c r="F84" s="109">
        <v>99</v>
      </c>
      <c r="G84" s="108" t="s">
        <v>625</v>
      </c>
      <c r="H84" s="108">
        <v>120</v>
      </c>
      <c r="I84" s="126">
        <v>120</v>
      </c>
      <c r="J84" s="127" t="s">
        <v>650</v>
      </c>
      <c r="K84" s="128">
        <f t="shared" si="21"/>
        <v>21</v>
      </c>
      <c r="L84" s="129">
        <f t="shared" si="22"/>
        <v>0.21212121212121213</v>
      </c>
      <c r="M84" s="130" t="s">
        <v>600</v>
      </c>
      <c r="N84" s="131">
        <v>41960</v>
      </c>
      <c r="O84" s="57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3">
        <v>17</v>
      </c>
      <c r="B85" s="106">
        <v>41956</v>
      </c>
      <c r="C85" s="106"/>
      <c r="D85" s="107" t="s">
        <v>651</v>
      </c>
      <c r="E85" s="108" t="s">
        <v>601</v>
      </c>
      <c r="F85" s="109">
        <v>22</v>
      </c>
      <c r="G85" s="108" t="s">
        <v>625</v>
      </c>
      <c r="H85" s="108">
        <v>33.549999999999997</v>
      </c>
      <c r="I85" s="126">
        <v>32</v>
      </c>
      <c r="J85" s="127" t="s">
        <v>652</v>
      </c>
      <c r="K85" s="128">
        <f t="shared" si="21"/>
        <v>11.549999999999997</v>
      </c>
      <c r="L85" s="129">
        <f t="shared" si="22"/>
        <v>0.52499999999999991</v>
      </c>
      <c r="M85" s="130" t="s">
        <v>600</v>
      </c>
      <c r="N85" s="131">
        <v>42188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3">
        <v>18</v>
      </c>
      <c r="B86" s="106">
        <v>41976</v>
      </c>
      <c r="C86" s="106"/>
      <c r="D86" s="107" t="s">
        <v>653</v>
      </c>
      <c r="E86" s="108" t="s">
        <v>601</v>
      </c>
      <c r="F86" s="109">
        <v>440</v>
      </c>
      <c r="G86" s="108" t="s">
        <v>625</v>
      </c>
      <c r="H86" s="108">
        <v>520</v>
      </c>
      <c r="I86" s="126">
        <v>520</v>
      </c>
      <c r="J86" s="127" t="s">
        <v>654</v>
      </c>
      <c r="K86" s="128">
        <f t="shared" si="21"/>
        <v>80</v>
      </c>
      <c r="L86" s="129">
        <f t="shared" si="22"/>
        <v>0.18181818181818182</v>
      </c>
      <c r="M86" s="130" t="s">
        <v>600</v>
      </c>
      <c r="N86" s="131">
        <v>42208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3">
        <v>19</v>
      </c>
      <c r="B87" s="106">
        <v>41976</v>
      </c>
      <c r="C87" s="106"/>
      <c r="D87" s="107" t="s">
        <v>655</v>
      </c>
      <c r="E87" s="108" t="s">
        <v>601</v>
      </c>
      <c r="F87" s="109">
        <v>360</v>
      </c>
      <c r="G87" s="108" t="s">
        <v>625</v>
      </c>
      <c r="H87" s="108">
        <v>427</v>
      </c>
      <c r="I87" s="126">
        <v>425</v>
      </c>
      <c r="J87" s="127" t="s">
        <v>656</v>
      </c>
      <c r="K87" s="128">
        <f t="shared" si="21"/>
        <v>67</v>
      </c>
      <c r="L87" s="129">
        <f t="shared" si="22"/>
        <v>0.18611111111111112</v>
      </c>
      <c r="M87" s="130" t="s">
        <v>600</v>
      </c>
      <c r="N87" s="131">
        <v>42058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3">
        <v>20</v>
      </c>
      <c r="B88" s="106">
        <v>42012</v>
      </c>
      <c r="C88" s="106"/>
      <c r="D88" s="107" t="s">
        <v>657</v>
      </c>
      <c r="E88" s="108" t="s">
        <v>601</v>
      </c>
      <c r="F88" s="109">
        <v>360</v>
      </c>
      <c r="G88" s="108" t="s">
        <v>625</v>
      </c>
      <c r="H88" s="108">
        <v>455</v>
      </c>
      <c r="I88" s="126">
        <v>420</v>
      </c>
      <c r="J88" s="127" t="s">
        <v>658</v>
      </c>
      <c r="K88" s="128">
        <f t="shared" si="21"/>
        <v>95</v>
      </c>
      <c r="L88" s="129">
        <f t="shared" si="22"/>
        <v>0.2638888888888889</v>
      </c>
      <c r="M88" s="130" t="s">
        <v>600</v>
      </c>
      <c r="N88" s="131">
        <v>42024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3">
        <v>21</v>
      </c>
      <c r="B89" s="106">
        <v>42012</v>
      </c>
      <c r="C89" s="106"/>
      <c r="D89" s="107" t="s">
        <v>659</v>
      </c>
      <c r="E89" s="108" t="s">
        <v>601</v>
      </c>
      <c r="F89" s="109">
        <v>130</v>
      </c>
      <c r="G89" s="108"/>
      <c r="H89" s="108">
        <v>175.5</v>
      </c>
      <c r="I89" s="126">
        <v>165</v>
      </c>
      <c r="J89" s="127" t="s">
        <v>660</v>
      </c>
      <c r="K89" s="128">
        <f t="shared" si="21"/>
        <v>45.5</v>
      </c>
      <c r="L89" s="129">
        <f t="shared" si="22"/>
        <v>0.35</v>
      </c>
      <c r="M89" s="130" t="s">
        <v>600</v>
      </c>
      <c r="N89" s="131">
        <v>43088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3">
        <v>22</v>
      </c>
      <c r="B90" s="106">
        <v>42040</v>
      </c>
      <c r="C90" s="106"/>
      <c r="D90" s="107" t="s">
        <v>390</v>
      </c>
      <c r="E90" s="108" t="s">
        <v>624</v>
      </c>
      <c r="F90" s="109">
        <v>98</v>
      </c>
      <c r="G90" s="108"/>
      <c r="H90" s="108">
        <v>120</v>
      </c>
      <c r="I90" s="126">
        <v>120</v>
      </c>
      <c r="J90" s="127" t="s">
        <v>626</v>
      </c>
      <c r="K90" s="128">
        <f t="shared" si="21"/>
        <v>22</v>
      </c>
      <c r="L90" s="129">
        <f t="shared" si="22"/>
        <v>0.22448979591836735</v>
      </c>
      <c r="M90" s="130" t="s">
        <v>600</v>
      </c>
      <c r="N90" s="131">
        <v>42753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3">
        <v>23</v>
      </c>
      <c r="B91" s="106">
        <v>42040</v>
      </c>
      <c r="C91" s="106"/>
      <c r="D91" s="107" t="s">
        <v>661</v>
      </c>
      <c r="E91" s="108" t="s">
        <v>624</v>
      </c>
      <c r="F91" s="109">
        <v>196</v>
      </c>
      <c r="G91" s="108"/>
      <c r="H91" s="108">
        <v>262</v>
      </c>
      <c r="I91" s="126">
        <v>255</v>
      </c>
      <c r="J91" s="127" t="s">
        <v>626</v>
      </c>
      <c r="K91" s="128">
        <f t="shared" si="21"/>
        <v>66</v>
      </c>
      <c r="L91" s="129">
        <f t="shared" si="22"/>
        <v>0.33673469387755101</v>
      </c>
      <c r="M91" s="130" t="s">
        <v>600</v>
      </c>
      <c r="N91" s="131">
        <v>42599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4">
        <v>24</v>
      </c>
      <c r="B92" s="110">
        <v>42067</v>
      </c>
      <c r="C92" s="110"/>
      <c r="D92" s="111" t="s">
        <v>389</v>
      </c>
      <c r="E92" s="112" t="s">
        <v>624</v>
      </c>
      <c r="F92" s="113">
        <v>235</v>
      </c>
      <c r="G92" s="113"/>
      <c r="H92" s="114">
        <v>77</v>
      </c>
      <c r="I92" s="132" t="s">
        <v>662</v>
      </c>
      <c r="J92" s="133" t="s">
        <v>663</v>
      </c>
      <c r="K92" s="134">
        <f t="shared" si="21"/>
        <v>-158</v>
      </c>
      <c r="L92" s="135">
        <f t="shared" si="22"/>
        <v>-0.67234042553191486</v>
      </c>
      <c r="M92" s="136" t="s">
        <v>664</v>
      </c>
      <c r="N92" s="137">
        <v>43522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3">
        <v>25</v>
      </c>
      <c r="B93" s="106">
        <v>42067</v>
      </c>
      <c r="C93" s="106"/>
      <c r="D93" s="107" t="s">
        <v>481</v>
      </c>
      <c r="E93" s="108" t="s">
        <v>624</v>
      </c>
      <c r="F93" s="109">
        <v>185</v>
      </c>
      <c r="G93" s="108"/>
      <c r="H93" s="108">
        <v>224</v>
      </c>
      <c r="I93" s="126" t="s">
        <v>665</v>
      </c>
      <c r="J93" s="127" t="s">
        <v>626</v>
      </c>
      <c r="K93" s="128">
        <f t="shared" si="21"/>
        <v>39</v>
      </c>
      <c r="L93" s="129">
        <f t="shared" si="22"/>
        <v>0.21081081081081082</v>
      </c>
      <c r="M93" s="130" t="s">
        <v>600</v>
      </c>
      <c r="N93" s="131">
        <v>42647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364">
        <v>26</v>
      </c>
      <c r="B94" s="115">
        <v>42090</v>
      </c>
      <c r="C94" s="115"/>
      <c r="D94" s="116" t="s">
        <v>666</v>
      </c>
      <c r="E94" s="117" t="s">
        <v>624</v>
      </c>
      <c r="F94" s="118">
        <v>49.5</v>
      </c>
      <c r="G94" s="119"/>
      <c r="H94" s="119">
        <v>15.85</v>
      </c>
      <c r="I94" s="119">
        <v>67</v>
      </c>
      <c r="J94" s="138" t="s">
        <v>667</v>
      </c>
      <c r="K94" s="119">
        <f t="shared" si="21"/>
        <v>-33.65</v>
      </c>
      <c r="L94" s="139">
        <f t="shared" si="22"/>
        <v>-0.67979797979797973</v>
      </c>
      <c r="M94" s="136" t="s">
        <v>664</v>
      </c>
      <c r="N94" s="140">
        <v>43627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3">
        <v>27</v>
      </c>
      <c r="B95" s="106">
        <v>42093</v>
      </c>
      <c r="C95" s="106"/>
      <c r="D95" s="107" t="s">
        <v>668</v>
      </c>
      <c r="E95" s="108" t="s">
        <v>624</v>
      </c>
      <c r="F95" s="109">
        <v>183.5</v>
      </c>
      <c r="G95" s="108"/>
      <c r="H95" s="108">
        <v>219</v>
      </c>
      <c r="I95" s="126">
        <v>218</v>
      </c>
      <c r="J95" s="127" t="s">
        <v>669</v>
      </c>
      <c r="K95" s="128">
        <f t="shared" si="21"/>
        <v>35.5</v>
      </c>
      <c r="L95" s="129">
        <f t="shared" si="22"/>
        <v>0.19346049046321526</v>
      </c>
      <c r="M95" s="130" t="s">
        <v>600</v>
      </c>
      <c r="N95" s="131">
        <v>42103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3">
        <v>28</v>
      </c>
      <c r="B96" s="106">
        <v>42114</v>
      </c>
      <c r="C96" s="106"/>
      <c r="D96" s="107" t="s">
        <v>670</v>
      </c>
      <c r="E96" s="108" t="s">
        <v>624</v>
      </c>
      <c r="F96" s="109">
        <f>(227+237)/2</f>
        <v>232</v>
      </c>
      <c r="G96" s="108"/>
      <c r="H96" s="108">
        <v>298</v>
      </c>
      <c r="I96" s="126">
        <v>298</v>
      </c>
      <c r="J96" s="127" t="s">
        <v>626</v>
      </c>
      <c r="K96" s="128">
        <f t="shared" si="21"/>
        <v>66</v>
      </c>
      <c r="L96" s="129">
        <f t="shared" si="22"/>
        <v>0.28448275862068967</v>
      </c>
      <c r="M96" s="130" t="s">
        <v>600</v>
      </c>
      <c r="N96" s="131">
        <v>42823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3">
        <v>29</v>
      </c>
      <c r="B97" s="106">
        <v>42128</v>
      </c>
      <c r="C97" s="106"/>
      <c r="D97" s="107" t="s">
        <v>671</v>
      </c>
      <c r="E97" s="108" t="s">
        <v>601</v>
      </c>
      <c r="F97" s="109">
        <v>385</v>
      </c>
      <c r="G97" s="108"/>
      <c r="H97" s="108">
        <f>212.5+331</f>
        <v>543.5</v>
      </c>
      <c r="I97" s="126">
        <v>510</v>
      </c>
      <c r="J97" s="127" t="s">
        <v>672</v>
      </c>
      <c r="K97" s="128">
        <f t="shared" si="21"/>
        <v>158.5</v>
      </c>
      <c r="L97" s="129">
        <f t="shared" si="22"/>
        <v>0.41168831168831171</v>
      </c>
      <c r="M97" s="130" t="s">
        <v>600</v>
      </c>
      <c r="N97" s="131">
        <v>42235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3">
        <v>30</v>
      </c>
      <c r="B98" s="106">
        <v>42128</v>
      </c>
      <c r="C98" s="106"/>
      <c r="D98" s="107" t="s">
        <v>673</v>
      </c>
      <c r="E98" s="108" t="s">
        <v>601</v>
      </c>
      <c r="F98" s="109">
        <v>115.5</v>
      </c>
      <c r="G98" s="108"/>
      <c r="H98" s="108">
        <v>146</v>
      </c>
      <c r="I98" s="126">
        <v>142</v>
      </c>
      <c r="J98" s="127" t="s">
        <v>674</v>
      </c>
      <c r="K98" s="128">
        <f t="shared" si="21"/>
        <v>30.5</v>
      </c>
      <c r="L98" s="129">
        <f t="shared" si="22"/>
        <v>0.26406926406926406</v>
      </c>
      <c r="M98" s="130" t="s">
        <v>600</v>
      </c>
      <c r="N98" s="131">
        <v>42202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3">
        <v>31</v>
      </c>
      <c r="B99" s="106">
        <v>42151</v>
      </c>
      <c r="C99" s="106"/>
      <c r="D99" s="107" t="s">
        <v>675</v>
      </c>
      <c r="E99" s="108" t="s">
        <v>601</v>
      </c>
      <c r="F99" s="109">
        <v>237.5</v>
      </c>
      <c r="G99" s="108"/>
      <c r="H99" s="108">
        <v>279.5</v>
      </c>
      <c r="I99" s="126">
        <v>278</v>
      </c>
      <c r="J99" s="127" t="s">
        <v>626</v>
      </c>
      <c r="K99" s="128">
        <f t="shared" si="21"/>
        <v>42</v>
      </c>
      <c r="L99" s="129">
        <f t="shared" si="22"/>
        <v>0.17684210526315788</v>
      </c>
      <c r="M99" s="130" t="s">
        <v>600</v>
      </c>
      <c r="N99" s="131">
        <v>42222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3">
        <v>32</v>
      </c>
      <c r="B100" s="106">
        <v>42174</v>
      </c>
      <c r="C100" s="106"/>
      <c r="D100" s="107" t="s">
        <v>645</v>
      </c>
      <c r="E100" s="108" t="s">
        <v>624</v>
      </c>
      <c r="F100" s="109">
        <v>340</v>
      </c>
      <c r="G100" s="108"/>
      <c r="H100" s="108">
        <v>448</v>
      </c>
      <c r="I100" s="126">
        <v>448</v>
      </c>
      <c r="J100" s="127" t="s">
        <v>626</v>
      </c>
      <c r="K100" s="128">
        <f t="shared" si="21"/>
        <v>108</v>
      </c>
      <c r="L100" s="129">
        <f t="shared" si="22"/>
        <v>0.31764705882352939</v>
      </c>
      <c r="M100" s="130" t="s">
        <v>600</v>
      </c>
      <c r="N100" s="131">
        <v>43018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3">
        <v>33</v>
      </c>
      <c r="B101" s="106">
        <v>42191</v>
      </c>
      <c r="C101" s="106"/>
      <c r="D101" s="107" t="s">
        <v>676</v>
      </c>
      <c r="E101" s="108" t="s">
        <v>624</v>
      </c>
      <c r="F101" s="109">
        <v>390</v>
      </c>
      <c r="G101" s="108"/>
      <c r="H101" s="108">
        <v>460</v>
      </c>
      <c r="I101" s="126">
        <v>460</v>
      </c>
      <c r="J101" s="127" t="s">
        <v>626</v>
      </c>
      <c r="K101" s="128">
        <f t="shared" ref="K101:K121" si="23">H101-F101</f>
        <v>70</v>
      </c>
      <c r="L101" s="129">
        <f t="shared" ref="L101:L121" si="24">K101/F101</f>
        <v>0.17948717948717949</v>
      </c>
      <c r="M101" s="130" t="s">
        <v>600</v>
      </c>
      <c r="N101" s="131">
        <v>42478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34</v>
      </c>
      <c r="B102" s="110">
        <v>42195</v>
      </c>
      <c r="C102" s="110"/>
      <c r="D102" s="111" t="s">
        <v>677</v>
      </c>
      <c r="E102" s="112" t="s">
        <v>624</v>
      </c>
      <c r="F102" s="113">
        <v>122.5</v>
      </c>
      <c r="G102" s="113"/>
      <c r="H102" s="114">
        <v>61</v>
      </c>
      <c r="I102" s="132">
        <v>172</v>
      </c>
      <c r="J102" s="133" t="s">
        <v>678</v>
      </c>
      <c r="K102" s="134">
        <f t="shared" si="23"/>
        <v>-61.5</v>
      </c>
      <c r="L102" s="135">
        <f t="shared" si="24"/>
        <v>-0.50204081632653064</v>
      </c>
      <c r="M102" s="136" t="s">
        <v>664</v>
      </c>
      <c r="N102" s="137">
        <v>43333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3">
        <v>35</v>
      </c>
      <c r="B103" s="106">
        <v>42219</v>
      </c>
      <c r="C103" s="106"/>
      <c r="D103" s="107" t="s">
        <v>679</v>
      </c>
      <c r="E103" s="108" t="s">
        <v>624</v>
      </c>
      <c r="F103" s="109">
        <v>297.5</v>
      </c>
      <c r="G103" s="108"/>
      <c r="H103" s="108">
        <v>350</v>
      </c>
      <c r="I103" s="126">
        <v>360</v>
      </c>
      <c r="J103" s="127" t="s">
        <v>680</v>
      </c>
      <c r="K103" s="128">
        <f t="shared" si="23"/>
        <v>52.5</v>
      </c>
      <c r="L103" s="129">
        <f t="shared" si="24"/>
        <v>0.17647058823529413</v>
      </c>
      <c r="M103" s="130" t="s">
        <v>600</v>
      </c>
      <c r="N103" s="131">
        <v>42232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3">
        <v>36</v>
      </c>
      <c r="B104" s="106">
        <v>42219</v>
      </c>
      <c r="C104" s="106"/>
      <c r="D104" s="107" t="s">
        <v>681</v>
      </c>
      <c r="E104" s="108" t="s">
        <v>624</v>
      </c>
      <c r="F104" s="109">
        <v>115.5</v>
      </c>
      <c r="G104" s="108"/>
      <c r="H104" s="108">
        <v>149</v>
      </c>
      <c r="I104" s="126">
        <v>140</v>
      </c>
      <c r="J104" s="141" t="s">
        <v>682</v>
      </c>
      <c r="K104" s="128">
        <f t="shared" si="23"/>
        <v>33.5</v>
      </c>
      <c r="L104" s="129">
        <f t="shared" si="24"/>
        <v>0.29004329004329005</v>
      </c>
      <c r="M104" s="130" t="s">
        <v>600</v>
      </c>
      <c r="N104" s="131">
        <v>42740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3">
        <v>37</v>
      </c>
      <c r="B105" s="106">
        <v>42251</v>
      </c>
      <c r="C105" s="106"/>
      <c r="D105" s="107" t="s">
        <v>675</v>
      </c>
      <c r="E105" s="108" t="s">
        <v>624</v>
      </c>
      <c r="F105" s="109">
        <v>226</v>
      </c>
      <c r="G105" s="108"/>
      <c r="H105" s="108">
        <v>292</v>
      </c>
      <c r="I105" s="126">
        <v>292</v>
      </c>
      <c r="J105" s="127" t="s">
        <v>683</v>
      </c>
      <c r="K105" s="128">
        <f t="shared" si="23"/>
        <v>66</v>
      </c>
      <c r="L105" s="129">
        <f t="shared" si="24"/>
        <v>0.29203539823008851</v>
      </c>
      <c r="M105" s="130" t="s">
        <v>600</v>
      </c>
      <c r="N105" s="131">
        <v>42286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3">
        <v>38</v>
      </c>
      <c r="B106" s="106">
        <v>42254</v>
      </c>
      <c r="C106" s="106"/>
      <c r="D106" s="107" t="s">
        <v>670</v>
      </c>
      <c r="E106" s="108" t="s">
        <v>624</v>
      </c>
      <c r="F106" s="109">
        <v>232.5</v>
      </c>
      <c r="G106" s="108"/>
      <c r="H106" s="108">
        <v>312.5</v>
      </c>
      <c r="I106" s="126">
        <v>310</v>
      </c>
      <c r="J106" s="127" t="s">
        <v>626</v>
      </c>
      <c r="K106" s="128">
        <f t="shared" si="23"/>
        <v>80</v>
      </c>
      <c r="L106" s="129">
        <f t="shared" si="24"/>
        <v>0.34408602150537637</v>
      </c>
      <c r="M106" s="130" t="s">
        <v>600</v>
      </c>
      <c r="N106" s="131">
        <v>42823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3">
        <v>39</v>
      </c>
      <c r="B107" s="106">
        <v>42268</v>
      </c>
      <c r="C107" s="106"/>
      <c r="D107" s="107" t="s">
        <v>684</v>
      </c>
      <c r="E107" s="108" t="s">
        <v>624</v>
      </c>
      <c r="F107" s="109">
        <v>196.5</v>
      </c>
      <c r="G107" s="108"/>
      <c r="H107" s="108">
        <v>238</v>
      </c>
      <c r="I107" s="126">
        <v>238</v>
      </c>
      <c r="J107" s="127" t="s">
        <v>683</v>
      </c>
      <c r="K107" s="128">
        <f t="shared" si="23"/>
        <v>41.5</v>
      </c>
      <c r="L107" s="129">
        <f t="shared" si="24"/>
        <v>0.21119592875318066</v>
      </c>
      <c r="M107" s="130" t="s">
        <v>600</v>
      </c>
      <c r="N107" s="131">
        <v>42291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3">
        <v>40</v>
      </c>
      <c r="B108" s="106">
        <v>42271</v>
      </c>
      <c r="C108" s="106"/>
      <c r="D108" s="107" t="s">
        <v>623</v>
      </c>
      <c r="E108" s="108" t="s">
        <v>624</v>
      </c>
      <c r="F108" s="109">
        <v>65</v>
      </c>
      <c r="G108" s="108"/>
      <c r="H108" s="108">
        <v>82</v>
      </c>
      <c r="I108" s="126">
        <v>82</v>
      </c>
      <c r="J108" s="127" t="s">
        <v>683</v>
      </c>
      <c r="K108" s="128">
        <f t="shared" si="23"/>
        <v>17</v>
      </c>
      <c r="L108" s="129">
        <f t="shared" si="24"/>
        <v>0.26153846153846155</v>
      </c>
      <c r="M108" s="130" t="s">
        <v>600</v>
      </c>
      <c r="N108" s="131">
        <v>42578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3">
        <v>41</v>
      </c>
      <c r="B109" s="106">
        <v>42291</v>
      </c>
      <c r="C109" s="106"/>
      <c r="D109" s="107" t="s">
        <v>685</v>
      </c>
      <c r="E109" s="108" t="s">
        <v>624</v>
      </c>
      <c r="F109" s="109">
        <v>144</v>
      </c>
      <c r="G109" s="108"/>
      <c r="H109" s="108">
        <v>182.5</v>
      </c>
      <c r="I109" s="126">
        <v>181</v>
      </c>
      <c r="J109" s="127" t="s">
        <v>683</v>
      </c>
      <c r="K109" s="128">
        <f t="shared" si="23"/>
        <v>38.5</v>
      </c>
      <c r="L109" s="129">
        <f t="shared" si="24"/>
        <v>0.2673611111111111</v>
      </c>
      <c r="M109" s="130" t="s">
        <v>600</v>
      </c>
      <c r="N109" s="131">
        <v>42817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3">
        <v>42</v>
      </c>
      <c r="B110" s="106">
        <v>42291</v>
      </c>
      <c r="C110" s="106"/>
      <c r="D110" s="107" t="s">
        <v>686</v>
      </c>
      <c r="E110" s="108" t="s">
        <v>624</v>
      </c>
      <c r="F110" s="109">
        <v>264</v>
      </c>
      <c r="G110" s="108"/>
      <c r="H110" s="108">
        <v>311</v>
      </c>
      <c r="I110" s="126">
        <v>311</v>
      </c>
      <c r="J110" s="127" t="s">
        <v>683</v>
      </c>
      <c r="K110" s="128">
        <f t="shared" si="23"/>
        <v>47</v>
      </c>
      <c r="L110" s="129">
        <f t="shared" si="24"/>
        <v>0.17803030303030304</v>
      </c>
      <c r="M110" s="130" t="s">
        <v>600</v>
      </c>
      <c r="N110" s="131">
        <v>42604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3">
        <v>43</v>
      </c>
      <c r="B111" s="106">
        <v>42318</v>
      </c>
      <c r="C111" s="106"/>
      <c r="D111" s="107" t="s">
        <v>687</v>
      </c>
      <c r="E111" s="108" t="s">
        <v>601</v>
      </c>
      <c r="F111" s="109">
        <v>549.5</v>
      </c>
      <c r="G111" s="108"/>
      <c r="H111" s="108">
        <v>630</v>
      </c>
      <c r="I111" s="126">
        <v>630</v>
      </c>
      <c r="J111" s="127" t="s">
        <v>683</v>
      </c>
      <c r="K111" s="128">
        <f t="shared" si="23"/>
        <v>80.5</v>
      </c>
      <c r="L111" s="129">
        <f t="shared" si="24"/>
        <v>0.1464968152866242</v>
      </c>
      <c r="M111" s="130" t="s">
        <v>600</v>
      </c>
      <c r="N111" s="131">
        <v>42419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3">
        <v>44</v>
      </c>
      <c r="B112" s="106">
        <v>42342</v>
      </c>
      <c r="C112" s="106"/>
      <c r="D112" s="107" t="s">
        <v>688</v>
      </c>
      <c r="E112" s="108" t="s">
        <v>624</v>
      </c>
      <c r="F112" s="109">
        <v>1027.5</v>
      </c>
      <c r="G112" s="108"/>
      <c r="H112" s="108">
        <v>1315</v>
      </c>
      <c r="I112" s="126">
        <v>1250</v>
      </c>
      <c r="J112" s="127" t="s">
        <v>683</v>
      </c>
      <c r="K112" s="128">
        <f t="shared" si="23"/>
        <v>287.5</v>
      </c>
      <c r="L112" s="129">
        <f t="shared" si="24"/>
        <v>0.27980535279805352</v>
      </c>
      <c r="M112" s="130" t="s">
        <v>600</v>
      </c>
      <c r="N112" s="131">
        <v>43244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3">
        <v>45</v>
      </c>
      <c r="B113" s="106">
        <v>42367</v>
      </c>
      <c r="C113" s="106"/>
      <c r="D113" s="107" t="s">
        <v>689</v>
      </c>
      <c r="E113" s="108" t="s">
        <v>624</v>
      </c>
      <c r="F113" s="109">
        <v>465</v>
      </c>
      <c r="G113" s="108"/>
      <c r="H113" s="108">
        <v>540</v>
      </c>
      <c r="I113" s="126">
        <v>540</v>
      </c>
      <c r="J113" s="127" t="s">
        <v>683</v>
      </c>
      <c r="K113" s="128">
        <f t="shared" si="23"/>
        <v>75</v>
      </c>
      <c r="L113" s="129">
        <f t="shared" si="24"/>
        <v>0.16129032258064516</v>
      </c>
      <c r="M113" s="130" t="s">
        <v>600</v>
      </c>
      <c r="N113" s="131">
        <v>42530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3">
        <v>46</v>
      </c>
      <c r="B114" s="106">
        <v>42380</v>
      </c>
      <c r="C114" s="106"/>
      <c r="D114" s="107" t="s">
        <v>390</v>
      </c>
      <c r="E114" s="108" t="s">
        <v>601</v>
      </c>
      <c r="F114" s="109">
        <v>81</v>
      </c>
      <c r="G114" s="108"/>
      <c r="H114" s="108">
        <v>110</v>
      </c>
      <c r="I114" s="126">
        <v>110</v>
      </c>
      <c r="J114" s="127" t="s">
        <v>683</v>
      </c>
      <c r="K114" s="128">
        <f t="shared" si="23"/>
        <v>29</v>
      </c>
      <c r="L114" s="129">
        <f t="shared" si="24"/>
        <v>0.35802469135802467</v>
      </c>
      <c r="M114" s="130" t="s">
        <v>600</v>
      </c>
      <c r="N114" s="131">
        <v>42745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3">
        <v>47</v>
      </c>
      <c r="B115" s="106">
        <v>42382</v>
      </c>
      <c r="C115" s="106"/>
      <c r="D115" s="107" t="s">
        <v>690</v>
      </c>
      <c r="E115" s="108" t="s">
        <v>601</v>
      </c>
      <c r="F115" s="109">
        <v>417.5</v>
      </c>
      <c r="G115" s="108"/>
      <c r="H115" s="108">
        <v>547</v>
      </c>
      <c r="I115" s="126">
        <v>535</v>
      </c>
      <c r="J115" s="127" t="s">
        <v>683</v>
      </c>
      <c r="K115" s="128">
        <f t="shared" si="23"/>
        <v>129.5</v>
      </c>
      <c r="L115" s="129">
        <f t="shared" si="24"/>
        <v>0.31017964071856285</v>
      </c>
      <c r="M115" s="130" t="s">
        <v>600</v>
      </c>
      <c r="N115" s="131">
        <v>42578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48</v>
      </c>
      <c r="B116" s="106">
        <v>42408</v>
      </c>
      <c r="C116" s="106"/>
      <c r="D116" s="107" t="s">
        <v>691</v>
      </c>
      <c r="E116" s="108" t="s">
        <v>624</v>
      </c>
      <c r="F116" s="109">
        <v>650</v>
      </c>
      <c r="G116" s="108"/>
      <c r="H116" s="108">
        <v>800</v>
      </c>
      <c r="I116" s="126">
        <v>800</v>
      </c>
      <c r="J116" s="127" t="s">
        <v>683</v>
      </c>
      <c r="K116" s="128">
        <f t="shared" si="23"/>
        <v>150</v>
      </c>
      <c r="L116" s="129">
        <f t="shared" si="24"/>
        <v>0.23076923076923078</v>
      </c>
      <c r="M116" s="130" t="s">
        <v>600</v>
      </c>
      <c r="N116" s="131">
        <v>43154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49</v>
      </c>
      <c r="B117" s="106">
        <v>42433</v>
      </c>
      <c r="C117" s="106"/>
      <c r="D117" s="107" t="s">
        <v>197</v>
      </c>
      <c r="E117" s="108" t="s">
        <v>624</v>
      </c>
      <c r="F117" s="109">
        <v>437.5</v>
      </c>
      <c r="G117" s="108"/>
      <c r="H117" s="108">
        <v>504.5</v>
      </c>
      <c r="I117" s="126">
        <v>522</v>
      </c>
      <c r="J117" s="127" t="s">
        <v>692</v>
      </c>
      <c r="K117" s="128">
        <f t="shared" si="23"/>
        <v>67</v>
      </c>
      <c r="L117" s="129">
        <f t="shared" si="24"/>
        <v>0.15314285714285714</v>
      </c>
      <c r="M117" s="130" t="s">
        <v>600</v>
      </c>
      <c r="N117" s="131">
        <v>42480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50</v>
      </c>
      <c r="B118" s="106">
        <v>42438</v>
      </c>
      <c r="C118" s="106"/>
      <c r="D118" s="107" t="s">
        <v>693</v>
      </c>
      <c r="E118" s="108" t="s">
        <v>624</v>
      </c>
      <c r="F118" s="109">
        <v>189.5</v>
      </c>
      <c r="G118" s="108"/>
      <c r="H118" s="108">
        <v>218</v>
      </c>
      <c r="I118" s="126">
        <v>218</v>
      </c>
      <c r="J118" s="127" t="s">
        <v>683</v>
      </c>
      <c r="K118" s="128">
        <f t="shared" si="23"/>
        <v>28.5</v>
      </c>
      <c r="L118" s="129">
        <f t="shared" si="24"/>
        <v>0.15039577836411611</v>
      </c>
      <c r="M118" s="130" t="s">
        <v>600</v>
      </c>
      <c r="N118" s="131">
        <v>43034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364">
        <v>51</v>
      </c>
      <c r="B119" s="115">
        <v>42471</v>
      </c>
      <c r="C119" s="115"/>
      <c r="D119" s="116" t="s">
        <v>694</v>
      </c>
      <c r="E119" s="117" t="s">
        <v>624</v>
      </c>
      <c r="F119" s="118">
        <v>36.5</v>
      </c>
      <c r="G119" s="119"/>
      <c r="H119" s="119">
        <v>15.85</v>
      </c>
      <c r="I119" s="119">
        <v>60</v>
      </c>
      <c r="J119" s="138" t="s">
        <v>695</v>
      </c>
      <c r="K119" s="134">
        <f t="shared" si="23"/>
        <v>-20.65</v>
      </c>
      <c r="L119" s="168">
        <f t="shared" si="24"/>
        <v>-0.5657534246575342</v>
      </c>
      <c r="M119" s="136" t="s">
        <v>664</v>
      </c>
      <c r="N119" s="169">
        <v>43627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52</v>
      </c>
      <c r="B120" s="106">
        <v>42472</v>
      </c>
      <c r="C120" s="106"/>
      <c r="D120" s="107" t="s">
        <v>696</v>
      </c>
      <c r="E120" s="108" t="s">
        <v>624</v>
      </c>
      <c r="F120" s="109">
        <v>93</v>
      </c>
      <c r="G120" s="108"/>
      <c r="H120" s="108">
        <v>149</v>
      </c>
      <c r="I120" s="126">
        <v>140</v>
      </c>
      <c r="J120" s="141" t="s">
        <v>697</v>
      </c>
      <c r="K120" s="128">
        <f t="shared" si="23"/>
        <v>56</v>
      </c>
      <c r="L120" s="129">
        <f t="shared" si="24"/>
        <v>0.60215053763440862</v>
      </c>
      <c r="M120" s="130" t="s">
        <v>600</v>
      </c>
      <c r="N120" s="131">
        <v>42740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53</v>
      </c>
      <c r="B121" s="106">
        <v>42472</v>
      </c>
      <c r="C121" s="106"/>
      <c r="D121" s="107" t="s">
        <v>698</v>
      </c>
      <c r="E121" s="108" t="s">
        <v>624</v>
      </c>
      <c r="F121" s="109">
        <v>130</v>
      </c>
      <c r="G121" s="108"/>
      <c r="H121" s="108">
        <v>150</v>
      </c>
      <c r="I121" s="126" t="s">
        <v>699</v>
      </c>
      <c r="J121" s="127" t="s">
        <v>683</v>
      </c>
      <c r="K121" s="128">
        <f t="shared" si="23"/>
        <v>20</v>
      </c>
      <c r="L121" s="129">
        <f t="shared" si="24"/>
        <v>0.15384615384615385</v>
      </c>
      <c r="M121" s="130" t="s">
        <v>600</v>
      </c>
      <c r="N121" s="131">
        <v>42564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54</v>
      </c>
      <c r="B122" s="106">
        <v>42473</v>
      </c>
      <c r="C122" s="106"/>
      <c r="D122" s="107" t="s">
        <v>354</v>
      </c>
      <c r="E122" s="108" t="s">
        <v>624</v>
      </c>
      <c r="F122" s="109">
        <v>196</v>
      </c>
      <c r="G122" s="108"/>
      <c r="H122" s="108">
        <v>299</v>
      </c>
      <c r="I122" s="126">
        <v>299</v>
      </c>
      <c r="J122" s="127" t="s">
        <v>683</v>
      </c>
      <c r="K122" s="128">
        <v>103</v>
      </c>
      <c r="L122" s="129">
        <v>0.52551020408163296</v>
      </c>
      <c r="M122" s="130" t="s">
        <v>600</v>
      </c>
      <c r="N122" s="131">
        <v>42620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55</v>
      </c>
      <c r="B123" s="106">
        <v>42473</v>
      </c>
      <c r="C123" s="106"/>
      <c r="D123" s="107" t="s">
        <v>757</v>
      </c>
      <c r="E123" s="108" t="s">
        <v>624</v>
      </c>
      <c r="F123" s="109">
        <v>88</v>
      </c>
      <c r="G123" s="108"/>
      <c r="H123" s="108">
        <v>103</v>
      </c>
      <c r="I123" s="126">
        <v>103</v>
      </c>
      <c r="J123" s="127" t="s">
        <v>683</v>
      </c>
      <c r="K123" s="128">
        <v>15</v>
      </c>
      <c r="L123" s="129">
        <v>0.170454545454545</v>
      </c>
      <c r="M123" s="130" t="s">
        <v>600</v>
      </c>
      <c r="N123" s="131">
        <v>42530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56</v>
      </c>
      <c r="B124" s="106">
        <v>42492</v>
      </c>
      <c r="C124" s="106"/>
      <c r="D124" s="107" t="s">
        <v>700</v>
      </c>
      <c r="E124" s="108" t="s">
        <v>624</v>
      </c>
      <c r="F124" s="109">
        <v>127.5</v>
      </c>
      <c r="G124" s="108"/>
      <c r="H124" s="108">
        <v>148</v>
      </c>
      <c r="I124" s="126" t="s">
        <v>701</v>
      </c>
      <c r="J124" s="127" t="s">
        <v>683</v>
      </c>
      <c r="K124" s="128">
        <f>H124-F124</f>
        <v>20.5</v>
      </c>
      <c r="L124" s="129">
        <f>K124/F124</f>
        <v>0.16078431372549021</v>
      </c>
      <c r="M124" s="130" t="s">
        <v>600</v>
      </c>
      <c r="N124" s="131">
        <v>42564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57</v>
      </c>
      <c r="B125" s="106">
        <v>42493</v>
      </c>
      <c r="C125" s="106"/>
      <c r="D125" s="107" t="s">
        <v>702</v>
      </c>
      <c r="E125" s="108" t="s">
        <v>624</v>
      </c>
      <c r="F125" s="109">
        <v>675</v>
      </c>
      <c r="G125" s="108"/>
      <c r="H125" s="108">
        <v>815</v>
      </c>
      <c r="I125" s="126" t="s">
        <v>703</v>
      </c>
      <c r="J125" s="127" t="s">
        <v>683</v>
      </c>
      <c r="K125" s="128">
        <f>H125-F125</f>
        <v>140</v>
      </c>
      <c r="L125" s="129">
        <f>K125/F125</f>
        <v>0.2074074074074074</v>
      </c>
      <c r="M125" s="130" t="s">
        <v>600</v>
      </c>
      <c r="N125" s="131">
        <v>43154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58</v>
      </c>
      <c r="B126" s="110">
        <v>42522</v>
      </c>
      <c r="C126" s="110"/>
      <c r="D126" s="111" t="s">
        <v>758</v>
      </c>
      <c r="E126" s="112" t="s">
        <v>624</v>
      </c>
      <c r="F126" s="113">
        <v>500</v>
      </c>
      <c r="G126" s="113"/>
      <c r="H126" s="114">
        <v>232.5</v>
      </c>
      <c r="I126" s="132" t="s">
        <v>759</v>
      </c>
      <c r="J126" s="133" t="s">
        <v>760</v>
      </c>
      <c r="K126" s="134">
        <f>H126-F126</f>
        <v>-267.5</v>
      </c>
      <c r="L126" s="135">
        <f>K126/F126</f>
        <v>-0.53500000000000003</v>
      </c>
      <c r="M126" s="136" t="s">
        <v>664</v>
      </c>
      <c r="N126" s="137">
        <v>43735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59</v>
      </c>
      <c r="B127" s="106">
        <v>42527</v>
      </c>
      <c r="C127" s="106"/>
      <c r="D127" s="107" t="s">
        <v>704</v>
      </c>
      <c r="E127" s="108" t="s">
        <v>624</v>
      </c>
      <c r="F127" s="109">
        <v>110</v>
      </c>
      <c r="G127" s="108"/>
      <c r="H127" s="108">
        <v>126.5</v>
      </c>
      <c r="I127" s="126">
        <v>125</v>
      </c>
      <c r="J127" s="127" t="s">
        <v>633</v>
      </c>
      <c r="K127" s="128">
        <f>H127-F127</f>
        <v>16.5</v>
      </c>
      <c r="L127" s="129">
        <f>K127/F127</f>
        <v>0.15</v>
      </c>
      <c r="M127" s="130" t="s">
        <v>600</v>
      </c>
      <c r="N127" s="131">
        <v>42552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60</v>
      </c>
      <c r="B128" s="106">
        <v>42538</v>
      </c>
      <c r="C128" s="106"/>
      <c r="D128" s="107" t="s">
        <v>705</v>
      </c>
      <c r="E128" s="108" t="s">
        <v>624</v>
      </c>
      <c r="F128" s="109">
        <v>44</v>
      </c>
      <c r="G128" s="108"/>
      <c r="H128" s="108">
        <v>69.5</v>
      </c>
      <c r="I128" s="126">
        <v>69.5</v>
      </c>
      <c r="J128" s="127" t="s">
        <v>706</v>
      </c>
      <c r="K128" s="128">
        <f>H128-F128</f>
        <v>25.5</v>
      </c>
      <c r="L128" s="129">
        <f>K128/F128</f>
        <v>0.57954545454545459</v>
      </c>
      <c r="M128" s="130" t="s">
        <v>600</v>
      </c>
      <c r="N128" s="131">
        <v>42977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61</v>
      </c>
      <c r="B129" s="106">
        <v>42549</v>
      </c>
      <c r="C129" s="106"/>
      <c r="D129" s="148" t="s">
        <v>761</v>
      </c>
      <c r="E129" s="108" t="s">
        <v>624</v>
      </c>
      <c r="F129" s="109">
        <v>262.5</v>
      </c>
      <c r="G129" s="108"/>
      <c r="H129" s="108">
        <v>340</v>
      </c>
      <c r="I129" s="126">
        <v>333</v>
      </c>
      <c r="J129" s="127" t="s">
        <v>762</v>
      </c>
      <c r="K129" s="128">
        <v>77.5</v>
      </c>
      <c r="L129" s="129">
        <v>0.29523809523809502</v>
      </c>
      <c r="M129" s="130" t="s">
        <v>600</v>
      </c>
      <c r="N129" s="131">
        <v>43017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62</v>
      </c>
      <c r="B130" s="106">
        <v>42549</v>
      </c>
      <c r="C130" s="106"/>
      <c r="D130" s="148" t="s">
        <v>763</v>
      </c>
      <c r="E130" s="108" t="s">
        <v>624</v>
      </c>
      <c r="F130" s="109">
        <v>840</v>
      </c>
      <c r="G130" s="108"/>
      <c r="H130" s="108">
        <v>1230</v>
      </c>
      <c r="I130" s="126">
        <v>1230</v>
      </c>
      <c r="J130" s="127" t="s">
        <v>683</v>
      </c>
      <c r="K130" s="128">
        <v>390</v>
      </c>
      <c r="L130" s="129">
        <v>0.46428571428571402</v>
      </c>
      <c r="M130" s="130" t="s">
        <v>600</v>
      </c>
      <c r="N130" s="131">
        <v>42649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365">
        <v>63</v>
      </c>
      <c r="B131" s="143">
        <v>42556</v>
      </c>
      <c r="C131" s="143"/>
      <c r="D131" s="144" t="s">
        <v>707</v>
      </c>
      <c r="E131" s="145" t="s">
        <v>624</v>
      </c>
      <c r="F131" s="146">
        <v>395</v>
      </c>
      <c r="G131" s="147"/>
      <c r="H131" s="147">
        <f>(468.5+342.5)/2</f>
        <v>405.5</v>
      </c>
      <c r="I131" s="147">
        <v>510</v>
      </c>
      <c r="J131" s="170" t="s">
        <v>708</v>
      </c>
      <c r="K131" s="171">
        <f t="shared" ref="K131:K137" si="25">H131-F131</f>
        <v>10.5</v>
      </c>
      <c r="L131" s="172">
        <f t="shared" ref="L131:L137" si="26">K131/F131</f>
        <v>2.6582278481012658E-2</v>
      </c>
      <c r="M131" s="173" t="s">
        <v>709</v>
      </c>
      <c r="N131" s="174">
        <v>43606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64</v>
      </c>
      <c r="B132" s="110">
        <v>42584</v>
      </c>
      <c r="C132" s="110"/>
      <c r="D132" s="111" t="s">
        <v>710</v>
      </c>
      <c r="E132" s="112" t="s">
        <v>601</v>
      </c>
      <c r="F132" s="113">
        <f>169.5-12.8</f>
        <v>156.69999999999999</v>
      </c>
      <c r="G132" s="113"/>
      <c r="H132" s="114">
        <v>77</v>
      </c>
      <c r="I132" s="132" t="s">
        <v>711</v>
      </c>
      <c r="J132" s="385" t="s">
        <v>3402</v>
      </c>
      <c r="K132" s="134">
        <f t="shared" si="25"/>
        <v>-79.699999999999989</v>
      </c>
      <c r="L132" s="135">
        <f t="shared" si="26"/>
        <v>-0.50861518825781749</v>
      </c>
      <c r="M132" s="136" t="s">
        <v>664</v>
      </c>
      <c r="N132" s="137">
        <v>43522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65</v>
      </c>
      <c r="B133" s="110">
        <v>42586</v>
      </c>
      <c r="C133" s="110"/>
      <c r="D133" s="111" t="s">
        <v>712</v>
      </c>
      <c r="E133" s="112" t="s">
        <v>624</v>
      </c>
      <c r="F133" s="113">
        <v>400</v>
      </c>
      <c r="G133" s="113"/>
      <c r="H133" s="114">
        <v>305</v>
      </c>
      <c r="I133" s="132">
        <v>475</v>
      </c>
      <c r="J133" s="133" t="s">
        <v>713</v>
      </c>
      <c r="K133" s="134">
        <f t="shared" si="25"/>
        <v>-95</v>
      </c>
      <c r="L133" s="135">
        <f t="shared" si="26"/>
        <v>-0.23749999999999999</v>
      </c>
      <c r="M133" s="136" t="s">
        <v>664</v>
      </c>
      <c r="N133" s="137">
        <v>43606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66</v>
      </c>
      <c r="B134" s="106">
        <v>42593</v>
      </c>
      <c r="C134" s="106"/>
      <c r="D134" s="107" t="s">
        <v>714</v>
      </c>
      <c r="E134" s="108" t="s">
        <v>624</v>
      </c>
      <c r="F134" s="109">
        <v>86.5</v>
      </c>
      <c r="G134" s="108"/>
      <c r="H134" s="108">
        <v>130</v>
      </c>
      <c r="I134" s="126">
        <v>130</v>
      </c>
      <c r="J134" s="141" t="s">
        <v>715</v>
      </c>
      <c r="K134" s="128">
        <f t="shared" si="25"/>
        <v>43.5</v>
      </c>
      <c r="L134" s="129">
        <f t="shared" si="26"/>
        <v>0.50289017341040465</v>
      </c>
      <c r="M134" s="130" t="s">
        <v>600</v>
      </c>
      <c r="N134" s="131">
        <v>43091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67</v>
      </c>
      <c r="B135" s="110">
        <v>42600</v>
      </c>
      <c r="C135" s="110"/>
      <c r="D135" s="111" t="s">
        <v>381</v>
      </c>
      <c r="E135" s="112" t="s">
        <v>624</v>
      </c>
      <c r="F135" s="113">
        <v>133.5</v>
      </c>
      <c r="G135" s="113"/>
      <c r="H135" s="114">
        <v>126.5</v>
      </c>
      <c r="I135" s="132">
        <v>178</v>
      </c>
      <c r="J135" s="133" t="s">
        <v>716</v>
      </c>
      <c r="K135" s="134">
        <f t="shared" si="25"/>
        <v>-7</v>
      </c>
      <c r="L135" s="135">
        <f t="shared" si="26"/>
        <v>-5.2434456928838954E-2</v>
      </c>
      <c r="M135" s="136" t="s">
        <v>664</v>
      </c>
      <c r="N135" s="137">
        <v>42615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68</v>
      </c>
      <c r="B136" s="106">
        <v>42613</v>
      </c>
      <c r="C136" s="106"/>
      <c r="D136" s="107" t="s">
        <v>717</v>
      </c>
      <c r="E136" s="108" t="s">
        <v>624</v>
      </c>
      <c r="F136" s="109">
        <v>560</v>
      </c>
      <c r="G136" s="108"/>
      <c r="H136" s="108">
        <v>725</v>
      </c>
      <c r="I136" s="126">
        <v>725</v>
      </c>
      <c r="J136" s="127" t="s">
        <v>626</v>
      </c>
      <c r="K136" s="128">
        <f t="shared" si="25"/>
        <v>165</v>
      </c>
      <c r="L136" s="129">
        <f t="shared" si="26"/>
        <v>0.29464285714285715</v>
      </c>
      <c r="M136" s="130" t="s">
        <v>600</v>
      </c>
      <c r="N136" s="131">
        <v>42456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69</v>
      </c>
      <c r="B137" s="106">
        <v>42614</v>
      </c>
      <c r="C137" s="106"/>
      <c r="D137" s="107" t="s">
        <v>718</v>
      </c>
      <c r="E137" s="108" t="s">
        <v>624</v>
      </c>
      <c r="F137" s="109">
        <v>160.5</v>
      </c>
      <c r="G137" s="108"/>
      <c r="H137" s="108">
        <v>210</v>
      </c>
      <c r="I137" s="126">
        <v>210</v>
      </c>
      <c r="J137" s="127" t="s">
        <v>626</v>
      </c>
      <c r="K137" s="128">
        <f t="shared" si="25"/>
        <v>49.5</v>
      </c>
      <c r="L137" s="129">
        <f t="shared" si="26"/>
        <v>0.30841121495327101</v>
      </c>
      <c r="M137" s="130" t="s">
        <v>600</v>
      </c>
      <c r="N137" s="131">
        <v>42871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70</v>
      </c>
      <c r="B138" s="106">
        <v>42646</v>
      </c>
      <c r="C138" s="106"/>
      <c r="D138" s="148" t="s">
        <v>405</v>
      </c>
      <c r="E138" s="108" t="s">
        <v>624</v>
      </c>
      <c r="F138" s="109">
        <v>430</v>
      </c>
      <c r="G138" s="108"/>
      <c r="H138" s="108">
        <v>596</v>
      </c>
      <c r="I138" s="126">
        <v>575</v>
      </c>
      <c r="J138" s="127" t="s">
        <v>764</v>
      </c>
      <c r="K138" s="128">
        <v>166</v>
      </c>
      <c r="L138" s="129">
        <v>0.38604651162790699</v>
      </c>
      <c r="M138" s="130" t="s">
        <v>600</v>
      </c>
      <c r="N138" s="131">
        <v>42769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71</v>
      </c>
      <c r="B139" s="106">
        <v>42657</v>
      </c>
      <c r="C139" s="106"/>
      <c r="D139" s="107" t="s">
        <v>719</v>
      </c>
      <c r="E139" s="108" t="s">
        <v>624</v>
      </c>
      <c r="F139" s="109">
        <v>280</v>
      </c>
      <c r="G139" s="108"/>
      <c r="H139" s="108">
        <v>345</v>
      </c>
      <c r="I139" s="126">
        <v>345</v>
      </c>
      <c r="J139" s="127" t="s">
        <v>626</v>
      </c>
      <c r="K139" s="128">
        <f t="shared" ref="K139:K144" si="27">H139-F139</f>
        <v>65</v>
      </c>
      <c r="L139" s="129">
        <f>K139/F139</f>
        <v>0.23214285714285715</v>
      </c>
      <c r="M139" s="130" t="s">
        <v>600</v>
      </c>
      <c r="N139" s="131">
        <v>42814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72</v>
      </c>
      <c r="B140" s="106">
        <v>42657</v>
      </c>
      <c r="C140" s="106"/>
      <c r="D140" s="107" t="s">
        <v>720</v>
      </c>
      <c r="E140" s="108" t="s">
        <v>624</v>
      </c>
      <c r="F140" s="109">
        <v>245</v>
      </c>
      <c r="G140" s="108"/>
      <c r="H140" s="108">
        <v>325.5</v>
      </c>
      <c r="I140" s="126">
        <v>330</v>
      </c>
      <c r="J140" s="127" t="s">
        <v>721</v>
      </c>
      <c r="K140" s="128">
        <f t="shared" si="27"/>
        <v>80.5</v>
      </c>
      <c r="L140" s="129">
        <f>K140/F140</f>
        <v>0.32857142857142857</v>
      </c>
      <c r="M140" s="130" t="s">
        <v>600</v>
      </c>
      <c r="N140" s="131">
        <v>42769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73</v>
      </c>
      <c r="B141" s="106">
        <v>42660</v>
      </c>
      <c r="C141" s="106"/>
      <c r="D141" s="107" t="s">
        <v>349</v>
      </c>
      <c r="E141" s="108" t="s">
        <v>624</v>
      </c>
      <c r="F141" s="109">
        <v>125</v>
      </c>
      <c r="G141" s="108"/>
      <c r="H141" s="108">
        <v>160</v>
      </c>
      <c r="I141" s="126">
        <v>160</v>
      </c>
      <c r="J141" s="127" t="s">
        <v>683</v>
      </c>
      <c r="K141" s="128">
        <f t="shared" si="27"/>
        <v>35</v>
      </c>
      <c r="L141" s="129">
        <v>0.28000000000000003</v>
      </c>
      <c r="M141" s="130" t="s">
        <v>600</v>
      </c>
      <c r="N141" s="131">
        <v>42803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74</v>
      </c>
      <c r="B142" s="106">
        <v>42660</v>
      </c>
      <c r="C142" s="106"/>
      <c r="D142" s="107" t="s">
        <v>483</v>
      </c>
      <c r="E142" s="108" t="s">
        <v>624</v>
      </c>
      <c r="F142" s="109">
        <v>114</v>
      </c>
      <c r="G142" s="108"/>
      <c r="H142" s="108">
        <v>145</v>
      </c>
      <c r="I142" s="126">
        <v>145</v>
      </c>
      <c r="J142" s="127" t="s">
        <v>683</v>
      </c>
      <c r="K142" s="128">
        <f t="shared" si="27"/>
        <v>31</v>
      </c>
      <c r="L142" s="129">
        <f>K142/F142</f>
        <v>0.27192982456140352</v>
      </c>
      <c r="M142" s="130" t="s">
        <v>600</v>
      </c>
      <c r="N142" s="131">
        <v>42859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75</v>
      </c>
      <c r="B143" s="106">
        <v>42660</v>
      </c>
      <c r="C143" s="106"/>
      <c r="D143" s="107" t="s">
        <v>722</v>
      </c>
      <c r="E143" s="108" t="s">
        <v>624</v>
      </c>
      <c r="F143" s="109">
        <v>212</v>
      </c>
      <c r="G143" s="108"/>
      <c r="H143" s="108">
        <v>280</v>
      </c>
      <c r="I143" s="126">
        <v>276</v>
      </c>
      <c r="J143" s="127" t="s">
        <v>723</v>
      </c>
      <c r="K143" s="128">
        <f t="shared" si="27"/>
        <v>68</v>
      </c>
      <c r="L143" s="129">
        <f>K143/F143</f>
        <v>0.32075471698113206</v>
      </c>
      <c r="M143" s="130" t="s">
        <v>600</v>
      </c>
      <c r="N143" s="131">
        <v>42858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76</v>
      </c>
      <c r="B144" s="106">
        <v>42678</v>
      </c>
      <c r="C144" s="106"/>
      <c r="D144" s="107" t="s">
        <v>151</v>
      </c>
      <c r="E144" s="108" t="s">
        <v>624</v>
      </c>
      <c r="F144" s="109">
        <v>155</v>
      </c>
      <c r="G144" s="108"/>
      <c r="H144" s="108">
        <v>210</v>
      </c>
      <c r="I144" s="126">
        <v>210</v>
      </c>
      <c r="J144" s="127" t="s">
        <v>724</v>
      </c>
      <c r="K144" s="128">
        <f t="shared" si="27"/>
        <v>55</v>
      </c>
      <c r="L144" s="129">
        <f>K144/F144</f>
        <v>0.35483870967741937</v>
      </c>
      <c r="M144" s="130" t="s">
        <v>600</v>
      </c>
      <c r="N144" s="131">
        <v>42944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77</v>
      </c>
      <c r="B145" s="110">
        <v>42710</v>
      </c>
      <c r="C145" s="110"/>
      <c r="D145" s="111" t="s">
        <v>765</v>
      </c>
      <c r="E145" s="112" t="s">
        <v>624</v>
      </c>
      <c r="F145" s="113">
        <v>150.5</v>
      </c>
      <c r="G145" s="113"/>
      <c r="H145" s="114">
        <v>72.5</v>
      </c>
      <c r="I145" s="132">
        <v>174</v>
      </c>
      <c r="J145" s="133" t="s">
        <v>766</v>
      </c>
      <c r="K145" s="134">
        <v>-78</v>
      </c>
      <c r="L145" s="135">
        <v>-0.51827242524916906</v>
      </c>
      <c r="M145" s="136" t="s">
        <v>664</v>
      </c>
      <c r="N145" s="137">
        <v>43333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78</v>
      </c>
      <c r="B146" s="106">
        <v>42712</v>
      </c>
      <c r="C146" s="106"/>
      <c r="D146" s="107" t="s">
        <v>125</v>
      </c>
      <c r="E146" s="108" t="s">
        <v>624</v>
      </c>
      <c r="F146" s="109">
        <v>380</v>
      </c>
      <c r="G146" s="108"/>
      <c r="H146" s="108">
        <v>478</v>
      </c>
      <c r="I146" s="126">
        <v>468</v>
      </c>
      <c r="J146" s="127" t="s">
        <v>683</v>
      </c>
      <c r="K146" s="128">
        <f>H146-F146</f>
        <v>98</v>
      </c>
      <c r="L146" s="129">
        <f>K146/F146</f>
        <v>0.25789473684210529</v>
      </c>
      <c r="M146" s="130" t="s">
        <v>600</v>
      </c>
      <c r="N146" s="131">
        <v>43025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79</v>
      </c>
      <c r="B147" s="106">
        <v>42734</v>
      </c>
      <c r="C147" s="106"/>
      <c r="D147" s="107" t="s">
        <v>248</v>
      </c>
      <c r="E147" s="108" t="s">
        <v>624</v>
      </c>
      <c r="F147" s="109">
        <v>305</v>
      </c>
      <c r="G147" s="108"/>
      <c r="H147" s="108">
        <v>375</v>
      </c>
      <c r="I147" s="126">
        <v>375</v>
      </c>
      <c r="J147" s="127" t="s">
        <v>683</v>
      </c>
      <c r="K147" s="128">
        <f>H147-F147</f>
        <v>70</v>
      </c>
      <c r="L147" s="129">
        <f>K147/F147</f>
        <v>0.22950819672131148</v>
      </c>
      <c r="M147" s="130" t="s">
        <v>600</v>
      </c>
      <c r="N147" s="131">
        <v>42768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80</v>
      </c>
      <c r="B148" s="106">
        <v>42739</v>
      </c>
      <c r="C148" s="106"/>
      <c r="D148" s="107" t="s">
        <v>351</v>
      </c>
      <c r="E148" s="108" t="s">
        <v>624</v>
      </c>
      <c r="F148" s="109">
        <v>99.5</v>
      </c>
      <c r="G148" s="108"/>
      <c r="H148" s="108">
        <v>158</v>
      </c>
      <c r="I148" s="126">
        <v>158</v>
      </c>
      <c r="J148" s="127" t="s">
        <v>683</v>
      </c>
      <c r="K148" s="128">
        <f>H148-F148</f>
        <v>58.5</v>
      </c>
      <c r="L148" s="129">
        <f>K148/F148</f>
        <v>0.5879396984924623</v>
      </c>
      <c r="M148" s="130" t="s">
        <v>600</v>
      </c>
      <c r="N148" s="131">
        <v>42898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81</v>
      </c>
      <c r="B149" s="106">
        <v>42739</v>
      </c>
      <c r="C149" s="106"/>
      <c r="D149" s="107" t="s">
        <v>351</v>
      </c>
      <c r="E149" s="108" t="s">
        <v>624</v>
      </c>
      <c r="F149" s="109">
        <v>99.5</v>
      </c>
      <c r="G149" s="108"/>
      <c r="H149" s="108">
        <v>158</v>
      </c>
      <c r="I149" s="126">
        <v>158</v>
      </c>
      <c r="J149" s="127" t="s">
        <v>683</v>
      </c>
      <c r="K149" s="128">
        <v>58.5</v>
      </c>
      <c r="L149" s="129">
        <v>0.58793969849246197</v>
      </c>
      <c r="M149" s="130" t="s">
        <v>600</v>
      </c>
      <c r="N149" s="131">
        <v>42898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82</v>
      </c>
      <c r="B150" s="106">
        <v>42786</v>
      </c>
      <c r="C150" s="106"/>
      <c r="D150" s="107" t="s">
        <v>169</v>
      </c>
      <c r="E150" s="108" t="s">
        <v>624</v>
      </c>
      <c r="F150" s="109">
        <v>140.5</v>
      </c>
      <c r="G150" s="108"/>
      <c r="H150" s="108">
        <v>220</v>
      </c>
      <c r="I150" s="126">
        <v>220</v>
      </c>
      <c r="J150" s="127" t="s">
        <v>683</v>
      </c>
      <c r="K150" s="128">
        <f>H150-F150</f>
        <v>79.5</v>
      </c>
      <c r="L150" s="129">
        <f>K150/F150</f>
        <v>0.5658362989323843</v>
      </c>
      <c r="M150" s="130" t="s">
        <v>600</v>
      </c>
      <c r="N150" s="131">
        <v>42864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83</v>
      </c>
      <c r="B151" s="106">
        <v>42786</v>
      </c>
      <c r="C151" s="106"/>
      <c r="D151" s="107" t="s">
        <v>767</v>
      </c>
      <c r="E151" s="108" t="s">
        <v>624</v>
      </c>
      <c r="F151" s="109">
        <v>202.5</v>
      </c>
      <c r="G151" s="108"/>
      <c r="H151" s="108">
        <v>234</v>
      </c>
      <c r="I151" s="126">
        <v>234</v>
      </c>
      <c r="J151" s="127" t="s">
        <v>683</v>
      </c>
      <c r="K151" s="128">
        <v>31.5</v>
      </c>
      <c r="L151" s="129">
        <v>0.155555555555556</v>
      </c>
      <c r="M151" s="130" t="s">
        <v>600</v>
      </c>
      <c r="N151" s="131">
        <v>42836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84</v>
      </c>
      <c r="B152" s="106">
        <v>42818</v>
      </c>
      <c r="C152" s="106"/>
      <c r="D152" s="107" t="s">
        <v>557</v>
      </c>
      <c r="E152" s="108" t="s">
        <v>624</v>
      </c>
      <c r="F152" s="109">
        <v>300.5</v>
      </c>
      <c r="G152" s="108"/>
      <c r="H152" s="108">
        <v>417.5</v>
      </c>
      <c r="I152" s="126">
        <v>420</v>
      </c>
      <c r="J152" s="127" t="s">
        <v>725</v>
      </c>
      <c r="K152" s="128">
        <f>H152-F152</f>
        <v>117</v>
      </c>
      <c r="L152" s="129">
        <f>K152/F152</f>
        <v>0.38935108153078202</v>
      </c>
      <c r="M152" s="130" t="s">
        <v>600</v>
      </c>
      <c r="N152" s="131">
        <v>43070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85</v>
      </c>
      <c r="B153" s="106">
        <v>42818</v>
      </c>
      <c r="C153" s="106"/>
      <c r="D153" s="107" t="s">
        <v>763</v>
      </c>
      <c r="E153" s="108" t="s">
        <v>624</v>
      </c>
      <c r="F153" s="109">
        <v>850</v>
      </c>
      <c r="G153" s="108"/>
      <c r="H153" s="108">
        <v>1042.5</v>
      </c>
      <c r="I153" s="126">
        <v>1023</v>
      </c>
      <c r="J153" s="127" t="s">
        <v>768</v>
      </c>
      <c r="K153" s="128">
        <v>192.5</v>
      </c>
      <c r="L153" s="129">
        <v>0.22647058823529401</v>
      </c>
      <c r="M153" s="130" t="s">
        <v>600</v>
      </c>
      <c r="N153" s="131">
        <v>42830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86</v>
      </c>
      <c r="B154" s="106">
        <v>42830</v>
      </c>
      <c r="C154" s="106"/>
      <c r="D154" s="107" t="s">
        <v>501</v>
      </c>
      <c r="E154" s="108" t="s">
        <v>624</v>
      </c>
      <c r="F154" s="109">
        <v>785</v>
      </c>
      <c r="G154" s="108"/>
      <c r="H154" s="108">
        <v>930</v>
      </c>
      <c r="I154" s="126">
        <v>920</v>
      </c>
      <c r="J154" s="127" t="s">
        <v>726</v>
      </c>
      <c r="K154" s="128">
        <f>H154-F154</f>
        <v>145</v>
      </c>
      <c r="L154" s="129">
        <f>K154/F154</f>
        <v>0.18471337579617833</v>
      </c>
      <c r="M154" s="130" t="s">
        <v>600</v>
      </c>
      <c r="N154" s="131">
        <v>42976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87</v>
      </c>
      <c r="B155" s="110">
        <v>42831</v>
      </c>
      <c r="C155" s="110"/>
      <c r="D155" s="111" t="s">
        <v>769</v>
      </c>
      <c r="E155" s="112" t="s">
        <v>624</v>
      </c>
      <c r="F155" s="113">
        <v>40</v>
      </c>
      <c r="G155" s="113"/>
      <c r="H155" s="114">
        <v>13.1</v>
      </c>
      <c r="I155" s="132">
        <v>60</v>
      </c>
      <c r="J155" s="138" t="s">
        <v>770</v>
      </c>
      <c r="K155" s="134">
        <v>-26.9</v>
      </c>
      <c r="L155" s="135">
        <v>-0.67249999999999999</v>
      </c>
      <c r="M155" s="136" t="s">
        <v>664</v>
      </c>
      <c r="N155" s="137">
        <v>43138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88</v>
      </c>
      <c r="B156" s="106">
        <v>42837</v>
      </c>
      <c r="C156" s="106"/>
      <c r="D156" s="107" t="s">
        <v>88</v>
      </c>
      <c r="E156" s="108" t="s">
        <v>624</v>
      </c>
      <c r="F156" s="109">
        <v>289.5</v>
      </c>
      <c r="G156" s="108"/>
      <c r="H156" s="108">
        <v>354</v>
      </c>
      <c r="I156" s="126">
        <v>360</v>
      </c>
      <c r="J156" s="127" t="s">
        <v>727</v>
      </c>
      <c r="K156" s="128">
        <f t="shared" ref="K156:K164" si="28">H156-F156</f>
        <v>64.5</v>
      </c>
      <c r="L156" s="129">
        <f t="shared" ref="L156:L164" si="29">K156/F156</f>
        <v>0.22279792746113988</v>
      </c>
      <c r="M156" s="130" t="s">
        <v>600</v>
      </c>
      <c r="N156" s="131">
        <v>43040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89</v>
      </c>
      <c r="B157" s="106">
        <v>42845</v>
      </c>
      <c r="C157" s="106"/>
      <c r="D157" s="107" t="s">
        <v>438</v>
      </c>
      <c r="E157" s="108" t="s">
        <v>624</v>
      </c>
      <c r="F157" s="109">
        <v>700</v>
      </c>
      <c r="G157" s="108"/>
      <c r="H157" s="108">
        <v>840</v>
      </c>
      <c r="I157" s="126">
        <v>840</v>
      </c>
      <c r="J157" s="127" t="s">
        <v>728</v>
      </c>
      <c r="K157" s="128">
        <f t="shared" si="28"/>
        <v>140</v>
      </c>
      <c r="L157" s="129">
        <f t="shared" si="29"/>
        <v>0.2</v>
      </c>
      <c r="M157" s="130" t="s">
        <v>600</v>
      </c>
      <c r="N157" s="131">
        <v>42893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90</v>
      </c>
      <c r="B158" s="106">
        <v>42887</v>
      </c>
      <c r="C158" s="106"/>
      <c r="D158" s="148" t="s">
        <v>363</v>
      </c>
      <c r="E158" s="108" t="s">
        <v>624</v>
      </c>
      <c r="F158" s="109">
        <v>130</v>
      </c>
      <c r="G158" s="108"/>
      <c r="H158" s="108">
        <v>144.25</v>
      </c>
      <c r="I158" s="126">
        <v>170</v>
      </c>
      <c r="J158" s="127" t="s">
        <v>729</v>
      </c>
      <c r="K158" s="128">
        <f t="shared" si="28"/>
        <v>14.25</v>
      </c>
      <c r="L158" s="129">
        <f t="shared" si="29"/>
        <v>0.10961538461538461</v>
      </c>
      <c r="M158" s="130" t="s">
        <v>600</v>
      </c>
      <c r="N158" s="131">
        <v>43675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91</v>
      </c>
      <c r="B159" s="106">
        <v>42901</v>
      </c>
      <c r="C159" s="106"/>
      <c r="D159" s="148" t="s">
        <v>730</v>
      </c>
      <c r="E159" s="108" t="s">
        <v>624</v>
      </c>
      <c r="F159" s="109">
        <v>214.5</v>
      </c>
      <c r="G159" s="108"/>
      <c r="H159" s="108">
        <v>262</v>
      </c>
      <c r="I159" s="126">
        <v>262</v>
      </c>
      <c r="J159" s="127" t="s">
        <v>731</v>
      </c>
      <c r="K159" s="128">
        <f t="shared" si="28"/>
        <v>47.5</v>
      </c>
      <c r="L159" s="129">
        <f t="shared" si="29"/>
        <v>0.22144522144522144</v>
      </c>
      <c r="M159" s="130" t="s">
        <v>600</v>
      </c>
      <c r="N159" s="131">
        <v>42977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5">
        <v>92</v>
      </c>
      <c r="B160" s="154">
        <v>42933</v>
      </c>
      <c r="C160" s="154"/>
      <c r="D160" s="155" t="s">
        <v>732</v>
      </c>
      <c r="E160" s="156" t="s">
        <v>624</v>
      </c>
      <c r="F160" s="157">
        <v>370</v>
      </c>
      <c r="G160" s="156"/>
      <c r="H160" s="156">
        <v>447.5</v>
      </c>
      <c r="I160" s="178">
        <v>450</v>
      </c>
      <c r="J160" s="231" t="s">
        <v>683</v>
      </c>
      <c r="K160" s="128">
        <f t="shared" si="28"/>
        <v>77.5</v>
      </c>
      <c r="L160" s="180">
        <f t="shared" si="29"/>
        <v>0.20945945945945946</v>
      </c>
      <c r="M160" s="181" t="s">
        <v>600</v>
      </c>
      <c r="N160" s="182">
        <v>43035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5">
        <v>93</v>
      </c>
      <c r="B161" s="154">
        <v>42943</v>
      </c>
      <c r="C161" s="154"/>
      <c r="D161" s="155" t="s">
        <v>167</v>
      </c>
      <c r="E161" s="156" t="s">
        <v>624</v>
      </c>
      <c r="F161" s="157">
        <v>657.5</v>
      </c>
      <c r="G161" s="156"/>
      <c r="H161" s="156">
        <v>825</v>
      </c>
      <c r="I161" s="178">
        <v>820</v>
      </c>
      <c r="J161" s="231" t="s">
        <v>683</v>
      </c>
      <c r="K161" s="128">
        <f t="shared" si="28"/>
        <v>167.5</v>
      </c>
      <c r="L161" s="180">
        <f t="shared" si="29"/>
        <v>0.25475285171102663</v>
      </c>
      <c r="M161" s="181" t="s">
        <v>600</v>
      </c>
      <c r="N161" s="182">
        <v>43090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94</v>
      </c>
      <c r="B162" s="106">
        <v>42964</v>
      </c>
      <c r="C162" s="106"/>
      <c r="D162" s="107" t="s">
        <v>368</v>
      </c>
      <c r="E162" s="108" t="s">
        <v>624</v>
      </c>
      <c r="F162" s="109">
        <v>605</v>
      </c>
      <c r="G162" s="108"/>
      <c r="H162" s="108">
        <v>750</v>
      </c>
      <c r="I162" s="126">
        <v>750</v>
      </c>
      <c r="J162" s="127" t="s">
        <v>726</v>
      </c>
      <c r="K162" s="128">
        <f t="shared" si="28"/>
        <v>145</v>
      </c>
      <c r="L162" s="129">
        <f t="shared" si="29"/>
        <v>0.23966942148760331</v>
      </c>
      <c r="M162" s="130" t="s">
        <v>600</v>
      </c>
      <c r="N162" s="131">
        <v>43027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366">
        <v>95</v>
      </c>
      <c r="B163" s="149">
        <v>42979</v>
      </c>
      <c r="C163" s="149"/>
      <c r="D163" s="150" t="s">
        <v>509</v>
      </c>
      <c r="E163" s="151" t="s">
        <v>624</v>
      </c>
      <c r="F163" s="152">
        <v>255</v>
      </c>
      <c r="G163" s="153"/>
      <c r="H163" s="153">
        <v>217.25</v>
      </c>
      <c r="I163" s="153">
        <v>320</v>
      </c>
      <c r="J163" s="175" t="s">
        <v>733</v>
      </c>
      <c r="K163" s="134">
        <f t="shared" si="28"/>
        <v>-37.75</v>
      </c>
      <c r="L163" s="176">
        <f t="shared" si="29"/>
        <v>-0.14803921568627451</v>
      </c>
      <c r="M163" s="136" t="s">
        <v>664</v>
      </c>
      <c r="N163" s="177">
        <v>43661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96</v>
      </c>
      <c r="B164" s="106">
        <v>42997</v>
      </c>
      <c r="C164" s="106"/>
      <c r="D164" s="107" t="s">
        <v>734</v>
      </c>
      <c r="E164" s="108" t="s">
        <v>624</v>
      </c>
      <c r="F164" s="109">
        <v>215</v>
      </c>
      <c r="G164" s="108"/>
      <c r="H164" s="108">
        <v>258</v>
      </c>
      <c r="I164" s="126">
        <v>258</v>
      </c>
      <c r="J164" s="127" t="s">
        <v>683</v>
      </c>
      <c r="K164" s="128">
        <f t="shared" si="28"/>
        <v>43</v>
      </c>
      <c r="L164" s="129">
        <f t="shared" si="29"/>
        <v>0.2</v>
      </c>
      <c r="M164" s="130" t="s">
        <v>600</v>
      </c>
      <c r="N164" s="131">
        <v>43040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97</v>
      </c>
      <c r="B165" s="106">
        <v>42997</v>
      </c>
      <c r="C165" s="106"/>
      <c r="D165" s="107" t="s">
        <v>734</v>
      </c>
      <c r="E165" s="108" t="s">
        <v>624</v>
      </c>
      <c r="F165" s="109">
        <v>215</v>
      </c>
      <c r="G165" s="108"/>
      <c r="H165" s="108">
        <v>258</v>
      </c>
      <c r="I165" s="126">
        <v>258</v>
      </c>
      <c r="J165" s="231" t="s">
        <v>683</v>
      </c>
      <c r="K165" s="128">
        <v>43</v>
      </c>
      <c r="L165" s="129">
        <v>0.2</v>
      </c>
      <c r="M165" s="130" t="s">
        <v>600</v>
      </c>
      <c r="N165" s="131">
        <v>43040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6">
        <v>98</v>
      </c>
      <c r="B166" s="207">
        <v>42998</v>
      </c>
      <c r="C166" s="207"/>
      <c r="D166" s="375" t="s">
        <v>2980</v>
      </c>
      <c r="E166" s="208" t="s">
        <v>624</v>
      </c>
      <c r="F166" s="209">
        <v>75</v>
      </c>
      <c r="G166" s="208"/>
      <c r="H166" s="208">
        <v>90</v>
      </c>
      <c r="I166" s="232">
        <v>90</v>
      </c>
      <c r="J166" s="127" t="s">
        <v>735</v>
      </c>
      <c r="K166" s="128">
        <f t="shared" ref="K166:K171" si="30">H166-F166</f>
        <v>15</v>
      </c>
      <c r="L166" s="129">
        <f t="shared" ref="L166:L171" si="31">K166/F166</f>
        <v>0.2</v>
      </c>
      <c r="M166" s="130" t="s">
        <v>600</v>
      </c>
      <c r="N166" s="131">
        <v>43019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5">
        <v>99</v>
      </c>
      <c r="B167" s="154">
        <v>43011</v>
      </c>
      <c r="C167" s="154"/>
      <c r="D167" s="155" t="s">
        <v>736</v>
      </c>
      <c r="E167" s="156" t="s">
        <v>624</v>
      </c>
      <c r="F167" s="157">
        <v>315</v>
      </c>
      <c r="G167" s="156"/>
      <c r="H167" s="156">
        <v>392</v>
      </c>
      <c r="I167" s="178">
        <v>384</v>
      </c>
      <c r="J167" s="231" t="s">
        <v>737</v>
      </c>
      <c r="K167" s="128">
        <f t="shared" si="30"/>
        <v>77</v>
      </c>
      <c r="L167" s="180">
        <f t="shared" si="31"/>
        <v>0.24444444444444444</v>
      </c>
      <c r="M167" s="181" t="s">
        <v>600</v>
      </c>
      <c r="N167" s="182">
        <v>43017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5">
        <v>100</v>
      </c>
      <c r="B168" s="154">
        <v>43013</v>
      </c>
      <c r="C168" s="154"/>
      <c r="D168" s="155" t="s">
        <v>738</v>
      </c>
      <c r="E168" s="156" t="s">
        <v>624</v>
      </c>
      <c r="F168" s="157">
        <v>145</v>
      </c>
      <c r="G168" s="156"/>
      <c r="H168" s="156">
        <v>179</v>
      </c>
      <c r="I168" s="178">
        <v>180</v>
      </c>
      <c r="J168" s="231" t="s">
        <v>614</v>
      </c>
      <c r="K168" s="128">
        <f t="shared" si="30"/>
        <v>34</v>
      </c>
      <c r="L168" s="180">
        <f t="shared" si="31"/>
        <v>0.23448275862068965</v>
      </c>
      <c r="M168" s="181" t="s">
        <v>600</v>
      </c>
      <c r="N168" s="182">
        <v>43025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5">
        <v>101</v>
      </c>
      <c r="B169" s="154">
        <v>43014</v>
      </c>
      <c r="C169" s="154"/>
      <c r="D169" s="155" t="s">
        <v>339</v>
      </c>
      <c r="E169" s="156" t="s">
        <v>624</v>
      </c>
      <c r="F169" s="157">
        <v>256</v>
      </c>
      <c r="G169" s="156"/>
      <c r="H169" s="156">
        <v>323</v>
      </c>
      <c r="I169" s="178">
        <v>320</v>
      </c>
      <c r="J169" s="231" t="s">
        <v>683</v>
      </c>
      <c r="K169" s="128">
        <f t="shared" si="30"/>
        <v>67</v>
      </c>
      <c r="L169" s="180">
        <f t="shared" si="31"/>
        <v>0.26171875</v>
      </c>
      <c r="M169" s="181" t="s">
        <v>600</v>
      </c>
      <c r="N169" s="182">
        <v>43067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5">
        <v>102</v>
      </c>
      <c r="B170" s="154">
        <v>43017</v>
      </c>
      <c r="C170" s="154"/>
      <c r="D170" s="155" t="s">
        <v>360</v>
      </c>
      <c r="E170" s="156" t="s">
        <v>624</v>
      </c>
      <c r="F170" s="157">
        <v>137.5</v>
      </c>
      <c r="G170" s="156"/>
      <c r="H170" s="156">
        <v>184</v>
      </c>
      <c r="I170" s="178">
        <v>183</v>
      </c>
      <c r="J170" s="179" t="s">
        <v>739</v>
      </c>
      <c r="K170" s="128">
        <f t="shared" si="30"/>
        <v>46.5</v>
      </c>
      <c r="L170" s="180">
        <f t="shared" si="31"/>
        <v>0.33818181818181819</v>
      </c>
      <c r="M170" s="181" t="s">
        <v>600</v>
      </c>
      <c r="N170" s="182">
        <v>43108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5">
        <v>103</v>
      </c>
      <c r="B171" s="154">
        <v>43018</v>
      </c>
      <c r="C171" s="154"/>
      <c r="D171" s="155" t="s">
        <v>740</v>
      </c>
      <c r="E171" s="156" t="s">
        <v>624</v>
      </c>
      <c r="F171" s="157">
        <v>125.5</v>
      </c>
      <c r="G171" s="156"/>
      <c r="H171" s="156">
        <v>158</v>
      </c>
      <c r="I171" s="178">
        <v>155</v>
      </c>
      <c r="J171" s="179" t="s">
        <v>741</v>
      </c>
      <c r="K171" s="128">
        <f t="shared" si="30"/>
        <v>32.5</v>
      </c>
      <c r="L171" s="180">
        <f t="shared" si="31"/>
        <v>0.25896414342629481</v>
      </c>
      <c r="M171" s="181" t="s">
        <v>600</v>
      </c>
      <c r="N171" s="182">
        <v>43067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5">
        <v>104</v>
      </c>
      <c r="B172" s="154">
        <v>43018</v>
      </c>
      <c r="C172" s="154"/>
      <c r="D172" s="155" t="s">
        <v>771</v>
      </c>
      <c r="E172" s="156" t="s">
        <v>624</v>
      </c>
      <c r="F172" s="157">
        <v>895</v>
      </c>
      <c r="G172" s="156"/>
      <c r="H172" s="156">
        <v>1122.5</v>
      </c>
      <c r="I172" s="178">
        <v>1078</v>
      </c>
      <c r="J172" s="179" t="s">
        <v>772</v>
      </c>
      <c r="K172" s="128">
        <v>227.5</v>
      </c>
      <c r="L172" s="180">
        <v>0.25418994413407803</v>
      </c>
      <c r="M172" s="181" t="s">
        <v>600</v>
      </c>
      <c r="N172" s="182">
        <v>43117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5">
        <v>105</v>
      </c>
      <c r="B173" s="154">
        <v>43020</v>
      </c>
      <c r="C173" s="154"/>
      <c r="D173" s="155" t="s">
        <v>347</v>
      </c>
      <c r="E173" s="156" t="s">
        <v>624</v>
      </c>
      <c r="F173" s="157">
        <v>525</v>
      </c>
      <c r="G173" s="156"/>
      <c r="H173" s="156">
        <v>629</v>
      </c>
      <c r="I173" s="178">
        <v>629</v>
      </c>
      <c r="J173" s="231" t="s">
        <v>683</v>
      </c>
      <c r="K173" s="128">
        <v>104</v>
      </c>
      <c r="L173" s="180">
        <v>0.19809523809523799</v>
      </c>
      <c r="M173" s="181" t="s">
        <v>600</v>
      </c>
      <c r="N173" s="182">
        <v>43119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5">
        <v>106</v>
      </c>
      <c r="B174" s="154">
        <v>43046</v>
      </c>
      <c r="C174" s="154"/>
      <c r="D174" s="155" t="s">
        <v>393</v>
      </c>
      <c r="E174" s="156" t="s">
        <v>624</v>
      </c>
      <c r="F174" s="157">
        <v>740</v>
      </c>
      <c r="G174" s="156"/>
      <c r="H174" s="156">
        <v>892.5</v>
      </c>
      <c r="I174" s="178">
        <v>900</v>
      </c>
      <c r="J174" s="179" t="s">
        <v>742</v>
      </c>
      <c r="K174" s="128">
        <f>H174-F174</f>
        <v>152.5</v>
      </c>
      <c r="L174" s="180">
        <f>K174/F174</f>
        <v>0.20608108108108109</v>
      </c>
      <c r="M174" s="181" t="s">
        <v>600</v>
      </c>
      <c r="N174" s="182">
        <v>43052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107</v>
      </c>
      <c r="B175" s="106">
        <v>43073</v>
      </c>
      <c r="C175" s="106"/>
      <c r="D175" s="107" t="s">
        <v>743</v>
      </c>
      <c r="E175" s="108" t="s">
        <v>624</v>
      </c>
      <c r="F175" s="109">
        <v>118.5</v>
      </c>
      <c r="G175" s="108"/>
      <c r="H175" s="108">
        <v>143.5</v>
      </c>
      <c r="I175" s="126">
        <v>145</v>
      </c>
      <c r="J175" s="141" t="s">
        <v>744</v>
      </c>
      <c r="K175" s="128">
        <f>H175-F175</f>
        <v>25</v>
      </c>
      <c r="L175" s="129">
        <f>K175/F175</f>
        <v>0.2109704641350211</v>
      </c>
      <c r="M175" s="130" t="s">
        <v>600</v>
      </c>
      <c r="N175" s="131">
        <v>43097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108</v>
      </c>
      <c r="B176" s="110">
        <v>43090</v>
      </c>
      <c r="C176" s="110"/>
      <c r="D176" s="158" t="s">
        <v>443</v>
      </c>
      <c r="E176" s="112" t="s">
        <v>624</v>
      </c>
      <c r="F176" s="113">
        <v>715</v>
      </c>
      <c r="G176" s="113"/>
      <c r="H176" s="114">
        <v>500</v>
      </c>
      <c r="I176" s="132">
        <v>872</v>
      </c>
      <c r="J176" s="138" t="s">
        <v>745</v>
      </c>
      <c r="K176" s="134">
        <f>H176-F176</f>
        <v>-215</v>
      </c>
      <c r="L176" s="135">
        <f>K176/F176</f>
        <v>-0.30069930069930068</v>
      </c>
      <c r="M176" s="136" t="s">
        <v>664</v>
      </c>
      <c r="N176" s="137">
        <v>43670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109</v>
      </c>
      <c r="B177" s="106">
        <v>43098</v>
      </c>
      <c r="C177" s="106"/>
      <c r="D177" s="107" t="s">
        <v>736</v>
      </c>
      <c r="E177" s="108" t="s">
        <v>624</v>
      </c>
      <c r="F177" s="109">
        <v>435</v>
      </c>
      <c r="G177" s="108"/>
      <c r="H177" s="108">
        <v>542.5</v>
      </c>
      <c r="I177" s="126">
        <v>539</v>
      </c>
      <c r="J177" s="141" t="s">
        <v>683</v>
      </c>
      <c r="K177" s="128">
        <v>107.5</v>
      </c>
      <c r="L177" s="129">
        <v>0.247126436781609</v>
      </c>
      <c r="M177" s="130" t="s">
        <v>600</v>
      </c>
      <c r="N177" s="131">
        <v>43206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110</v>
      </c>
      <c r="B178" s="106">
        <v>43098</v>
      </c>
      <c r="C178" s="106"/>
      <c r="D178" s="107" t="s">
        <v>571</v>
      </c>
      <c r="E178" s="108" t="s">
        <v>624</v>
      </c>
      <c r="F178" s="109">
        <v>885</v>
      </c>
      <c r="G178" s="108"/>
      <c r="H178" s="108">
        <v>1090</v>
      </c>
      <c r="I178" s="126">
        <v>1084</v>
      </c>
      <c r="J178" s="141" t="s">
        <v>683</v>
      </c>
      <c r="K178" s="128">
        <v>205</v>
      </c>
      <c r="L178" s="129">
        <v>0.23163841807909599</v>
      </c>
      <c r="M178" s="130" t="s">
        <v>600</v>
      </c>
      <c r="N178" s="131">
        <v>43213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367">
        <v>111</v>
      </c>
      <c r="B179" s="348">
        <v>43192</v>
      </c>
      <c r="C179" s="348"/>
      <c r="D179" s="116" t="s">
        <v>753</v>
      </c>
      <c r="E179" s="351" t="s">
        <v>624</v>
      </c>
      <c r="F179" s="354">
        <v>478.5</v>
      </c>
      <c r="G179" s="351"/>
      <c r="H179" s="351">
        <v>442</v>
      </c>
      <c r="I179" s="357">
        <v>613</v>
      </c>
      <c r="J179" s="385" t="s">
        <v>3404</v>
      </c>
      <c r="K179" s="134">
        <f>H179-F179</f>
        <v>-36.5</v>
      </c>
      <c r="L179" s="135">
        <f>K179/F179</f>
        <v>-7.6280041797283177E-2</v>
      </c>
      <c r="M179" s="136" t="s">
        <v>664</v>
      </c>
      <c r="N179" s="137">
        <v>43762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112</v>
      </c>
      <c r="B180" s="110">
        <v>43194</v>
      </c>
      <c r="C180" s="110"/>
      <c r="D180" s="374" t="s">
        <v>2979</v>
      </c>
      <c r="E180" s="112" t="s">
        <v>624</v>
      </c>
      <c r="F180" s="113">
        <f>141.5-7.3</f>
        <v>134.19999999999999</v>
      </c>
      <c r="G180" s="113"/>
      <c r="H180" s="114">
        <v>77</v>
      </c>
      <c r="I180" s="132">
        <v>180</v>
      </c>
      <c r="J180" s="385" t="s">
        <v>3403</v>
      </c>
      <c r="K180" s="134">
        <f>H180-F180</f>
        <v>-57.199999999999989</v>
      </c>
      <c r="L180" s="135">
        <f>K180/F180</f>
        <v>-0.42622950819672129</v>
      </c>
      <c r="M180" s="136" t="s">
        <v>664</v>
      </c>
      <c r="N180" s="137">
        <v>43522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113</v>
      </c>
      <c r="B181" s="110">
        <v>43209</v>
      </c>
      <c r="C181" s="110"/>
      <c r="D181" s="111" t="s">
        <v>746</v>
      </c>
      <c r="E181" s="112" t="s">
        <v>624</v>
      </c>
      <c r="F181" s="113">
        <v>430</v>
      </c>
      <c r="G181" s="113"/>
      <c r="H181" s="114">
        <v>220</v>
      </c>
      <c r="I181" s="132">
        <v>537</v>
      </c>
      <c r="J181" s="138" t="s">
        <v>747</v>
      </c>
      <c r="K181" s="134">
        <f>H181-F181</f>
        <v>-210</v>
      </c>
      <c r="L181" s="135">
        <f>K181/F181</f>
        <v>-0.48837209302325579</v>
      </c>
      <c r="M181" s="136" t="s">
        <v>664</v>
      </c>
      <c r="N181" s="137">
        <v>43252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368">
        <v>114</v>
      </c>
      <c r="B182" s="159">
        <v>43220</v>
      </c>
      <c r="C182" s="159"/>
      <c r="D182" s="160" t="s">
        <v>394</v>
      </c>
      <c r="E182" s="161" t="s">
        <v>624</v>
      </c>
      <c r="F182" s="163">
        <v>153.5</v>
      </c>
      <c r="G182" s="163"/>
      <c r="H182" s="163">
        <v>196</v>
      </c>
      <c r="I182" s="163">
        <v>196</v>
      </c>
      <c r="J182" s="359" t="s">
        <v>3495</v>
      </c>
      <c r="K182" s="183">
        <f>H182-F182</f>
        <v>42.5</v>
      </c>
      <c r="L182" s="184">
        <f>K182/F182</f>
        <v>0.27687296416938112</v>
      </c>
      <c r="M182" s="162" t="s">
        <v>600</v>
      </c>
      <c r="N182" s="185">
        <v>43605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115</v>
      </c>
      <c r="B183" s="110">
        <v>43306</v>
      </c>
      <c r="C183" s="110"/>
      <c r="D183" s="111" t="s">
        <v>769</v>
      </c>
      <c r="E183" s="112" t="s">
        <v>624</v>
      </c>
      <c r="F183" s="113">
        <v>27.5</v>
      </c>
      <c r="G183" s="113"/>
      <c r="H183" s="114">
        <v>13.1</v>
      </c>
      <c r="I183" s="132">
        <v>60</v>
      </c>
      <c r="J183" s="138" t="s">
        <v>773</v>
      </c>
      <c r="K183" s="134">
        <v>-14.4</v>
      </c>
      <c r="L183" s="135">
        <v>-0.52363636363636401</v>
      </c>
      <c r="M183" s="136" t="s">
        <v>664</v>
      </c>
      <c r="N183" s="137">
        <v>43138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367">
        <v>116</v>
      </c>
      <c r="B184" s="348">
        <v>43318</v>
      </c>
      <c r="C184" s="348"/>
      <c r="D184" s="116" t="s">
        <v>748</v>
      </c>
      <c r="E184" s="351" t="s">
        <v>624</v>
      </c>
      <c r="F184" s="351">
        <v>148.5</v>
      </c>
      <c r="G184" s="351"/>
      <c r="H184" s="351">
        <v>102</v>
      </c>
      <c r="I184" s="357">
        <v>182</v>
      </c>
      <c r="J184" s="138" t="s">
        <v>3494</v>
      </c>
      <c r="K184" s="134">
        <f>H184-F184</f>
        <v>-46.5</v>
      </c>
      <c r="L184" s="135">
        <f>K184/F184</f>
        <v>-0.31313131313131315</v>
      </c>
      <c r="M184" s="136" t="s">
        <v>664</v>
      </c>
      <c r="N184" s="137">
        <v>43661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117</v>
      </c>
      <c r="B185" s="106">
        <v>43335</v>
      </c>
      <c r="C185" s="106"/>
      <c r="D185" s="107" t="s">
        <v>774</v>
      </c>
      <c r="E185" s="108" t="s">
        <v>624</v>
      </c>
      <c r="F185" s="156">
        <v>285</v>
      </c>
      <c r="G185" s="108"/>
      <c r="H185" s="108">
        <v>355</v>
      </c>
      <c r="I185" s="126">
        <v>364</v>
      </c>
      <c r="J185" s="141" t="s">
        <v>775</v>
      </c>
      <c r="K185" s="128">
        <v>70</v>
      </c>
      <c r="L185" s="129">
        <v>0.24561403508771901</v>
      </c>
      <c r="M185" s="130" t="s">
        <v>600</v>
      </c>
      <c r="N185" s="131">
        <v>43455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118</v>
      </c>
      <c r="B186" s="106">
        <v>43341</v>
      </c>
      <c r="C186" s="106"/>
      <c r="D186" s="107" t="s">
        <v>384</v>
      </c>
      <c r="E186" s="108" t="s">
        <v>624</v>
      </c>
      <c r="F186" s="156">
        <v>525</v>
      </c>
      <c r="G186" s="108"/>
      <c r="H186" s="108">
        <v>585</v>
      </c>
      <c r="I186" s="126">
        <v>635</v>
      </c>
      <c r="J186" s="141" t="s">
        <v>749</v>
      </c>
      <c r="K186" s="128">
        <f t="shared" ref="K186:K198" si="32">H186-F186</f>
        <v>60</v>
      </c>
      <c r="L186" s="129">
        <f t="shared" ref="L186:L198" si="33">K186/F186</f>
        <v>0.11428571428571428</v>
      </c>
      <c r="M186" s="130" t="s">
        <v>600</v>
      </c>
      <c r="N186" s="131">
        <v>43662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119</v>
      </c>
      <c r="B187" s="106">
        <v>43395</v>
      </c>
      <c r="C187" s="106"/>
      <c r="D187" s="107" t="s">
        <v>368</v>
      </c>
      <c r="E187" s="108" t="s">
        <v>624</v>
      </c>
      <c r="F187" s="156">
        <v>475</v>
      </c>
      <c r="G187" s="108"/>
      <c r="H187" s="108">
        <v>574</v>
      </c>
      <c r="I187" s="126">
        <v>570</v>
      </c>
      <c r="J187" s="141" t="s">
        <v>683</v>
      </c>
      <c r="K187" s="128">
        <f t="shared" si="32"/>
        <v>99</v>
      </c>
      <c r="L187" s="129">
        <f t="shared" si="33"/>
        <v>0.20842105263157895</v>
      </c>
      <c r="M187" s="130" t="s">
        <v>600</v>
      </c>
      <c r="N187" s="131">
        <v>43403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5">
        <v>120</v>
      </c>
      <c r="B188" s="154">
        <v>43397</v>
      </c>
      <c r="C188" s="154"/>
      <c r="D188" s="414" t="s">
        <v>391</v>
      </c>
      <c r="E188" s="156" t="s">
        <v>624</v>
      </c>
      <c r="F188" s="156">
        <v>707.5</v>
      </c>
      <c r="G188" s="156"/>
      <c r="H188" s="156">
        <v>872</v>
      </c>
      <c r="I188" s="178">
        <v>872</v>
      </c>
      <c r="J188" s="179" t="s">
        <v>683</v>
      </c>
      <c r="K188" s="128">
        <f t="shared" si="32"/>
        <v>164.5</v>
      </c>
      <c r="L188" s="180">
        <f t="shared" si="33"/>
        <v>0.23250883392226149</v>
      </c>
      <c r="M188" s="181" t="s">
        <v>600</v>
      </c>
      <c r="N188" s="182">
        <v>43482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5">
        <v>121</v>
      </c>
      <c r="B189" s="154">
        <v>43398</v>
      </c>
      <c r="C189" s="154"/>
      <c r="D189" s="414" t="s">
        <v>348</v>
      </c>
      <c r="E189" s="156" t="s">
        <v>624</v>
      </c>
      <c r="F189" s="156">
        <v>162</v>
      </c>
      <c r="G189" s="156"/>
      <c r="H189" s="156">
        <v>204</v>
      </c>
      <c r="I189" s="178">
        <v>209</v>
      </c>
      <c r="J189" s="179" t="s">
        <v>3493</v>
      </c>
      <c r="K189" s="128">
        <f t="shared" si="32"/>
        <v>42</v>
      </c>
      <c r="L189" s="180">
        <f t="shared" si="33"/>
        <v>0.25925925925925924</v>
      </c>
      <c r="M189" s="181" t="s">
        <v>600</v>
      </c>
      <c r="N189" s="182">
        <v>43539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6">
        <v>122</v>
      </c>
      <c r="B190" s="207">
        <v>43399</v>
      </c>
      <c r="C190" s="207"/>
      <c r="D190" s="155" t="s">
        <v>495</v>
      </c>
      <c r="E190" s="208" t="s">
        <v>624</v>
      </c>
      <c r="F190" s="208">
        <v>240</v>
      </c>
      <c r="G190" s="208"/>
      <c r="H190" s="208">
        <v>297</v>
      </c>
      <c r="I190" s="232">
        <v>297</v>
      </c>
      <c r="J190" s="179" t="s">
        <v>683</v>
      </c>
      <c r="K190" s="233">
        <f t="shared" si="32"/>
        <v>57</v>
      </c>
      <c r="L190" s="234">
        <f t="shared" si="33"/>
        <v>0.23749999999999999</v>
      </c>
      <c r="M190" s="235" t="s">
        <v>600</v>
      </c>
      <c r="N190" s="236">
        <v>43417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123</v>
      </c>
      <c r="B191" s="106">
        <v>43439</v>
      </c>
      <c r="C191" s="106"/>
      <c r="D191" s="148" t="s">
        <v>750</v>
      </c>
      <c r="E191" s="108" t="s">
        <v>624</v>
      </c>
      <c r="F191" s="108">
        <v>202.5</v>
      </c>
      <c r="G191" s="108"/>
      <c r="H191" s="108">
        <v>255</v>
      </c>
      <c r="I191" s="126">
        <v>252</v>
      </c>
      <c r="J191" s="141" t="s">
        <v>683</v>
      </c>
      <c r="K191" s="128">
        <f t="shared" si="32"/>
        <v>52.5</v>
      </c>
      <c r="L191" s="129">
        <f t="shared" si="33"/>
        <v>0.25925925925925924</v>
      </c>
      <c r="M191" s="130" t="s">
        <v>600</v>
      </c>
      <c r="N191" s="131">
        <v>43542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6">
        <v>124</v>
      </c>
      <c r="B192" s="207">
        <v>43465</v>
      </c>
      <c r="C192" s="106"/>
      <c r="D192" s="414" t="s">
        <v>423</v>
      </c>
      <c r="E192" s="208" t="s">
        <v>624</v>
      </c>
      <c r="F192" s="208">
        <v>710</v>
      </c>
      <c r="G192" s="208"/>
      <c r="H192" s="208">
        <v>866</v>
      </c>
      <c r="I192" s="232">
        <v>866</v>
      </c>
      <c r="J192" s="179" t="s">
        <v>683</v>
      </c>
      <c r="K192" s="128">
        <f t="shared" si="32"/>
        <v>156</v>
      </c>
      <c r="L192" s="129">
        <f t="shared" si="33"/>
        <v>0.21971830985915494</v>
      </c>
      <c r="M192" s="130" t="s">
        <v>600</v>
      </c>
      <c r="N192" s="362">
        <v>43553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6">
        <v>125</v>
      </c>
      <c r="B193" s="207">
        <v>43522</v>
      </c>
      <c r="C193" s="207"/>
      <c r="D193" s="414" t="s">
        <v>141</v>
      </c>
      <c r="E193" s="208" t="s">
        <v>624</v>
      </c>
      <c r="F193" s="208">
        <v>337.25</v>
      </c>
      <c r="G193" s="208"/>
      <c r="H193" s="208">
        <v>398.5</v>
      </c>
      <c r="I193" s="232">
        <v>411</v>
      </c>
      <c r="J193" s="141" t="s">
        <v>3492</v>
      </c>
      <c r="K193" s="128">
        <f t="shared" si="32"/>
        <v>61.25</v>
      </c>
      <c r="L193" s="129">
        <f t="shared" si="33"/>
        <v>0.1816160118606375</v>
      </c>
      <c r="M193" s="130" t="s">
        <v>600</v>
      </c>
      <c r="N193" s="362">
        <v>43760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69">
        <v>126</v>
      </c>
      <c r="B194" s="164">
        <v>43559</v>
      </c>
      <c r="C194" s="164"/>
      <c r="D194" s="165" t="s">
        <v>410</v>
      </c>
      <c r="E194" s="166" t="s">
        <v>624</v>
      </c>
      <c r="F194" s="166">
        <v>130</v>
      </c>
      <c r="G194" s="166"/>
      <c r="H194" s="166">
        <v>65</v>
      </c>
      <c r="I194" s="186">
        <v>158</v>
      </c>
      <c r="J194" s="138" t="s">
        <v>751</v>
      </c>
      <c r="K194" s="134">
        <f t="shared" si="32"/>
        <v>-65</v>
      </c>
      <c r="L194" s="135">
        <f t="shared" si="33"/>
        <v>-0.5</v>
      </c>
      <c r="M194" s="136" t="s">
        <v>664</v>
      </c>
      <c r="N194" s="137">
        <v>43726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370">
        <v>127</v>
      </c>
      <c r="B195" s="187">
        <v>43017</v>
      </c>
      <c r="C195" s="187"/>
      <c r="D195" s="188" t="s">
        <v>169</v>
      </c>
      <c r="E195" s="189" t="s">
        <v>624</v>
      </c>
      <c r="F195" s="190">
        <v>141.5</v>
      </c>
      <c r="G195" s="191"/>
      <c r="H195" s="191">
        <v>183.5</v>
      </c>
      <c r="I195" s="191">
        <v>210</v>
      </c>
      <c r="J195" s="218" t="s">
        <v>3441</v>
      </c>
      <c r="K195" s="219">
        <f t="shared" si="32"/>
        <v>42</v>
      </c>
      <c r="L195" s="220">
        <f t="shared" si="33"/>
        <v>0.29681978798586572</v>
      </c>
      <c r="M195" s="190" t="s">
        <v>600</v>
      </c>
      <c r="N195" s="221">
        <v>43042</v>
      </c>
      <c r="O195" s="57"/>
      <c r="P195" s="16"/>
      <c r="Q195" s="16"/>
      <c r="R195" s="94" t="s">
        <v>752</v>
      </c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69">
        <v>128</v>
      </c>
      <c r="B196" s="164">
        <v>43074</v>
      </c>
      <c r="C196" s="164"/>
      <c r="D196" s="165" t="s">
        <v>303</v>
      </c>
      <c r="E196" s="166" t="s">
        <v>624</v>
      </c>
      <c r="F196" s="167">
        <v>172</v>
      </c>
      <c r="G196" s="166"/>
      <c r="H196" s="166">
        <v>155.25</v>
      </c>
      <c r="I196" s="186">
        <v>230</v>
      </c>
      <c r="J196" s="385" t="s">
        <v>3401</v>
      </c>
      <c r="K196" s="134">
        <f t="shared" ref="K196" si="34">H196-F196</f>
        <v>-16.75</v>
      </c>
      <c r="L196" s="135">
        <f t="shared" ref="L196" si="35">K196/F196</f>
        <v>-9.7383720930232565E-2</v>
      </c>
      <c r="M196" s="136" t="s">
        <v>664</v>
      </c>
      <c r="N196" s="137">
        <v>43787</v>
      </c>
      <c r="O196" s="57"/>
      <c r="P196" s="16"/>
      <c r="Q196" s="16"/>
      <c r="R196" s="17" t="s">
        <v>752</v>
      </c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370">
        <v>129</v>
      </c>
      <c r="B197" s="187">
        <v>43398</v>
      </c>
      <c r="C197" s="187"/>
      <c r="D197" s="188" t="s">
        <v>104</v>
      </c>
      <c r="E197" s="189" t="s">
        <v>624</v>
      </c>
      <c r="F197" s="191">
        <v>698.5</v>
      </c>
      <c r="G197" s="191"/>
      <c r="H197" s="191">
        <v>850</v>
      </c>
      <c r="I197" s="191">
        <v>890</v>
      </c>
      <c r="J197" s="222" t="s">
        <v>3489</v>
      </c>
      <c r="K197" s="219">
        <f t="shared" si="32"/>
        <v>151.5</v>
      </c>
      <c r="L197" s="220">
        <f t="shared" si="33"/>
        <v>0.21689334287759485</v>
      </c>
      <c r="M197" s="190" t="s">
        <v>600</v>
      </c>
      <c r="N197" s="221">
        <v>43453</v>
      </c>
      <c r="O197" s="57"/>
      <c r="P197" s="16"/>
      <c r="Q197" s="16"/>
      <c r="R197" s="94" t="s">
        <v>752</v>
      </c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6">
        <v>130</v>
      </c>
      <c r="B198" s="159">
        <v>42877</v>
      </c>
      <c r="C198" s="159"/>
      <c r="D198" s="160" t="s">
        <v>383</v>
      </c>
      <c r="E198" s="161" t="s">
        <v>624</v>
      </c>
      <c r="F198" s="162">
        <v>127.6</v>
      </c>
      <c r="G198" s="163"/>
      <c r="H198" s="163">
        <v>138</v>
      </c>
      <c r="I198" s="163">
        <v>190</v>
      </c>
      <c r="J198" s="386" t="s">
        <v>3405</v>
      </c>
      <c r="K198" s="183">
        <f t="shared" si="32"/>
        <v>10.400000000000006</v>
      </c>
      <c r="L198" s="184">
        <f t="shared" si="33"/>
        <v>8.1504702194357417E-2</v>
      </c>
      <c r="M198" s="162" t="s">
        <v>600</v>
      </c>
      <c r="N198" s="185">
        <v>43774</v>
      </c>
      <c r="O198" s="57"/>
      <c r="P198" s="16"/>
      <c r="Q198" s="16"/>
      <c r="R198" s="17" t="s">
        <v>754</v>
      </c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71">
        <v>131</v>
      </c>
      <c r="B199" s="195">
        <v>43158</v>
      </c>
      <c r="C199" s="195"/>
      <c r="D199" s="192" t="s">
        <v>755</v>
      </c>
      <c r="E199" s="196" t="s">
        <v>624</v>
      </c>
      <c r="F199" s="197">
        <v>317</v>
      </c>
      <c r="G199" s="196"/>
      <c r="H199" s="196"/>
      <c r="I199" s="225">
        <v>398</v>
      </c>
      <c r="J199" s="238" t="s">
        <v>602</v>
      </c>
      <c r="K199" s="194"/>
      <c r="L199" s="193"/>
      <c r="M199" s="224" t="s">
        <v>602</v>
      </c>
      <c r="N199" s="223"/>
      <c r="O199" s="57"/>
      <c r="P199" s="16"/>
      <c r="Q199" s="16"/>
      <c r="R199" s="94" t="s">
        <v>754</v>
      </c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369">
        <v>132</v>
      </c>
      <c r="B200" s="164">
        <v>43164</v>
      </c>
      <c r="C200" s="164"/>
      <c r="D200" s="165" t="s">
        <v>135</v>
      </c>
      <c r="E200" s="166" t="s">
        <v>624</v>
      </c>
      <c r="F200" s="167">
        <f>510-14.4</f>
        <v>495.6</v>
      </c>
      <c r="G200" s="166"/>
      <c r="H200" s="166">
        <v>350</v>
      </c>
      <c r="I200" s="186">
        <v>672</v>
      </c>
      <c r="J200" s="385" t="s">
        <v>3462</v>
      </c>
      <c r="K200" s="134">
        <f t="shared" ref="K200" si="36">H200-F200</f>
        <v>-145.60000000000002</v>
      </c>
      <c r="L200" s="135">
        <f t="shared" ref="L200" si="37">K200/F200</f>
        <v>-0.29378531073446329</v>
      </c>
      <c r="M200" s="136" t="s">
        <v>664</v>
      </c>
      <c r="N200" s="137">
        <v>43887</v>
      </c>
      <c r="O200" s="57"/>
      <c r="P200" s="16"/>
      <c r="Q200" s="16"/>
      <c r="R200" s="17" t="s">
        <v>754</v>
      </c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69">
        <v>133</v>
      </c>
      <c r="B201" s="164">
        <v>43237</v>
      </c>
      <c r="C201" s="164"/>
      <c r="D201" s="165" t="s">
        <v>489</v>
      </c>
      <c r="E201" s="166" t="s">
        <v>624</v>
      </c>
      <c r="F201" s="167">
        <v>230.3</v>
      </c>
      <c r="G201" s="166"/>
      <c r="H201" s="166">
        <v>102.5</v>
      </c>
      <c r="I201" s="186">
        <v>348</v>
      </c>
      <c r="J201" s="385" t="s">
        <v>3483</v>
      </c>
      <c r="K201" s="134">
        <f t="shared" ref="K201" si="38">H201-F201</f>
        <v>-127.80000000000001</v>
      </c>
      <c r="L201" s="135">
        <f t="shared" ref="L201" si="39">K201/F201</f>
        <v>-0.55492835432045162</v>
      </c>
      <c r="M201" s="136" t="s">
        <v>664</v>
      </c>
      <c r="N201" s="137">
        <v>43896</v>
      </c>
      <c r="O201" s="57"/>
      <c r="P201" s="16"/>
      <c r="Q201" s="16"/>
      <c r="R201" s="17" t="s">
        <v>752</v>
      </c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15">
        <v>134</v>
      </c>
      <c r="B202" s="198">
        <v>43258</v>
      </c>
      <c r="C202" s="198"/>
      <c r="D202" s="201" t="s">
        <v>449</v>
      </c>
      <c r="E202" s="199" t="s">
        <v>624</v>
      </c>
      <c r="F202" s="197">
        <f>342.5-5.1</f>
        <v>337.4</v>
      </c>
      <c r="G202" s="199"/>
      <c r="H202" s="199"/>
      <c r="I202" s="226">
        <v>439</v>
      </c>
      <c r="J202" s="238" t="s">
        <v>602</v>
      </c>
      <c r="K202" s="228"/>
      <c r="L202" s="229"/>
      <c r="M202" s="227" t="s">
        <v>602</v>
      </c>
      <c r="N202" s="230"/>
      <c r="O202" s="57"/>
      <c r="P202" s="16"/>
      <c r="Q202" s="16"/>
      <c r="R202" s="94" t="s">
        <v>754</v>
      </c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15">
        <v>135</v>
      </c>
      <c r="B203" s="198">
        <v>43285</v>
      </c>
      <c r="C203" s="198"/>
      <c r="D203" s="202" t="s">
        <v>49</v>
      </c>
      <c r="E203" s="199" t="s">
        <v>624</v>
      </c>
      <c r="F203" s="197">
        <f>127.5-5.53</f>
        <v>121.97</v>
      </c>
      <c r="G203" s="199"/>
      <c r="H203" s="199"/>
      <c r="I203" s="226">
        <v>170</v>
      </c>
      <c r="J203" s="238" t="s">
        <v>602</v>
      </c>
      <c r="K203" s="228"/>
      <c r="L203" s="229"/>
      <c r="M203" s="227" t="s">
        <v>602</v>
      </c>
      <c r="N203" s="230"/>
      <c r="O203" s="57"/>
      <c r="P203" s="16"/>
      <c r="Q203" s="16"/>
      <c r="R203" s="342" t="s">
        <v>754</v>
      </c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369">
        <v>136</v>
      </c>
      <c r="B204" s="164">
        <v>43294</v>
      </c>
      <c r="C204" s="164"/>
      <c r="D204" s="165" t="s">
        <v>243</v>
      </c>
      <c r="E204" s="166" t="s">
        <v>624</v>
      </c>
      <c r="F204" s="167">
        <v>46.5</v>
      </c>
      <c r="G204" s="166"/>
      <c r="H204" s="166">
        <v>17</v>
      </c>
      <c r="I204" s="186">
        <v>59</v>
      </c>
      <c r="J204" s="385" t="s">
        <v>3461</v>
      </c>
      <c r="K204" s="134">
        <f t="shared" ref="K204" si="40">H204-F204</f>
        <v>-29.5</v>
      </c>
      <c r="L204" s="135">
        <f t="shared" ref="L204" si="41">K204/F204</f>
        <v>-0.63440860215053763</v>
      </c>
      <c r="M204" s="136" t="s">
        <v>664</v>
      </c>
      <c r="N204" s="137">
        <v>43887</v>
      </c>
      <c r="O204" s="57"/>
      <c r="P204" s="16"/>
      <c r="Q204" s="16"/>
      <c r="R204" s="17" t="s">
        <v>752</v>
      </c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71">
        <v>137</v>
      </c>
      <c r="B205" s="195">
        <v>43396</v>
      </c>
      <c r="C205" s="195"/>
      <c r="D205" s="202" t="s">
        <v>425</v>
      </c>
      <c r="E205" s="199" t="s">
        <v>624</v>
      </c>
      <c r="F205" s="200">
        <v>156.5</v>
      </c>
      <c r="G205" s="199"/>
      <c r="H205" s="199"/>
      <c r="I205" s="226">
        <v>191</v>
      </c>
      <c r="J205" s="238" t="s">
        <v>602</v>
      </c>
      <c r="K205" s="228"/>
      <c r="L205" s="229"/>
      <c r="M205" s="227" t="s">
        <v>602</v>
      </c>
      <c r="N205" s="230"/>
      <c r="O205" s="57"/>
      <c r="P205" s="16"/>
      <c r="Q205" s="16"/>
      <c r="R205" s="344" t="s">
        <v>752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71">
        <v>138</v>
      </c>
      <c r="B206" s="195">
        <v>43439</v>
      </c>
      <c r="C206" s="195"/>
      <c r="D206" s="202" t="s">
        <v>330</v>
      </c>
      <c r="E206" s="199" t="s">
        <v>624</v>
      </c>
      <c r="F206" s="200">
        <v>259.5</v>
      </c>
      <c r="G206" s="199"/>
      <c r="H206" s="199"/>
      <c r="I206" s="226">
        <v>321</v>
      </c>
      <c r="J206" s="238" t="s">
        <v>602</v>
      </c>
      <c r="K206" s="228"/>
      <c r="L206" s="229"/>
      <c r="M206" s="227" t="s">
        <v>602</v>
      </c>
      <c r="N206" s="230"/>
      <c r="O206" s="16"/>
      <c r="P206" s="16"/>
      <c r="Q206" s="16"/>
      <c r="R206" s="342" t="s">
        <v>754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369">
        <v>139</v>
      </c>
      <c r="B207" s="164">
        <v>43439</v>
      </c>
      <c r="C207" s="164"/>
      <c r="D207" s="165" t="s">
        <v>776</v>
      </c>
      <c r="E207" s="166" t="s">
        <v>624</v>
      </c>
      <c r="F207" s="166">
        <v>715</v>
      </c>
      <c r="G207" s="166"/>
      <c r="H207" s="166">
        <v>445</v>
      </c>
      <c r="I207" s="186">
        <v>840</v>
      </c>
      <c r="J207" s="138" t="s">
        <v>2995</v>
      </c>
      <c r="K207" s="134">
        <f t="shared" ref="K207:K210" si="42">H207-F207</f>
        <v>-270</v>
      </c>
      <c r="L207" s="135">
        <f t="shared" ref="L207:L210" si="43">K207/F207</f>
        <v>-0.3776223776223776</v>
      </c>
      <c r="M207" s="136" t="s">
        <v>664</v>
      </c>
      <c r="N207" s="137">
        <v>43800</v>
      </c>
      <c r="O207" s="57"/>
      <c r="P207" s="16"/>
      <c r="Q207" s="16"/>
      <c r="R207" s="17" t="s">
        <v>752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6">
        <v>140</v>
      </c>
      <c r="B208" s="207">
        <v>43469</v>
      </c>
      <c r="C208" s="207"/>
      <c r="D208" s="155" t="s">
        <v>145</v>
      </c>
      <c r="E208" s="208" t="s">
        <v>624</v>
      </c>
      <c r="F208" s="208">
        <v>875</v>
      </c>
      <c r="G208" s="208"/>
      <c r="H208" s="208">
        <v>1165</v>
      </c>
      <c r="I208" s="232">
        <v>1185</v>
      </c>
      <c r="J208" s="141" t="s">
        <v>3490</v>
      </c>
      <c r="K208" s="128">
        <f t="shared" si="42"/>
        <v>290</v>
      </c>
      <c r="L208" s="129">
        <f t="shared" si="43"/>
        <v>0.33142857142857141</v>
      </c>
      <c r="M208" s="130" t="s">
        <v>600</v>
      </c>
      <c r="N208" s="362">
        <v>43847</v>
      </c>
      <c r="O208" s="57"/>
      <c r="P208" s="16"/>
      <c r="Q208" s="16"/>
      <c r="R208" s="17" t="s">
        <v>752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6">
        <v>141</v>
      </c>
      <c r="B209" s="207">
        <v>43559</v>
      </c>
      <c r="C209" s="207"/>
      <c r="D209" s="414" t="s">
        <v>345</v>
      </c>
      <c r="E209" s="208" t="s">
        <v>624</v>
      </c>
      <c r="F209" s="208">
        <f>387-14.63</f>
        <v>372.37</v>
      </c>
      <c r="G209" s="208"/>
      <c r="H209" s="208">
        <v>490</v>
      </c>
      <c r="I209" s="232">
        <v>490</v>
      </c>
      <c r="J209" s="141" t="s">
        <v>683</v>
      </c>
      <c r="K209" s="128">
        <f t="shared" si="42"/>
        <v>117.63</v>
      </c>
      <c r="L209" s="129">
        <f t="shared" si="43"/>
        <v>0.31589548030185027</v>
      </c>
      <c r="M209" s="130" t="s">
        <v>600</v>
      </c>
      <c r="N209" s="362">
        <v>43850</v>
      </c>
      <c r="O209" s="57"/>
      <c r="P209" s="16"/>
      <c r="Q209" s="16"/>
      <c r="R209" s="17" t="s">
        <v>752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69">
        <v>142</v>
      </c>
      <c r="B210" s="164">
        <v>43578</v>
      </c>
      <c r="C210" s="164"/>
      <c r="D210" s="165" t="s">
        <v>777</v>
      </c>
      <c r="E210" s="166" t="s">
        <v>601</v>
      </c>
      <c r="F210" s="166">
        <v>220</v>
      </c>
      <c r="G210" s="166"/>
      <c r="H210" s="166">
        <v>127.5</v>
      </c>
      <c r="I210" s="186">
        <v>284</v>
      </c>
      <c r="J210" s="385" t="s">
        <v>3484</v>
      </c>
      <c r="K210" s="134">
        <f t="shared" si="42"/>
        <v>-92.5</v>
      </c>
      <c r="L210" s="135">
        <f t="shared" si="43"/>
        <v>-0.42045454545454547</v>
      </c>
      <c r="M210" s="136" t="s">
        <v>664</v>
      </c>
      <c r="N210" s="137">
        <v>43896</v>
      </c>
      <c r="O210" s="57"/>
      <c r="P210" s="16"/>
      <c r="Q210" s="16"/>
      <c r="R210" s="17" t="s">
        <v>752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6">
        <v>143</v>
      </c>
      <c r="B211" s="207">
        <v>43622</v>
      </c>
      <c r="C211" s="207"/>
      <c r="D211" s="414" t="s">
        <v>496</v>
      </c>
      <c r="E211" s="208" t="s">
        <v>601</v>
      </c>
      <c r="F211" s="208">
        <v>332.8</v>
      </c>
      <c r="G211" s="208"/>
      <c r="H211" s="208">
        <v>405</v>
      </c>
      <c r="I211" s="232">
        <v>419</v>
      </c>
      <c r="J211" s="141" t="s">
        <v>3491</v>
      </c>
      <c r="K211" s="128">
        <f t="shared" ref="K211" si="44">H211-F211</f>
        <v>72.199999999999989</v>
      </c>
      <c r="L211" s="129">
        <f t="shared" ref="L211" si="45">K211/F211</f>
        <v>0.21694711538461534</v>
      </c>
      <c r="M211" s="130" t="s">
        <v>600</v>
      </c>
      <c r="N211" s="362">
        <v>43860</v>
      </c>
      <c r="O211" s="57"/>
      <c r="P211" s="16"/>
      <c r="Q211" s="16"/>
      <c r="R211" s="17" t="s">
        <v>752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144">
        <v>144</v>
      </c>
      <c r="B212" s="143">
        <v>43641</v>
      </c>
      <c r="C212" s="143"/>
      <c r="D212" s="144" t="s">
        <v>139</v>
      </c>
      <c r="E212" s="145" t="s">
        <v>624</v>
      </c>
      <c r="F212" s="146">
        <v>386</v>
      </c>
      <c r="G212" s="147"/>
      <c r="H212" s="147">
        <v>395</v>
      </c>
      <c r="I212" s="147">
        <v>452</v>
      </c>
      <c r="J212" s="170" t="s">
        <v>3406</v>
      </c>
      <c r="K212" s="171">
        <f t="shared" ref="K212" si="46">H212-F212</f>
        <v>9</v>
      </c>
      <c r="L212" s="172">
        <f t="shared" ref="L212" si="47">K212/F212</f>
        <v>2.3316062176165803E-2</v>
      </c>
      <c r="M212" s="173" t="s">
        <v>709</v>
      </c>
      <c r="N212" s="174">
        <v>43868</v>
      </c>
      <c r="O212" s="16"/>
      <c r="P212" s="16"/>
      <c r="Q212" s="16"/>
      <c r="R212" s="344" t="s">
        <v>752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372">
        <v>145</v>
      </c>
      <c r="B213" s="195">
        <v>43707</v>
      </c>
      <c r="C213" s="195"/>
      <c r="D213" s="202" t="s">
        <v>260</v>
      </c>
      <c r="E213" s="199" t="s">
        <v>624</v>
      </c>
      <c r="F213" s="199" t="s">
        <v>756</v>
      </c>
      <c r="G213" s="199"/>
      <c r="H213" s="199"/>
      <c r="I213" s="226">
        <v>190</v>
      </c>
      <c r="J213" s="238" t="s">
        <v>602</v>
      </c>
      <c r="K213" s="228"/>
      <c r="L213" s="229"/>
      <c r="M213" s="358" t="s">
        <v>602</v>
      </c>
      <c r="N213" s="230"/>
      <c r="O213" s="16"/>
      <c r="P213" s="16"/>
      <c r="Q213" s="16"/>
      <c r="R213" s="344" t="s">
        <v>752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6">
        <v>146</v>
      </c>
      <c r="B214" s="207">
        <v>43731</v>
      </c>
      <c r="C214" s="207"/>
      <c r="D214" s="155" t="s">
        <v>440</v>
      </c>
      <c r="E214" s="208" t="s">
        <v>624</v>
      </c>
      <c r="F214" s="208">
        <v>235</v>
      </c>
      <c r="G214" s="208"/>
      <c r="H214" s="208">
        <v>295</v>
      </c>
      <c r="I214" s="232">
        <v>296</v>
      </c>
      <c r="J214" s="141" t="s">
        <v>3148</v>
      </c>
      <c r="K214" s="128">
        <f t="shared" ref="K214" si="48">H214-F214</f>
        <v>60</v>
      </c>
      <c r="L214" s="129">
        <f t="shared" ref="L214" si="49">K214/F214</f>
        <v>0.25531914893617019</v>
      </c>
      <c r="M214" s="130" t="s">
        <v>600</v>
      </c>
      <c r="N214" s="362">
        <v>43844</v>
      </c>
      <c r="O214" s="57"/>
      <c r="P214" s="16"/>
      <c r="Q214" s="16"/>
      <c r="R214" s="17" t="s">
        <v>752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6">
        <v>147</v>
      </c>
      <c r="B215" s="207">
        <v>43752</v>
      </c>
      <c r="C215" s="207"/>
      <c r="D215" s="155" t="s">
        <v>2978</v>
      </c>
      <c r="E215" s="208" t="s">
        <v>624</v>
      </c>
      <c r="F215" s="208">
        <v>277.5</v>
      </c>
      <c r="G215" s="208"/>
      <c r="H215" s="208">
        <v>333</v>
      </c>
      <c r="I215" s="232">
        <v>333</v>
      </c>
      <c r="J215" s="141" t="s">
        <v>3149</v>
      </c>
      <c r="K215" s="128">
        <f t="shared" ref="K215" si="50">H215-F215</f>
        <v>55.5</v>
      </c>
      <c r="L215" s="129">
        <f t="shared" ref="L215" si="51">K215/F215</f>
        <v>0.2</v>
      </c>
      <c r="M215" s="130" t="s">
        <v>600</v>
      </c>
      <c r="N215" s="362">
        <v>43846</v>
      </c>
      <c r="O215" s="57"/>
      <c r="P215" s="16"/>
      <c r="Q215" s="16"/>
      <c r="R215" s="17" t="s">
        <v>754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148</v>
      </c>
      <c r="B216" s="207">
        <v>43752</v>
      </c>
      <c r="C216" s="207"/>
      <c r="D216" s="155" t="s">
        <v>2977</v>
      </c>
      <c r="E216" s="208" t="s">
        <v>624</v>
      </c>
      <c r="F216" s="208">
        <v>930</v>
      </c>
      <c r="G216" s="208"/>
      <c r="H216" s="208">
        <v>1165</v>
      </c>
      <c r="I216" s="232">
        <v>1200</v>
      </c>
      <c r="J216" s="141" t="s">
        <v>3151</v>
      </c>
      <c r="K216" s="128">
        <f t="shared" ref="K216" si="52">H216-F216</f>
        <v>235</v>
      </c>
      <c r="L216" s="129">
        <f t="shared" ref="L216" si="53">K216/F216</f>
        <v>0.25268817204301075</v>
      </c>
      <c r="M216" s="130" t="s">
        <v>600</v>
      </c>
      <c r="N216" s="362">
        <v>43847</v>
      </c>
      <c r="O216" s="57"/>
      <c r="P216" s="16"/>
      <c r="Q216" s="16"/>
      <c r="R216" s="17" t="s">
        <v>754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71">
        <v>149</v>
      </c>
      <c r="B217" s="347">
        <v>43753</v>
      </c>
      <c r="C217" s="212"/>
      <c r="D217" s="373" t="s">
        <v>2976</v>
      </c>
      <c r="E217" s="350" t="s">
        <v>624</v>
      </c>
      <c r="F217" s="353">
        <v>111</v>
      </c>
      <c r="G217" s="350"/>
      <c r="H217" s="350"/>
      <c r="I217" s="356">
        <v>141</v>
      </c>
      <c r="J217" s="238" t="s">
        <v>602</v>
      </c>
      <c r="K217" s="238"/>
      <c r="L217" s="123"/>
      <c r="M217" s="361" t="s">
        <v>602</v>
      </c>
      <c r="N217" s="240"/>
      <c r="O217" s="16"/>
      <c r="P217" s="16"/>
      <c r="Q217" s="16"/>
      <c r="R217" s="344" t="s">
        <v>752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6">
        <v>150</v>
      </c>
      <c r="B218" s="207">
        <v>43753</v>
      </c>
      <c r="C218" s="207"/>
      <c r="D218" s="155" t="s">
        <v>2975</v>
      </c>
      <c r="E218" s="208" t="s">
        <v>624</v>
      </c>
      <c r="F218" s="209">
        <v>296</v>
      </c>
      <c r="G218" s="208"/>
      <c r="H218" s="208">
        <v>370</v>
      </c>
      <c r="I218" s="232">
        <v>370</v>
      </c>
      <c r="J218" s="141" t="s">
        <v>683</v>
      </c>
      <c r="K218" s="128">
        <f t="shared" ref="K218" si="54">H218-F218</f>
        <v>74</v>
      </c>
      <c r="L218" s="129">
        <f t="shared" ref="L218" si="55">K218/F218</f>
        <v>0.25</v>
      </c>
      <c r="M218" s="130" t="s">
        <v>600</v>
      </c>
      <c r="N218" s="362">
        <v>43853</v>
      </c>
      <c r="O218" s="57"/>
      <c r="P218" s="16"/>
      <c r="Q218" s="16"/>
      <c r="R218" s="17" t="s">
        <v>754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72">
        <v>151</v>
      </c>
      <c r="B219" s="211">
        <v>43754</v>
      </c>
      <c r="C219" s="211"/>
      <c r="D219" s="192" t="s">
        <v>2974</v>
      </c>
      <c r="E219" s="349" t="s">
        <v>624</v>
      </c>
      <c r="F219" s="352" t="s">
        <v>2940</v>
      </c>
      <c r="G219" s="349"/>
      <c r="H219" s="349"/>
      <c r="I219" s="355">
        <v>344</v>
      </c>
      <c r="J219" s="238" t="s">
        <v>602</v>
      </c>
      <c r="K219" s="241"/>
      <c r="L219" s="360"/>
      <c r="M219" s="343" t="s">
        <v>602</v>
      </c>
      <c r="N219" s="363"/>
      <c r="O219" s="16"/>
      <c r="P219" s="16"/>
      <c r="Q219" s="16"/>
      <c r="R219" s="344" t="s">
        <v>752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46">
        <v>152</v>
      </c>
      <c r="B220" s="212">
        <v>43832</v>
      </c>
      <c r="C220" s="212"/>
      <c r="D220" s="216" t="s">
        <v>2254</v>
      </c>
      <c r="E220" s="213" t="s">
        <v>624</v>
      </c>
      <c r="F220" s="214" t="s">
        <v>3136</v>
      </c>
      <c r="G220" s="213"/>
      <c r="H220" s="213"/>
      <c r="I220" s="237">
        <v>590</v>
      </c>
      <c r="J220" s="238" t="s">
        <v>602</v>
      </c>
      <c r="K220" s="238"/>
      <c r="L220" s="123"/>
      <c r="M220" s="343" t="s">
        <v>602</v>
      </c>
      <c r="N220" s="240"/>
      <c r="O220" s="16"/>
      <c r="P220" s="16"/>
      <c r="Q220" s="16"/>
      <c r="R220" s="344" t="s">
        <v>754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6">
        <v>153</v>
      </c>
      <c r="B221" s="207">
        <v>43966</v>
      </c>
      <c r="C221" s="207"/>
      <c r="D221" s="155" t="s">
        <v>65</v>
      </c>
      <c r="E221" s="208" t="s">
        <v>624</v>
      </c>
      <c r="F221" s="209">
        <v>67.5</v>
      </c>
      <c r="G221" s="208"/>
      <c r="H221" s="208">
        <v>86</v>
      </c>
      <c r="I221" s="232">
        <v>86</v>
      </c>
      <c r="J221" s="141" t="s">
        <v>3629</v>
      </c>
      <c r="K221" s="128">
        <f t="shared" ref="K221" si="56">H221-F221</f>
        <v>18.5</v>
      </c>
      <c r="L221" s="129">
        <f t="shared" ref="L221" si="57">K221/F221</f>
        <v>0.27407407407407408</v>
      </c>
      <c r="M221" s="130" t="s">
        <v>600</v>
      </c>
      <c r="N221" s="362">
        <v>44008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10">
        <v>154</v>
      </c>
      <c r="B222" s="3">
        <v>44035</v>
      </c>
      <c r="C222" s="212"/>
      <c r="D222" s="216" t="s">
        <v>495</v>
      </c>
      <c r="E222" s="213" t="s">
        <v>624</v>
      </c>
      <c r="F222" s="214" t="s">
        <v>3643</v>
      </c>
      <c r="G222" s="213"/>
      <c r="H222" s="213"/>
      <c r="I222" s="237">
        <v>296</v>
      </c>
      <c r="J222" s="238" t="s">
        <v>602</v>
      </c>
      <c r="K222" s="238"/>
      <c r="L222" s="123"/>
      <c r="M222" s="239"/>
      <c r="N222" s="240"/>
      <c r="O222" s="16"/>
      <c r="P222" s="16"/>
      <c r="Q222" s="16"/>
      <c r="R222" s="344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10"/>
      <c r="B223" s="212"/>
      <c r="C223" s="212"/>
      <c r="D223" s="216"/>
      <c r="E223" s="213"/>
      <c r="F223" s="214"/>
      <c r="G223" s="213"/>
      <c r="H223" s="213"/>
      <c r="I223" s="237"/>
      <c r="J223" s="238"/>
      <c r="K223" s="238"/>
      <c r="L223" s="123"/>
      <c r="M223" s="239"/>
      <c r="N223" s="240"/>
      <c r="O223" s="16"/>
      <c r="P223" s="16"/>
      <c r="Q223" s="16"/>
      <c r="R223" s="344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10"/>
      <c r="B224" s="212"/>
      <c r="C224" s="212"/>
      <c r="D224" s="216"/>
      <c r="E224" s="213"/>
      <c r="F224" s="214"/>
      <c r="G224" s="213"/>
      <c r="H224" s="213"/>
      <c r="I224" s="237"/>
      <c r="J224" s="238"/>
      <c r="K224" s="238"/>
      <c r="L224" s="123"/>
      <c r="M224" s="239"/>
      <c r="N224" s="240"/>
      <c r="O224" s="16"/>
      <c r="P224" s="16"/>
      <c r="Q224" s="16"/>
      <c r="R224" s="344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10"/>
      <c r="B225" s="212"/>
      <c r="C225" s="212"/>
      <c r="D225" s="216"/>
      <c r="E225" s="213"/>
      <c r="F225" s="214"/>
      <c r="G225" s="213"/>
      <c r="H225" s="213"/>
      <c r="I225" s="237"/>
      <c r="J225" s="238"/>
      <c r="K225" s="238"/>
      <c r="L225" s="123"/>
      <c r="M225" s="239"/>
      <c r="N225" s="240"/>
      <c r="O225" s="16"/>
      <c r="P225" s="16"/>
      <c r="Q225" s="16"/>
      <c r="R225" s="344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10"/>
      <c r="B226" s="212"/>
      <c r="C226" s="212"/>
      <c r="D226" s="216"/>
      <c r="E226" s="213"/>
      <c r="F226" s="214"/>
      <c r="G226" s="213"/>
      <c r="H226" s="213"/>
      <c r="I226" s="237"/>
      <c r="J226" s="238"/>
      <c r="K226" s="238"/>
      <c r="L226" s="123"/>
      <c r="M226" s="239"/>
      <c r="N226" s="240"/>
      <c r="O226" s="16"/>
      <c r="P226" s="16"/>
      <c r="Q226" s="16"/>
      <c r="R226" s="344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10"/>
      <c r="B227" s="212"/>
      <c r="C227" s="212"/>
      <c r="D227" s="216"/>
      <c r="E227" s="213"/>
      <c r="F227" s="214"/>
      <c r="G227" s="213"/>
      <c r="H227" s="213"/>
      <c r="I227" s="237"/>
      <c r="J227" s="238"/>
      <c r="K227" s="238"/>
      <c r="L227" s="123"/>
      <c r="M227" s="239"/>
      <c r="N227" s="240"/>
      <c r="O227" s="16"/>
      <c r="P227" s="16"/>
      <c r="Q227" s="16"/>
      <c r="R227" s="344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10"/>
      <c r="B228" s="212"/>
      <c r="C228" s="212"/>
      <c r="D228" s="216"/>
      <c r="E228" s="213"/>
      <c r="F228" s="214"/>
      <c r="G228" s="213"/>
      <c r="H228" s="213"/>
      <c r="I228" s="237"/>
      <c r="J228" s="238"/>
      <c r="K228" s="238"/>
      <c r="L228" s="123"/>
      <c r="M228" s="239"/>
      <c r="N228" s="240"/>
      <c r="O228" s="16"/>
      <c r="P228" s="16"/>
      <c r="Q228" s="16"/>
      <c r="R228" s="344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10"/>
      <c r="B229" s="212"/>
      <c r="C229" s="212"/>
      <c r="D229" s="216"/>
      <c r="E229" s="213"/>
      <c r="F229" s="214"/>
      <c r="G229" s="213"/>
      <c r="H229" s="213"/>
      <c r="I229" s="237"/>
      <c r="J229" s="238"/>
      <c r="K229" s="238"/>
      <c r="L229" s="123"/>
      <c r="M229" s="239"/>
      <c r="N229" s="240"/>
      <c r="O229" s="16"/>
      <c r="P229" s="16"/>
      <c r="Q229" s="16"/>
      <c r="R229" s="344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0"/>
      <c r="B230" s="212"/>
      <c r="C230" s="212"/>
      <c r="D230" s="216"/>
      <c r="E230" s="213"/>
      <c r="F230" s="214"/>
      <c r="G230" s="213"/>
      <c r="H230" s="213"/>
      <c r="I230" s="237"/>
      <c r="J230" s="238"/>
      <c r="K230" s="238"/>
      <c r="L230" s="123"/>
      <c r="M230" s="239"/>
      <c r="N230" s="240"/>
      <c r="O230" s="16"/>
      <c r="P230" s="16"/>
      <c r="R230" s="344"/>
    </row>
    <row r="231" spans="1:26">
      <c r="A231" s="210"/>
      <c r="B231" s="212"/>
      <c r="C231" s="212"/>
      <c r="D231" s="216"/>
      <c r="E231" s="213"/>
      <c r="F231" s="214"/>
      <c r="G231" s="213"/>
      <c r="H231" s="213"/>
      <c r="I231" s="237"/>
      <c r="J231" s="238"/>
      <c r="K231" s="238"/>
      <c r="L231" s="123"/>
      <c r="M231" s="239"/>
      <c r="N231" s="240"/>
      <c r="O231" s="16"/>
      <c r="P231" s="16"/>
      <c r="R231" s="344"/>
    </row>
    <row r="232" spans="1:26">
      <c r="A232" s="210"/>
      <c r="B232" s="212"/>
      <c r="C232" s="212"/>
      <c r="D232" s="216"/>
      <c r="E232" s="213"/>
      <c r="F232" s="214"/>
      <c r="G232" s="213"/>
      <c r="H232" s="213"/>
      <c r="I232" s="237"/>
      <c r="J232" s="238"/>
      <c r="K232" s="238"/>
      <c r="L232" s="123"/>
      <c r="M232" s="239"/>
      <c r="N232" s="240"/>
      <c r="O232" s="16"/>
      <c r="P232" s="16"/>
      <c r="R232" s="344"/>
    </row>
    <row r="233" spans="1:26">
      <c r="A233" s="210"/>
      <c r="B233" s="212"/>
      <c r="C233" s="212"/>
      <c r="D233" s="216"/>
      <c r="E233" s="213"/>
      <c r="F233" s="214"/>
      <c r="G233" s="213"/>
      <c r="H233" s="213"/>
      <c r="I233" s="237"/>
      <c r="J233" s="238"/>
      <c r="K233" s="238"/>
      <c r="L233" s="123"/>
      <c r="M233" s="239"/>
      <c r="N233" s="240"/>
      <c r="O233" s="16"/>
      <c r="P233" s="16"/>
      <c r="R233" s="344"/>
    </row>
    <row r="234" spans="1:26">
      <c r="A234" s="210"/>
      <c r="B234" s="200" t="s">
        <v>2981</v>
      </c>
      <c r="O234" s="16"/>
      <c r="P234" s="16"/>
      <c r="R234" s="344"/>
    </row>
    <row r="235" spans="1:26">
      <c r="R235" s="242"/>
    </row>
    <row r="236" spans="1:26">
      <c r="R236" s="242"/>
    </row>
    <row r="237" spans="1:26">
      <c r="R237" s="242"/>
    </row>
    <row r="238" spans="1:26">
      <c r="R238" s="242"/>
    </row>
    <row r="239" spans="1:26">
      <c r="R239" s="242"/>
    </row>
    <row r="240" spans="1:26">
      <c r="R240" s="242"/>
    </row>
    <row r="241" spans="1:18">
      <c r="R241" s="242"/>
    </row>
    <row r="242" spans="1:18">
      <c r="R242" s="242"/>
    </row>
    <row r="243" spans="1:18">
      <c r="R243" s="242"/>
    </row>
    <row r="244" spans="1:18">
      <c r="R244" s="242"/>
    </row>
    <row r="245" spans="1:18">
      <c r="R245" s="242"/>
    </row>
    <row r="251" spans="1:18">
      <c r="A251" s="217"/>
    </row>
    <row r="252" spans="1:18">
      <c r="A252" s="217"/>
    </row>
    <row r="253" spans="1:18">
      <c r="A253" s="213"/>
    </row>
  </sheetData>
  <autoFilter ref="R1:R253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2020-08-06T02:32:31Z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