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F&amp;O)'!$R$1:$R$255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1" i="7"/>
  <c r="K20"/>
  <c r="L20" s="1"/>
  <c r="K17"/>
  <c r="L17" s="1"/>
  <c r="K18"/>
  <c r="L18" s="1"/>
  <c r="K15"/>
  <c r="L15" s="1"/>
  <c r="K16"/>
  <c r="L16" s="1"/>
  <c r="K11"/>
  <c r="L11" s="1"/>
  <c r="K33"/>
  <c r="L33" s="1"/>
  <c r="K35"/>
  <c r="L35" s="1"/>
  <c r="K14"/>
  <c r="L14" s="1"/>
  <c r="K36"/>
  <c r="L36" s="1"/>
  <c r="K10"/>
  <c r="L10" s="1"/>
  <c r="L31" l="1"/>
  <c r="K30"/>
  <c r="L30" s="1"/>
  <c r="K13" l="1"/>
  <c r="L13" s="1"/>
  <c r="K12"/>
  <c r="L12" s="1"/>
  <c r="K223"/>
  <c r="L223" s="1"/>
  <c r="M7" l="1"/>
  <c r="F211" l="1"/>
  <c r="K212"/>
  <c r="L212" s="1"/>
  <c r="K203"/>
  <c r="L203" s="1"/>
  <c r="K206"/>
  <c r="L206" s="1"/>
  <c r="K214" l="1"/>
  <c r="L214" s="1"/>
  <c r="F205"/>
  <c r="F204"/>
  <c r="F202"/>
  <c r="K202" s="1"/>
  <c r="L202" s="1"/>
  <c r="F182"/>
  <c r="F134"/>
  <c r="K213" l="1"/>
  <c r="L213" s="1"/>
  <c r="K211"/>
  <c r="L211" s="1"/>
  <c r="K217"/>
  <c r="L217" s="1"/>
  <c r="K218"/>
  <c r="L218" s="1"/>
  <c r="K210"/>
  <c r="L210" s="1"/>
  <c r="K220"/>
  <c r="L220" s="1"/>
  <c r="K216"/>
  <c r="L216" s="1"/>
  <c r="K209" l="1"/>
  <c r="L209" s="1"/>
  <c r="K198"/>
  <c r="L198" s="1"/>
  <c r="K200"/>
  <c r="L200" s="1"/>
  <c r="K197"/>
  <c r="L197" s="1"/>
  <c r="K199"/>
  <c r="L199" s="1"/>
  <c r="K128"/>
  <c r="L128" s="1"/>
  <c r="K181"/>
  <c r="L181" s="1"/>
  <c r="K195"/>
  <c r="L195" s="1"/>
  <c r="K196"/>
  <c r="L196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6"/>
  <c r="L186" s="1"/>
  <c r="K184"/>
  <c r="L184" s="1"/>
  <c r="K183"/>
  <c r="L183" s="1"/>
  <c r="K182"/>
  <c r="L182" s="1"/>
  <c r="K178"/>
  <c r="L178" s="1"/>
  <c r="K177"/>
  <c r="L177" s="1"/>
  <c r="K176"/>
  <c r="L176" s="1"/>
  <c r="K173"/>
  <c r="L173" s="1"/>
  <c r="K172"/>
  <c r="L172" s="1"/>
  <c r="K171"/>
  <c r="L171" s="1"/>
  <c r="K170"/>
  <c r="L170" s="1"/>
  <c r="K169"/>
  <c r="L169" s="1"/>
  <c r="K168"/>
  <c r="L168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6"/>
  <c r="L156" s="1"/>
  <c r="K154"/>
  <c r="L154" s="1"/>
  <c r="K152"/>
  <c r="L152" s="1"/>
  <c r="K150"/>
  <c r="L150" s="1"/>
  <c r="K149"/>
  <c r="L149" s="1"/>
  <c r="K148"/>
  <c r="L148" s="1"/>
  <c r="K146"/>
  <c r="L146" s="1"/>
  <c r="K145"/>
  <c r="L145" s="1"/>
  <c r="K144"/>
  <c r="L144" s="1"/>
  <c r="K143"/>
  <c r="K142"/>
  <c r="L142" s="1"/>
  <c r="K141"/>
  <c r="L141" s="1"/>
  <c r="K139"/>
  <c r="L139" s="1"/>
  <c r="K138"/>
  <c r="L138" s="1"/>
  <c r="K137"/>
  <c r="L137" s="1"/>
  <c r="K136"/>
  <c r="L136" s="1"/>
  <c r="K135"/>
  <c r="L135" s="1"/>
  <c r="K134"/>
  <c r="L134" s="1"/>
  <c r="H133"/>
  <c r="K133" s="1"/>
  <c r="L133" s="1"/>
  <c r="K130"/>
  <c r="L130" s="1"/>
  <c r="K129"/>
  <c r="L129" s="1"/>
  <c r="K127"/>
  <c r="L127" s="1"/>
  <c r="K126"/>
  <c r="L126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H99"/>
  <c r="K99" s="1"/>
  <c r="L99" s="1"/>
  <c r="F98"/>
  <c r="K98" s="1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D7" i="6"/>
  <c r="K6" i="4"/>
  <c r="K6" i="3"/>
  <c r="L6" i="2"/>
</calcChain>
</file>

<file path=xl/sharedStrings.xml><?xml version="1.0" encoding="utf-8"?>
<sst xmlns="http://schemas.openxmlformats.org/spreadsheetml/2006/main" count="7476" uniqueCount="3770">
  <si>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</si>
  <si>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</si>
  <si>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</si>
  <si>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</si>
  <si>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</si>
  <si>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</si>
  <si>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</si>
  <si>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</si>
  <si>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</si>
  <si>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</si>
  <si>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</si>
  <si>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</si>
  <si>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</si>
  <si>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</si>
  <si>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</si>
  <si>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</si>
  <si>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</si>
  <si>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</si>
  <si>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</si>
  <si>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</si>
  <si>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</si>
  <si>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</si>
  <si>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</si>
  <si>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</si>
  <si>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</si>
  <si>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</si>
  <si>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</si>
  <si>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</si>
  <si>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</si>
  <si>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</si>
  <si>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</si>
  <si>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</si>
  <si>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</si>
  <si>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</si>
  <si>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</si>
  <si>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</si>
  <si>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</si>
  <si>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</si>
  <si>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</si>
  <si>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</si>
  <si>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</si>
  <si>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</si>
  <si>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</si>
  <si>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</si>
  <si>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</si>
  <si>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</si>
  <si>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</si>
  <si>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</si>
  <si>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</si>
  <si>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</si>
  <si>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</si>
  <si>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</si>
  <si>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</si>
  <si>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</si>
  <si>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</si>
  <si>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</si>
  <si>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</si>
  <si>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</si>
  <si>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</si>
  <si>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</si>
  <si>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</si>
  <si>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</si>
  <si>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</si>
  <si>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</si>
  <si>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</si>
  <si>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</si>
  <si>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</si>
  <si>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</si>
  <si>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</si>
  <si>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</si>
  <si>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</si>
  <si>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</si>
  <si>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</si>
  <si>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</si>
  <si>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</si>
  <si>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</si>
  <si>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</si>
  <si>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</si>
  <si>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</si>
  <si>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</si>
  <si>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</si>
  <si>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</si>
  <si>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</si>
  <si>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</si>
  <si>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</si>
  <si>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</si>
  <si>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</si>
  <si>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</si>
  <si>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</si>
  <si>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</si>
  <si>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</si>
  <si>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</si>
  <si>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</si>
  <si>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</si>
  <si>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</si>
  <si>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</si>
  <si>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</si>
  <si>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</si>
  <si>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</si>
  <si>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</si>
  <si>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</si>
  <si>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</si>
  <si>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</si>
  <si>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</si>
  <si>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</si>
  <si>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</si>
  <si>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</si>
  <si>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</si>
  <si>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</si>
  <si>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</si>
  <si>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</si>
  <si>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</si>
  <si>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</si>
  <si>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</si>
  <si>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</si>
  <si>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</si>
  <si>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</si>
  <si>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</si>
  <si>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</si>
  <si>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</si>
  <si>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</si>
  <si>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</si>
  <si>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</si>
  <si>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</si>
  <si>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</si>
  <si>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</si>
  <si>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</si>
  <si>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</si>
  <si>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</si>
  <si>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</si>
  <si>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</si>
  <si>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</si>
  <si>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</si>
  <si>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</si>
  <si>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</si>
  <si>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</si>
  <si>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</si>
  <si>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</si>
  <si>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</si>
  <si>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</si>
  <si>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</si>
  <si>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</si>
  <si>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</si>
  <si>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</si>
  <si>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</si>
  <si>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</si>
  <si>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</si>
  <si>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</si>
  <si>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</si>
  <si>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</si>
  <si>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</si>
  <si>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</si>
  <si>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</si>
  <si>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</si>
  <si>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</si>
  <si>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</si>
  <si>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</si>
  <si>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</si>
  <si>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</si>
  <si>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</si>
  <si>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</si>
  <si>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</si>
  <si>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</si>
  <si>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</si>
  <si>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</si>
  <si>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</si>
  <si>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</si>
  <si>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</si>
  <si>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</si>
  <si>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</si>
  <si>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</si>
  <si>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</si>
  <si>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</si>
  <si>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</si>
  <si>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</si>
  <si>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</si>
  <si>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</si>
  <si>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</si>
  <si>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</si>
  <si>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</si>
  <si>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</si>
  <si>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</si>
  <si>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</si>
  <si>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</si>
  <si>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</si>
  <si>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</si>
  <si>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</si>
  <si>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</si>
  <si>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</si>
  <si>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</si>
  <si>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</si>
  <si>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</si>
  <si>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</si>
  <si>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</si>
  <si>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</si>
  <si>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</si>
  <si>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</si>
  <si>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</si>
  <si>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</si>
  <si>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</si>
  <si>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</si>
  <si>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</si>
  <si>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</si>
  <si>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</si>
  <si>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</si>
  <si>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</si>
  <si>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</si>
  <si>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</si>
  <si>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</si>
  <si>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</si>
  <si>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</si>
  <si>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</si>
  <si>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</si>
  <si>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</si>
  <si>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</si>
  <si>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</si>
  <si>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</si>
  <si>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</si>
  <si>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</si>
  <si>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</si>
  <si>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</si>
  <si>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</si>
  <si>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</si>
  <si>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</si>
  <si>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</si>
  <si>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</si>
  <si>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</si>
  <si>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</si>
  <si>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</si>
  <si>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</si>
  <si>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</si>
  <si>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</si>
  <si>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</si>
  <si>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</si>
  <si>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</si>
  <si>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</si>
  <si>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</si>
  <si>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</si>
  <si>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</si>
  <si>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</si>
  <si>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</si>
  <si>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</si>
  <si>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</si>
  <si>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</si>
  <si>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</si>
  <si>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</si>
  <si>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</si>
  <si>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</si>
  <si>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</si>
  <si>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</si>
  <si>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</si>
  <si>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</si>
  <si>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</si>
  <si>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</si>
  <si>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</si>
  <si>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</si>
  <si>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</si>
  <si>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</si>
  <si>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</si>
  <si>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</si>
  <si>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</si>
  <si>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</si>
  <si>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</si>
  <si>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</si>
  <si>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</si>
  <si>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</si>
  <si>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</si>
  <si>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</si>
  <si>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</si>
  <si>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</si>
  <si>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</si>
  <si>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</si>
  <si>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</si>
  <si>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</si>
  <si>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</si>
  <si>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</si>
  <si>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</si>
  <si>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</si>
  <si>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</si>
  <si>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</si>
  <si>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</si>
  <si>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</si>
  <si>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</si>
  <si>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</si>
  <si>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</si>
  <si>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</si>
  <si>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</si>
  <si>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</si>
  <si>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</si>
  <si>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</si>
  <si>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</si>
  <si>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</si>
  <si>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</si>
  <si>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</si>
  <si>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</si>
  <si>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</si>
  <si>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</si>
  <si>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</si>
  <si>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</si>
  <si>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</si>
  <si>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</si>
  <si>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</si>
  <si>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</si>
  <si>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</si>
  <si>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</si>
  <si>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</si>
  <si>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</si>
  <si>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</si>
  <si>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</si>
  <si>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</si>
  <si>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</si>
  <si>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</si>
  <si>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</si>
  <si>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</si>
  <si>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</si>
  <si>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</si>
  <si>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</si>
  <si>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</si>
  <si>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</si>
  <si>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</si>
  <si>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</si>
  <si>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</si>
  <si>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</si>
  <si>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</si>
  <si>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</si>
  <si>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</si>
  <si>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</si>
  <si>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</si>
  <si>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</si>
  <si>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</si>
  <si>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</si>
  <si>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</si>
  <si>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</si>
  <si>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</si>
  <si>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</si>
  <si>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</si>
  <si>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</si>
  <si>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</si>
  <si>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</si>
  <si>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</si>
  <si>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</si>
  <si>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</si>
  <si>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</si>
  <si>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</si>
  <si>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</si>
  <si>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</si>
  <si>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</si>
  <si>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</si>
  <si>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</si>
  <si>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</si>
  <si>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</si>
  <si>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</si>
  <si>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</si>
  <si>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</si>
  <si>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</si>
  <si>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</si>
  <si>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</si>
  <si>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</si>
  <si>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</si>
  <si>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</si>
  <si>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</si>
  <si>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</si>
  <si>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</si>
  <si>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</si>
  <si>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</si>
  <si>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</si>
  <si>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</si>
  <si>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</si>
  <si>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</si>
  <si>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</si>
  <si>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</si>
  <si>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</si>
  <si>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</si>
  <si>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</si>
  <si>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</si>
  <si>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</si>
  <si>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</si>
  <si>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</si>
  <si>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</si>
  <si>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</si>
  <si>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</si>
  <si>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</si>
  <si>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</si>
  <si>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</si>
  <si>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</si>
  <si>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</si>
  <si>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</si>
  <si>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</si>
  <si>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</si>
  <si>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</si>
  <si>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</si>
  <si>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</si>
  <si>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</si>
  <si>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</si>
  <si>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</si>
  <si>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</si>
  <si>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</si>
  <si>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</si>
  <si>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</si>
  <si>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</si>
  <si>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</si>
  <si>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</si>
  <si>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</si>
  <si>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</si>
  <si>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</si>
  <si>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</si>
  <si>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</si>
  <si>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</si>
  <si>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</si>
  <si>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</si>
  <si>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</si>
  <si>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</si>
  <si>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</si>
  <si>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</si>
  <si>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</si>
  <si>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</si>
  <si>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</si>
  <si>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</si>
  <si>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</si>
  <si>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</si>
  <si>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</si>
  <si>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</si>
  <si>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</si>
  <si>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</si>
  <si>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</si>
  <si>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</si>
  <si>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</si>
  <si>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</si>
  <si>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</si>
  <si>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</si>
  <si>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</si>
  <si>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</si>
  <si>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</si>
  <si>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</si>
  <si>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</si>
  <si>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</si>
  <si>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</si>
  <si>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</si>
  <si>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</si>
  <si>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</si>
  <si>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</si>
  <si>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</si>
  <si>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</si>
  <si>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</si>
  <si>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</si>
  <si>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</si>
  <si>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</si>
  <si>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</si>
  <si>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</si>
  <si>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</si>
  <si>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</si>
  <si>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</si>
  <si>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</si>
  <si>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</si>
  <si>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</si>
  <si>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</si>
  <si>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</si>
  <si>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</si>
  <si>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</si>
  <si>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</si>
  <si>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</si>
  <si>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</si>
  <si>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</si>
  <si>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</si>
  <si>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</si>
  <si>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</si>
  <si>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</si>
  <si>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</si>
  <si>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</si>
  <si>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</si>
  <si>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</si>
  <si>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</si>
  <si>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</si>
  <si>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</si>
  <si>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</si>
  <si>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</si>
  <si>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</si>
  <si>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</si>
  <si>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</si>
  <si>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</si>
  <si>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</si>
  <si>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</si>
  <si>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</si>
  <si>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</si>
  <si>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</si>
  <si>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</si>
  <si>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</si>
  <si>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</si>
  <si>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</si>
  <si>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</si>
  <si>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</si>
  <si>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</si>
  <si>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</si>
  <si>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</si>
  <si>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</si>
  <si>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</si>
  <si>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</si>
  <si>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</si>
  <si>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</si>
  <si>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</si>
  <si>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</si>
  <si>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</si>
  <si>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</si>
  <si>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</si>
  <si>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</si>
  <si>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</si>
  <si>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</si>
  <si>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</si>
  <si>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</si>
  <si>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</si>
  <si>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</si>
  <si>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</si>
  <si>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</si>
  <si>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</si>
  <si>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</si>
  <si>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</si>
  <si>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</si>
  <si>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</si>
  <si>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</si>
  <si>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</si>
  <si>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</si>
  <si>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</si>
  <si>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</si>
  <si>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</si>
  <si>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</si>
  <si>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</si>
  <si>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</si>
  <si>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</si>
  <si>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</si>
  <si>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</si>
  <si>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</si>
  <si>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</si>
  <si>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</si>
  <si>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</si>
  <si>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</si>
  <si>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</si>
  <si>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</si>
  <si>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</si>
  <si>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</si>
  <si>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</si>
  <si>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</si>
  <si>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</si>
  <si>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</si>
  <si>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</si>
  <si>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</si>
  <si>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</si>
  <si>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</si>
  <si>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</si>
  <si>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</si>
  <si>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</si>
  <si>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</si>
  <si>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</si>
  <si>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</si>
  <si>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</si>
  <si>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</si>
  <si>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</si>
  <si>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</si>
  <si>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</si>
  <si>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</si>
  <si>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</si>
  <si>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</si>
  <si>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</si>
  <si>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</si>
  <si>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</si>
  <si>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</si>
  <si>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</si>
  <si>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</si>
  <si>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</si>
  <si>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</si>
  <si>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</si>
  <si>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</si>
  <si>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</si>
  <si>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</si>
  <si>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</si>
  <si>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</si>
  <si>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</si>
  <si>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</si>
  <si>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</si>
  <si>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</si>
  <si>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</si>
  <si>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</si>
  <si>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</si>
  <si>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</si>
  <si>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</si>
  <si>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</si>
  <si>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</si>
  <si>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</si>
  <si>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</si>
  <si>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</si>
  <si>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</si>
  <si>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</si>
  <si>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</si>
  <si>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</si>
  <si>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</si>
  <si>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</si>
  <si>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</si>
  <si>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</si>
  <si>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</si>
  <si>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</si>
  <si>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</si>
  <si>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</si>
  <si>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</si>
  <si>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</si>
  <si>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</si>
  <si>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</si>
  <si>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</si>
  <si>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</si>
  <si>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</si>
  <si>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</si>
  <si>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</si>
  <si>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</si>
  <si>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</si>
  <si>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</si>
  <si>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</si>
  <si>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</si>
  <si>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</si>
  <si>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</si>
  <si>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</si>
  <si>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</si>
  <si>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</si>
  <si>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</si>
  <si>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</si>
  <si>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</si>
  <si>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</si>
  <si>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</si>
  <si>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</si>
  <si>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</si>
  <si>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</si>
  <si>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</si>
  <si>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</si>
  <si>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</si>
  <si>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</si>
  <si>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</si>
  <si>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</si>
  <si>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</si>
  <si>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</si>
  <si>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</si>
  <si>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</si>
  <si>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</si>
  <si>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</si>
  <si>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</si>
  <si>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</si>
  <si>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</si>
  <si>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</si>
  <si>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</si>
  <si>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</si>
  <si>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</si>
  <si>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</si>
  <si>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</si>
  <si>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</si>
  <si>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</si>
  <si>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</si>
  <si>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</si>
  <si>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</si>
  <si>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</si>
  <si>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</si>
  <si>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</si>
  <si>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</si>
  <si>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</si>
  <si>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</si>
  <si>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</si>
  <si>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</si>
  <si>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</si>
  <si>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</si>
  <si>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</si>
  <si>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</si>
  <si>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</si>
  <si>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</si>
  <si>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</si>
  <si>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</si>
  <si>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</si>
  <si>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</si>
  <si>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</si>
  <si>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</si>
  <si>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</si>
  <si>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</si>
  <si>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</si>
  <si>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</si>
  <si>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</si>
  <si>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</si>
  <si>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</si>
  <si>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</si>
  <si>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</si>
  <si>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</si>
  <si>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</si>
  <si>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</si>
  <si>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</si>
  <si>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</si>
  <si>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</si>
  <si>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</si>
  <si>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</si>
  <si>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</si>
  <si>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</si>
  <si>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</si>
  <si>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</si>
  <si>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</si>
  <si>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</si>
  <si>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</si>
  <si>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</si>
  <si>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</si>
  <si>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</si>
  <si>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</si>
  <si>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</si>
  <si>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</si>
  <si>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</si>
  <si>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</si>
  <si>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</si>
  <si>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</si>
  <si>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</si>
  <si>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</si>
  <si>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</si>
  <si>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</si>
  <si>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</si>
  <si>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</si>
  <si>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</si>
  <si>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</si>
  <si>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</si>
  <si>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</si>
  <si>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</si>
  <si>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</si>
  <si>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</si>
  <si>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</si>
  <si>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</si>
  <si>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</si>
  <si>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</si>
  <si>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</si>
  <si>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</si>
  <si>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</si>
  <si>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</si>
  <si>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</si>
  <si>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</si>
  <si>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</si>
  <si>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</si>
  <si>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</si>
  <si>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</si>
  <si>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</si>
  <si>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</si>
  <si>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</si>
  <si>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</si>
  <si>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</si>
  <si>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</si>
  <si>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</si>
  <si>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</si>
  <si>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</si>
  <si>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</si>
  <si>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</si>
  <si>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</si>
  <si>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</si>
  <si>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</si>
  <si>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</si>
  <si>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</si>
  <si>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</si>
  <si>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</si>
  <si>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</si>
  <si>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</si>
  <si>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</si>
  <si>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</si>
  <si>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</si>
  <si>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</si>
  <si>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</si>
  <si>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</si>
  <si>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</si>
  <si>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</si>
  <si>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</si>
  <si>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</si>
  <si>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</si>
  <si>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</si>
  <si>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</si>
  <si>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</si>
  <si>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</si>
  <si>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</si>
  <si>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</si>
  <si>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</si>
  <si>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</si>
  <si>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</si>
  <si>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</si>
  <si>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</si>
  <si>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</si>
  <si>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</si>
  <si>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</si>
  <si>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</si>
  <si>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</si>
  <si>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</si>
  <si>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</si>
  <si>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</si>
  <si>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</si>
  <si>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</si>
  <si>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</si>
  <si>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</si>
  <si>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</si>
  <si>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</si>
  <si>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</si>
  <si>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</si>
  <si>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</si>
  <si>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</si>
  <si>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</si>
  <si>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</si>
  <si>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</si>
  <si>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</si>
  <si>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</si>
  <si>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</si>
  <si>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</si>
  <si>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</si>
  <si>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</si>
  <si>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</si>
  <si>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</si>
  <si>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</si>
  <si>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</si>
  <si>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</si>
  <si>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</si>
  <si>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</si>
  <si>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</si>
  <si>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</si>
  <si>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</si>
  <si>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</si>
  <si>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</si>
  <si>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</si>
  <si>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</si>
  <si>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</si>
  <si>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</si>
  <si>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</si>
  <si>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</si>
  <si>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</si>
  <si>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</si>
  <si>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</si>
  <si>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</si>
  <si>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</si>
  <si>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</si>
  <si>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</si>
  <si>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</si>
  <si>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</si>
  <si>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</si>
  <si>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</si>
  <si>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</si>
  <si>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</si>
  <si>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</si>
  <si>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</si>
  <si>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</si>
  <si>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</si>
  <si>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</si>
  <si>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</si>
  <si>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</si>
  <si>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</si>
  <si>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</si>
  <si>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</si>
  <si>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</si>
  <si>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</si>
  <si>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</si>
  <si>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</si>
  <si>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</si>
  <si>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</si>
  <si>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</si>
  <si>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</si>
  <si>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</si>
  <si>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</si>
  <si>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</si>
  <si>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</si>
  <si>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</si>
  <si>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</si>
  <si>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</si>
  <si>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</si>
  <si>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</si>
  <si>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</si>
  <si>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</si>
  <si>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</si>
  <si>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</si>
  <si>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</si>
  <si>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</si>
  <si>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</si>
  <si>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</si>
  <si>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</si>
  <si>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</si>
  <si>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</si>
  <si>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</si>
  <si>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</si>
  <si>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</si>
  <si>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</si>
  <si>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</si>
  <si>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</si>
  <si>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</si>
  <si>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</si>
  <si>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</si>
  <si>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</si>
  <si>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</si>
  <si>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</si>
  <si>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</si>
  <si>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</si>
  <si>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</si>
  <si>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</si>
  <si>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</si>
  <si>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</si>
  <si>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</si>
  <si>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</si>
  <si>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</si>
  <si>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</si>
  <si>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</si>
  <si>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</si>
  <si>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</si>
  <si>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</si>
  <si>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</si>
  <si>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</si>
  <si>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</si>
  <si>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</si>
  <si>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</si>
  <si>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</si>
  <si>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</si>
  <si>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</si>
  <si>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</si>
  <si>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</si>
  <si>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</si>
  <si>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</si>
  <si>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</si>
  <si>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</si>
  <si>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</si>
  <si>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</si>
  <si>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</si>
  <si>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</si>
  <si>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</si>
  <si>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</si>
  <si>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</si>
  <si>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</si>
  <si>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</si>
  <si>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</si>
  <si>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</si>
  <si>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</si>
  <si>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</si>
  <si>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</si>
  <si>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</si>
  <si>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</si>
  <si>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</si>
  <si>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</si>
  <si>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</si>
  <si>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</si>
  <si>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</si>
  <si>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</si>
  <si>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</si>
  <si>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</si>
  <si>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</si>
  <si>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</si>
  <si>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</si>
  <si>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</si>
  <si>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</si>
  <si>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</si>
  <si>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</si>
  <si>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</si>
  <si>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</si>
  <si>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</si>
  <si>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</si>
  <si>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</si>
  <si>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</si>
  <si>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</si>
  <si>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</si>
  <si>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</si>
  <si>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</si>
  <si>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</si>
  <si>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</si>
  <si>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</si>
  <si>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</si>
  <si>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</si>
  <si>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</si>
  <si>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</si>
  <si>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</si>
  <si>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</si>
  <si>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</si>
  <si>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</si>
  <si>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</si>
  <si>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</si>
  <si>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</si>
  <si>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</si>
  <si>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</si>
  <si>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</si>
  <si>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</si>
  <si>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</si>
  <si>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</si>
  <si>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</si>
  <si>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</si>
  <si>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</si>
  <si>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</si>
  <si>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</si>
  <si>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</si>
  <si>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</si>
  <si>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</si>
  <si>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</si>
  <si>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</si>
  <si>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</si>
  <si>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</si>
  <si>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</si>
  <si>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</si>
  <si>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</si>
  <si>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</si>
  <si>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</si>
  <si>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</si>
  <si>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</si>
  <si>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</si>
  <si>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</si>
  <si>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</si>
  <si>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</si>
  <si>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</si>
  <si>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</si>
  <si>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</si>
  <si>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</si>
  <si>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</si>
  <si>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</si>
  <si>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</si>
  <si>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</si>
  <si>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</si>
  <si>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</si>
  <si>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</si>
  <si>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</si>
  <si>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</si>
  <si>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</si>
  <si>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</si>
  <si>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</si>
  <si>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</si>
  <si>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</si>
  <si>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</si>
  <si>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</si>
  <si>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</si>
  <si>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</si>
  <si>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</si>
  <si>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</si>
  <si>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</si>
  <si>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</si>
  <si>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</si>
  <si>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</si>
  <si>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</si>
  <si>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</si>
  <si>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</si>
  <si>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</si>
  <si>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</si>
  <si>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</si>
  <si>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</si>
  <si>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</si>
  <si>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</si>
  <si>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</si>
  <si>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</si>
  <si>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</si>
  <si>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</si>
  <si>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</si>
  <si>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</si>
  <si>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</si>
  <si>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</si>
  <si>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</si>
  <si>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</si>
  <si>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</si>
  <si>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</si>
  <si>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</si>
  <si>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</si>
  <si>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</si>
  <si>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</si>
  <si>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</si>
  <si>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</si>
  <si>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</si>
  <si>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</si>
  <si>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</si>
  <si>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</si>
  <si>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</si>
  <si>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</si>
  <si>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</si>
  <si>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</si>
  <si>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</si>
  <si>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</si>
  <si>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</si>
  <si>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</si>
  <si>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</si>
  <si>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</si>
  <si>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</si>
  <si>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</si>
  <si>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</si>
  <si>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</si>
  <si>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</si>
  <si>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</si>
  <si>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</si>
  <si>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</si>
  <si>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</si>
  <si>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</si>
  <si>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</si>
  <si>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</si>
  <si>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</si>
  <si>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</si>
  <si>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</si>
  <si>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</si>
  <si>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</si>
  <si>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</si>
  <si>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</si>
  <si>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</si>
  <si>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</si>
  <si>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</si>
  <si>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</si>
  <si>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</si>
  <si>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</si>
  <si>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</si>
  <si>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</si>
  <si>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</si>
  <si>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</si>
  <si>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</si>
  <si>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</si>
  <si>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</si>
  <si>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</si>
  <si>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</si>
  <si>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</si>
  <si>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</si>
  <si>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</si>
  <si>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</si>
  <si>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</si>
  <si>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</si>
  <si>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</si>
  <si>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</si>
  <si>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</si>
  <si>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</si>
  <si>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</si>
  <si>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</si>
  <si>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</si>
  <si>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</si>
  <si>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</si>
  <si>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</si>
  <si>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</si>
  <si>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</si>
  <si>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</si>
  <si>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</si>
  <si>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</si>
  <si>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</si>
  <si>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</si>
  <si>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</si>
  <si>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</si>
  <si>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</si>
  <si>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</si>
  <si>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</si>
  <si>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</si>
  <si>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</si>
  <si>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</si>
  <si>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</si>
  <si>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</si>
  <si>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</si>
  <si>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</si>
  <si>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</si>
  <si>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</si>
  <si>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</si>
  <si>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</si>
  <si>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</si>
  <si>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</si>
  <si>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</si>
  <si>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</si>
  <si>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</si>
  <si>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</si>
  <si>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</si>
  <si>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</si>
  <si>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</si>
  <si>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</si>
  <si>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</si>
  <si>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</si>
  <si>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</si>
  <si>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</si>
  <si>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</si>
  <si>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</si>
  <si>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</si>
  <si>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</si>
  <si>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</si>
  <si>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</si>
  <si>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</si>
  <si>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</si>
  <si>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</si>
  <si>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</si>
  <si>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</si>
  <si>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</si>
  <si>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</si>
  <si>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</si>
  <si>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</si>
  <si>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</si>
  <si>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</si>
  <si>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</si>
  <si>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</si>
  <si>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</si>
  <si>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</si>
  <si>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</si>
  <si>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</si>
  <si>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</si>
  <si>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</si>
  <si>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</si>
  <si>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</si>
  <si>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</si>
  <si>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</si>
  <si>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</si>
  <si>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</si>
  <si>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</si>
  <si>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</si>
  <si>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</si>
  <si>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</si>
  <si>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</si>
  <si>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</si>
  <si>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</si>
  <si>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</si>
  <si>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</si>
  <si>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</si>
  <si>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</si>
  <si>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</si>
  <si>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</si>
  <si>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</si>
  <si>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</si>
  <si>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</si>
  <si>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</si>
  <si>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</si>
  <si>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</si>
  <si>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</si>
  <si>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</si>
  <si>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</si>
  <si>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</si>
  <si>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</si>
  <si>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</si>
  <si>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</si>
  <si>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</si>
  <si>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</si>
  <si>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</si>
  <si>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</si>
  <si>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</si>
  <si>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</si>
  <si>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</si>
  <si>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</si>
  <si>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</si>
  <si>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</si>
  <si>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</si>
  <si>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</si>
  <si>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</si>
  <si>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</si>
  <si>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</si>
  <si>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</si>
  <si>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</si>
  <si>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</si>
  <si>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</si>
  <si>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</si>
  <si>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</si>
  <si>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</si>
  <si>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</si>
  <si>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</si>
  <si>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</si>
  <si>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</si>
  <si>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</si>
  <si>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</si>
  <si>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</si>
  <si>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</si>
  <si>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</si>
  <si>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</si>
  <si>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</si>
  <si>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</si>
  <si>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</si>
  <si>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</si>
  <si>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</si>
  <si>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</si>
  <si>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</si>
  <si>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</si>
  <si>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</si>
  <si>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</si>
  <si>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</si>
  <si>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</si>
  <si>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</si>
  <si>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</si>
  <si>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</si>
  <si>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</si>
  <si>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</si>
  <si>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</si>
  <si>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</si>
  <si>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</si>
  <si>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</si>
  <si>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</si>
  <si>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</si>
  <si>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</si>
  <si>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</si>
  <si>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</si>
  <si>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</si>
  <si>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</si>
  <si>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</si>
  <si>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</si>
  <si>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</si>
  <si>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</si>
  <si>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</si>
  <si>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</si>
  <si>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</si>
  <si>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</si>
  <si>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</si>
  <si>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</si>
  <si>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</si>
  <si>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</si>
  <si>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</si>
  <si>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</si>
  <si>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</si>
  <si>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</si>
  <si>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</si>
  <si>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</si>
  <si>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</si>
  <si>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</si>
  <si>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</si>
  <si>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</si>
  <si>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</si>
  <si>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</si>
  <si>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</si>
  <si>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</si>
  <si>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</si>
  <si>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</si>
  <si>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</si>
  <si>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</si>
  <si>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</si>
  <si>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</si>
  <si>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</si>
  <si>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</si>
  <si>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</si>
  <si>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</si>
  <si>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</si>
  <si>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</si>
  <si>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</si>
  <si>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</si>
  <si>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</si>
  <si>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</si>
  <si>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</si>
  <si>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</si>
  <si>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</si>
  <si>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</si>
  <si>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</si>
  <si>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</si>
  <si>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</si>
  <si>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</si>
  <si>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</si>
  <si>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</si>
  <si>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</si>
  <si>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</si>
  <si>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</si>
  <si>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</si>
  <si>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</si>
  <si>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</si>
  <si>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</si>
  <si>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</si>
  <si>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</si>
  <si>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</si>
  <si>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</si>
  <si>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</si>
  <si>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</si>
  <si>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</si>
  <si>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</si>
  <si>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</si>
  <si>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</si>
  <si>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</si>
  <si>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</si>
  <si>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</si>
  <si>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</si>
  <si>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</si>
  <si>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</si>
  <si>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</si>
  <si>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</si>
  <si>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</si>
  <si>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</si>
  <si>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</si>
  <si>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</si>
  <si>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</si>
  <si>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</si>
  <si>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</si>
  <si>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</si>
  <si>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</si>
  <si>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</si>
  <si>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</si>
  <si>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</si>
  <si>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</si>
  <si>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</si>
  <si>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</si>
  <si>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</si>
  <si>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</si>
  <si>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</si>
  <si>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</si>
  <si>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</si>
  <si>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</si>
  <si>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</si>
  <si>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</si>
  <si>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</si>
  <si>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</si>
  <si>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</si>
  <si>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</si>
  <si>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</si>
  <si>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</si>
  <si>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</si>
  <si>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</si>
  <si>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</si>
  <si>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</si>
  <si>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</si>
  <si>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</si>
  <si>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</si>
  <si>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</si>
  <si>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</si>
  <si>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</si>
  <si>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</si>
  <si>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</si>
  <si>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</si>
  <si>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</si>
  <si>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</si>
  <si>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</si>
  <si>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</si>
  <si>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</si>
  <si>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</si>
  <si>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</si>
  <si>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</si>
  <si>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</si>
  <si>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</si>
  <si>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</si>
  <si>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</si>
  <si>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</si>
  <si>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</si>
  <si>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</si>
  <si>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</si>
  <si>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</si>
  <si>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</si>
  <si>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</si>
  <si>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</si>
  <si>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</si>
  <si>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</si>
  <si>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</si>
  <si>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</si>
  <si>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</si>
  <si>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</si>
  <si>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</si>
  <si>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</si>
  <si>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</si>
  <si>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</si>
  <si>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</si>
  <si>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</si>
  <si>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</si>
  <si>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</si>
  <si>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</si>
  <si>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</si>
  <si>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</si>
  <si>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</si>
  <si>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</si>
  <si>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</si>
  <si>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</si>
  <si>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</si>
  <si>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</si>
  <si>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</si>
  <si>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</si>
  <si>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</si>
  <si>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</si>
  <si>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</si>
  <si>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</si>
  <si>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</si>
  <si>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</si>
  <si>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</si>
  <si>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</si>
  <si>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</si>
  <si>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</si>
  <si>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</si>
  <si>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</si>
  <si>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</si>
  <si>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</si>
  <si>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</si>
  <si>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</si>
  <si>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</si>
  <si>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</si>
  <si>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</si>
  <si>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</si>
  <si>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</si>
  <si>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</si>
  <si>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</si>
  <si>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</si>
  <si>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</si>
  <si>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</si>
  <si>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</si>
  <si>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</si>
  <si>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</si>
  <si>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</si>
  <si>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</si>
  <si>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</si>
  <si>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</si>
  <si>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</si>
  <si>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</si>
  <si>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</si>
  <si>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</si>
  <si>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</si>
  <si>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</si>
  <si>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</si>
  <si>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</si>
  <si>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</si>
  <si>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</si>
  <si>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</si>
  <si>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</si>
  <si>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</si>
  <si>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</si>
  <si>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</si>
  <si>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</si>
  <si>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</si>
  <si>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</si>
  <si>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</si>
  <si>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</si>
  <si>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</si>
  <si>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</si>
  <si>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</si>
  <si>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</si>
  <si>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</si>
  <si>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</si>
  <si>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</si>
  <si>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</si>
  <si>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</si>
  <si>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</si>
  <si>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</si>
  <si>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</si>
  <si>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</si>
  <si>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</si>
  <si>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</si>
  <si>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</si>
  <si>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</si>
  <si>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</si>
  <si>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</si>
  <si>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</si>
  <si>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</si>
  <si>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</si>
  <si>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</si>
  <si>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</si>
  <si>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</si>
  <si>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</si>
  <si>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</si>
  <si>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</si>
  <si>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</si>
  <si>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</si>
  <si>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</si>
  <si>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</si>
  <si>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</si>
  <si>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</si>
  <si>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</si>
  <si>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</si>
  <si>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</si>
  <si>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</si>
  <si>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</si>
  <si>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</si>
  <si>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</si>
  <si>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</si>
  <si>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</si>
  <si>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</si>
  <si>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</si>
  <si>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</si>
  <si>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</si>
  <si>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</si>
  <si>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</si>
  <si>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</si>
  <si>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</si>
  <si>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</si>
  <si>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</si>
  <si>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</si>
  <si>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</si>
  <si>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</si>
  <si>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</si>
  <si>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</si>
  <si>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</si>
  <si>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</si>
  <si>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</si>
  <si>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</si>
  <si>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</si>
  <si>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</si>
  <si>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</si>
  <si>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</si>
  <si>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</si>
  <si>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</si>
  <si>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</si>
  <si>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</si>
  <si>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</si>
  <si>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</si>
  <si>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</si>
  <si>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</si>
  <si>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</si>
  <si>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</si>
  <si>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</si>
  <si>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</si>
  <si>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</si>
  <si>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</si>
  <si>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</si>
  <si>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</si>
  <si>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</si>
  <si>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</si>
  <si>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</si>
  <si>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</si>
  <si>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</si>
  <si>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</si>
  <si>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</si>
  <si>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</si>
  <si>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</si>
  <si>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</si>
  <si>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</si>
  <si>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</si>
  <si>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</si>
  <si>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</si>
  <si>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</si>
  <si>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</si>
  <si>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</si>
  <si>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</si>
  <si>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</si>
  <si>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</si>
  <si>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</si>
  <si>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</si>
  <si>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</si>
  <si>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</si>
  <si>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</si>
  <si>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</si>
  <si>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</si>
  <si>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</si>
  <si>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</si>
  <si>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</si>
  <si>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</si>
  <si>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</si>
  <si>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</si>
  <si>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</si>
  <si>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</si>
  <si>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</si>
  <si>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</si>
  <si>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</si>
  <si>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</si>
  <si>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</si>
  <si>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</si>
  <si>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</si>
  <si>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</si>
  <si>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</si>
  <si>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</si>
  <si>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</si>
  <si>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</si>
  <si>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</si>
  <si>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</si>
  <si>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</si>
  <si>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</si>
  <si>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</si>
  <si>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</si>
  <si>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</si>
  <si>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</si>
  <si>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</si>
  <si>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</si>
  <si>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</si>
  <si>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</si>
  <si>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</si>
  <si>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</si>
  <si>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</si>
  <si>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</si>
  <si>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</si>
  <si>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</si>
  <si>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</si>
  <si>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</si>
  <si>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</si>
  <si>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</si>
  <si>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</si>
  <si>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</si>
  <si>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</si>
  <si>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</si>
  <si>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</si>
  <si>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</si>
  <si>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</si>
  <si>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</si>
  <si>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</si>
  <si>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</si>
  <si>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</si>
  <si>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</si>
  <si>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</si>
  <si>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</si>
  <si>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</si>
  <si>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</si>
  <si>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</si>
  <si>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</si>
  <si>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</si>
  <si>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</si>
  <si>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</si>
  <si>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</si>
  <si>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</si>
  <si>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</si>
  <si>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</si>
  <si>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</si>
  <si>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</si>
  <si>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</si>
  <si>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</si>
  <si>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</si>
  <si>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</si>
  <si>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</si>
  <si>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</si>
  <si>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</si>
  <si>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</si>
  <si>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</si>
  <si>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</si>
  <si>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</si>
  <si>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</si>
  <si>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</si>
  <si>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</si>
  <si>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</si>
  <si>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</si>
  <si>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</si>
  <si>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</si>
  <si>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</si>
  <si>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</si>
  <si>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</si>
  <si>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</si>
  <si>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</si>
  <si>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</si>
  <si>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</si>
  <si>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</si>
  <si>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</si>
  <si>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</si>
  <si>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</si>
  <si>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</si>
  <si>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</si>
  <si>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</si>
  <si>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</si>
  <si>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</si>
  <si>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</si>
  <si>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</si>
  <si>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</si>
  <si>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</si>
  <si>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</si>
  <si>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</si>
  <si>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</si>
  <si>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</si>
  <si>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</si>
  <si>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</si>
  <si>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</si>
  <si>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</si>
  <si>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</si>
  <si>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</si>
  <si>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</si>
  <si>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</si>
  <si>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</si>
  <si>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</si>
  <si>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</si>
  <si>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</si>
  <si>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</si>
  <si>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</si>
  <si>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</si>
  <si>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</si>
  <si>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</si>
  <si>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</si>
  <si>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</si>
  <si>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</si>
  <si>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</si>
  <si>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</si>
  <si>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</si>
  <si>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</si>
  <si>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</si>
  <si>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</si>
  <si>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</si>
  <si>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</si>
  <si>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</si>
  <si>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</si>
  <si>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</si>
  <si>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</si>
  <si>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</si>
  <si>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</si>
  <si>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</si>
  <si>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</si>
  <si>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</si>
  <si>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</si>
  <si>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</si>
  <si>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</si>
  <si>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</si>
  <si>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</si>
  <si>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</si>
  <si>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</si>
  <si>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</si>
  <si>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</si>
  <si>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</si>
  <si>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</si>
  <si>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</si>
  <si>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</si>
  <si>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</si>
  <si>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</si>
  <si>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</si>
  <si>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</si>
  <si>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</si>
  <si>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</si>
  <si>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</si>
  <si>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</si>
  <si>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</si>
  <si>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</si>
  <si>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</si>
  <si>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</si>
  <si>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</si>
  <si>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</si>
  <si>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</si>
  <si>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</si>
  <si>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</si>
  <si>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</si>
  <si>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</si>
  <si>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</si>
  <si>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</si>
  <si>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</si>
  <si>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</si>
  <si>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</si>
  <si>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</si>
  <si>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</si>
  <si>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</si>
  <si>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</si>
  <si>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</si>
  <si>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</si>
  <si>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</si>
  <si>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</si>
  <si>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</si>
  <si>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</si>
  <si>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</si>
  <si>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</si>
  <si>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</si>
  <si>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</si>
  <si>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</si>
  <si>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</si>
  <si>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</si>
  <si>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</si>
  <si>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</si>
  <si>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</si>
  <si>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</si>
  <si>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</si>
  <si>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</si>
  <si>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</si>
  <si>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</si>
  <si>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</si>
  <si>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</si>
  <si>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</si>
  <si>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</si>
  <si>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</si>
  <si>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</si>
  <si>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</si>
  <si>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</si>
  <si>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</si>
  <si>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</si>
  <si>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</si>
  <si>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</si>
  <si>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</si>
  <si>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</si>
  <si>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</si>
  <si>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</si>
  <si>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</si>
  <si>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</si>
  <si>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</si>
  <si>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</si>
  <si>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</si>
  <si>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</si>
  <si>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</si>
  <si>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</si>
  <si>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</si>
  <si>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</si>
  <si>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</si>
  <si>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</si>
  <si>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</si>
  <si>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</si>
  <si>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</si>
  <si>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</si>
  <si>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</si>
  <si>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</si>
  <si>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</si>
  <si>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</si>
  <si>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</si>
  <si>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</si>
  <si>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</si>
  <si>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</si>
  <si>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</si>
  <si>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</si>
  <si>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</si>
  <si>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</si>
  <si>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</si>
  <si>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</si>
  <si>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</si>
  <si>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</si>
  <si>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</si>
  <si>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</si>
  <si>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</si>
  <si>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</si>
  <si>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</si>
  <si>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</si>
  <si>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</si>
  <si>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</si>
  <si>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</si>
  <si>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</si>
  <si>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</si>
  <si>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</si>
  <si>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</si>
  <si>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</si>
  <si>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</si>
  <si>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</si>
  <si>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</si>
  <si>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</si>
  <si>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</si>
  <si>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</si>
  <si>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</si>
  <si>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</si>
  <si>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</si>
  <si>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</si>
  <si>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</si>
  <si>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</si>
  <si>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</si>
  <si>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</si>
  <si>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</si>
  <si>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</si>
  <si>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</si>
  <si>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</si>
  <si>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</si>
  <si>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</si>
  <si>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</si>
  <si>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</si>
  <si>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</si>
  <si>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</si>
  <si>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</si>
  <si>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</si>
  <si>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</si>
  <si>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</si>
  <si>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</si>
  <si>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</si>
  <si>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</si>
  <si>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</si>
  <si>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</si>
  <si>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</si>
  <si>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</si>
  <si>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</si>
  <si>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</si>
  <si>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</si>
  <si>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</si>
  <si>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</si>
  <si>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</si>
  <si>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</si>
  <si>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</si>
  <si>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</si>
  <si>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</si>
  <si>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</si>
  <si>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</si>
  <si>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</si>
  <si>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</si>
  <si>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</si>
  <si>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</si>
  <si>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</si>
  <si>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</si>
  <si>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</si>
  <si>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</si>
  <si>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</si>
  <si>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</si>
  <si>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</si>
  <si>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</si>
  <si>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</si>
  <si>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</si>
  <si>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</si>
  <si>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</si>
  <si>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</si>
  <si>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</si>
  <si>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</si>
  <si>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</si>
  <si>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</si>
  <si>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</si>
  <si>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</si>
  <si>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</si>
  <si>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</si>
  <si>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</si>
  <si>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</si>
  <si>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</si>
  <si>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</si>
  <si>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</si>
  <si>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</si>
  <si>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</si>
  <si>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</si>
  <si>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</si>
  <si>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</si>
  <si>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</si>
  <si>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</si>
  <si>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</si>
  <si>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</si>
  <si>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</si>
  <si>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</si>
  <si>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</si>
  <si>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</si>
  <si>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</si>
  <si>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</si>
  <si>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</si>
  <si>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</si>
  <si>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</si>
  <si>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</si>
  <si>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</si>
  <si>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</si>
  <si>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</si>
  <si>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</si>
  <si>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</si>
  <si>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</si>
  <si>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</si>
  <si>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</si>
  <si>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</si>
  <si>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</si>
  <si>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</si>
  <si>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</si>
  <si>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</si>
  <si>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</si>
  <si>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</si>
  <si>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</si>
  <si>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</si>
  <si>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</si>
  <si>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</si>
  <si>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</si>
  <si>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</si>
  <si>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</si>
  <si>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</si>
  <si>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</si>
  <si>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</si>
  <si>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</si>
  <si>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</si>
  <si>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</si>
  <si>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</si>
  <si>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</si>
  <si>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</si>
  <si>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</si>
  <si>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</si>
  <si>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</si>
  <si>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</si>
  <si>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</si>
  <si>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</si>
  <si>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</si>
  <si>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</si>
  <si>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</si>
  <si>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</si>
  <si>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</si>
  <si>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</si>
  <si>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</si>
  <si>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</si>
  <si>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</si>
  <si>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</si>
  <si>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</si>
  <si>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</si>
  <si>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</si>
  <si>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</si>
  <si>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</si>
  <si>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</si>
  <si>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</si>
  <si>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</si>
  <si>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</si>
  <si>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</si>
  <si>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</si>
  <si>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</si>
  <si>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</si>
  <si>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</si>
  <si>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</si>
  <si>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</si>
  <si>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</si>
  <si>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</si>
  <si>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</si>
  <si>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</si>
  <si>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</si>
  <si>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</si>
  <si>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</si>
  <si>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</si>
  <si>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</si>
  <si>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</si>
  <si>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</si>
  <si>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</si>
  <si>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</si>
  <si>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</si>
  <si>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</si>
  <si>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</si>
  <si>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</si>
  <si>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</si>
  <si>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</si>
  <si>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</si>
  <si>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</si>
  <si>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</si>
  <si>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</si>
  <si>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</si>
  <si>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</si>
  <si>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</si>
  <si>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</si>
  <si>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</si>
  <si>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</si>
  <si>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</si>
  <si>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</si>
  <si>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</si>
  <si>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</si>
  <si>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</si>
  <si>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</si>
  <si>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</si>
  <si>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</si>
  <si>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</si>
  <si>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</si>
  <si>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</si>
  <si>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</si>
  <si>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</si>
  <si>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</si>
  <si>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</si>
  <si>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</si>
  <si>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</si>
  <si>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</si>
  <si>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</si>
  <si>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</si>
  <si>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</si>
  <si>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</si>
  <si>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</si>
  <si>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</si>
  <si>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</si>
  <si>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</si>
  <si>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</si>
  <si>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</si>
  <si>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</si>
  <si>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</si>
  <si>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</si>
  <si>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</si>
  <si>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</si>
  <si>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</si>
  <si>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</si>
  <si>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</si>
  <si>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</si>
  <si>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</si>
  <si>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</si>
  <si>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</si>
  <si>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</si>
  <si>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</si>
  <si>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</si>
  <si>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</si>
  <si>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</si>
  <si>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</si>
  <si>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</si>
  <si>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</si>
  <si>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</si>
  <si>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</si>
  <si>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</si>
  <si>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</si>
  <si>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</si>
  <si>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</si>
  <si>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</si>
  <si>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</si>
  <si>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</si>
  <si>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</si>
  <si>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</si>
  <si>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</si>
  <si>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</si>
  <si>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</si>
  <si>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</si>
  <si>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</si>
  <si>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</si>
  <si>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</si>
  <si>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</si>
  <si>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</si>
  <si>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</si>
  <si>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</si>
  <si>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</si>
  <si>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</si>
  <si>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</si>
  <si>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</si>
  <si>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</si>
  <si>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</si>
  <si>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</si>
  <si>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</si>
  <si>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</si>
  <si>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</si>
  <si>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</si>
  <si>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</si>
  <si>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</si>
  <si>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</si>
  <si>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</si>
  <si>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</si>
  <si>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</si>
  <si>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</si>
  <si>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</si>
  <si>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</si>
  <si>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</si>
  <si>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</si>
  <si>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</si>
  <si>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</si>
  <si>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</si>
  <si>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</si>
  <si>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</si>
  <si>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</si>
  <si>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</si>
  <si>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</si>
  <si>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</si>
  <si>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</si>
  <si>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</si>
  <si>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</si>
  <si>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</si>
  <si>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</si>
  <si>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</si>
  <si>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</si>
  <si>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</si>
  <si>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</si>
  <si>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</si>
  <si>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</si>
  <si>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</si>
  <si>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</si>
  <si>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</si>
  <si>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</si>
  <si>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</si>
  <si>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</si>
  <si>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</si>
  <si>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</si>
  <si>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</si>
  <si>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</si>
  <si>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</si>
  <si>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</si>
  <si>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</si>
  <si>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</si>
  <si>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</si>
  <si>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</si>
  <si>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</si>
  <si>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</si>
  <si>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</si>
  <si>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</si>
  <si>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</si>
  <si>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</si>
  <si>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</si>
  <si>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</si>
  <si>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</si>
  <si>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</si>
  <si>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</si>
  <si>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</si>
  <si>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</si>
  <si>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</si>
  <si>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</si>
  <si>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</si>
  <si>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</si>
  <si>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</si>
  <si>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</si>
  <si>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</si>
  <si>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</si>
  <si>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</si>
  <si>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</si>
  <si>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</si>
  <si>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</si>
  <si>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</si>
  <si>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</si>
  <si>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</si>
  <si>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</si>
  <si>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</si>
  <si>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</si>
  <si>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</si>
  <si>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</si>
  <si>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</si>
  <si>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</si>
  <si>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</si>
  <si>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</si>
  <si>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</si>
  <si>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</si>
  <si>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</si>
  <si>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</si>
  <si>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</si>
  <si>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</si>
  <si>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</si>
  <si>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</si>
  <si>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</si>
  <si>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</si>
  <si>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</si>
  <si>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</si>
  <si>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</si>
  <si>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</si>
  <si>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</si>
  <si>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</si>
  <si>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</si>
  <si>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</si>
  <si>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</si>
  <si>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</si>
  <si>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</si>
  <si>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</si>
  <si>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</si>
  <si>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</si>
  <si>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</si>
  <si>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</si>
  <si>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</si>
  <si>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</si>
  <si>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</si>
  <si>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</si>
  <si>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</si>
  <si>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</si>
  <si>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</si>
  <si>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</si>
  <si>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</si>
  <si>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</si>
  <si>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</si>
  <si>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</si>
  <si>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</si>
  <si>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</si>
  <si>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</si>
  <si>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</si>
  <si>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</si>
  <si>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</si>
  <si>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</si>
  <si>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</si>
  <si>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</si>
  <si>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</si>
  <si>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</si>
  <si>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</si>
  <si>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</si>
  <si>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</si>
  <si>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</si>
  <si>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</si>
  <si>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</si>
  <si>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</si>
  <si>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</si>
  <si>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</si>
  <si>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</si>
  <si>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</si>
  <si>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</si>
  <si>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</si>
  <si>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</si>
  <si>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</si>
  <si>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</si>
  <si>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</si>
  <si>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</si>
  <si>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</si>
  <si>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</si>
  <si>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</si>
  <si>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</si>
  <si>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</si>
  <si>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</si>
  <si>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</si>
  <si>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</si>
  <si>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</si>
  <si>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</si>
  <si>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</si>
  <si>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</si>
  <si>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</si>
  <si>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</si>
  <si>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</si>
  <si>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</si>
  <si>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</si>
  <si>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</si>
  <si>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</si>
  <si>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</si>
  <si>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</si>
  <si>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</si>
  <si>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</si>
  <si>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</si>
  <si>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</si>
  <si>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</si>
  <si>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</si>
  <si>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</si>
  <si>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</si>
  <si>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</si>
  <si>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</si>
  <si>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</si>
  <si>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</si>
  <si>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</si>
  <si>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</si>
  <si>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</si>
  <si>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</si>
  <si>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</si>
  <si>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</si>
  <si>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</si>
  <si>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</si>
  <si>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</si>
  <si>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</si>
  <si>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</si>
  <si>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</si>
  <si>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</si>
  <si>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</si>
  <si>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</si>
  <si>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</si>
  <si>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</si>
  <si>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</si>
  <si>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</si>
  <si>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</si>
  <si>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</si>
  <si>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</si>
  <si>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</si>
  <si>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</si>
  <si>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</si>
  <si>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</si>
  <si>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</si>
  <si>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</si>
  <si>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</si>
  <si>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</si>
  <si>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</si>
  <si>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</si>
  <si>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</si>
  <si>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</si>
  <si>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</si>
  <si>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</si>
  <si>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</si>
  <si>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</si>
  <si>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</si>
  <si>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</si>
  <si>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</si>
  <si>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</si>
  <si>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</si>
  <si>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</si>
  <si>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</si>
  <si>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</si>
  <si>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</si>
  <si>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</si>
  <si>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</si>
  <si>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</si>
  <si>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</si>
  <si>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</si>
  <si>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</si>
  <si>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</si>
  <si>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</si>
  <si>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</si>
  <si>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</si>
  <si>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</si>
  <si>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</si>
  <si>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</si>
  <si>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</si>
  <si>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</si>
  <si>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</si>
  <si>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</si>
  <si>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</si>
  <si>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</si>
  <si>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</si>
  <si>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</si>
  <si>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</si>
  <si>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</si>
  <si>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</si>
  <si>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</si>
  <si>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</si>
  <si>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</si>
  <si>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</si>
  <si>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</si>
  <si>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</si>
  <si>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</si>
  <si>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</si>
  <si>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</si>
  <si>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</si>
  <si>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</si>
  <si>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</si>
  <si>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</si>
  <si>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</si>
  <si>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</si>
  <si>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</si>
  <si>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</si>
  <si>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</si>
  <si>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</si>
  <si>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</si>
  <si>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</si>
  <si>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</si>
  <si>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</si>
  <si>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</si>
  <si>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</si>
  <si>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</si>
  <si>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</si>
  <si>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</si>
  <si>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</si>
  <si>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</si>
  <si>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</si>
  <si>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</si>
  <si>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</si>
  <si>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</si>
  <si>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</si>
  <si>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</si>
  <si>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</si>
  <si>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</si>
  <si>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</si>
  <si>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</si>
  <si>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</si>
  <si>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</si>
  <si>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</si>
  <si>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</si>
  <si>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</si>
  <si>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</si>
  <si>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</si>
  <si>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</si>
  <si>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</si>
  <si>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</si>
  <si>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</si>
  <si>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</si>
  <si>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</si>
  <si>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</si>
  <si>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</si>
  <si>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</si>
  <si>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</si>
  <si>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</si>
  <si>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</si>
  <si>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</si>
  <si>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</si>
  <si>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</si>
  <si>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</si>
  <si>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</si>
  <si>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</si>
  <si>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</si>
  <si>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</si>
  <si>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</si>
  <si>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</si>
  <si>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</si>
  <si>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</si>
  <si>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</si>
  <si>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</si>
  <si>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</si>
  <si>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</si>
  <si>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</si>
  <si>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</si>
  <si>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</si>
  <si>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</si>
  <si>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</si>
  <si>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</si>
  <si>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</si>
  <si>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</si>
  <si>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</si>
  <si>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</si>
  <si>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</si>
  <si>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</si>
  <si>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</si>
  <si>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</si>
  <si>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</si>
  <si>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</si>
  <si>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</si>
  <si>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</si>
  <si>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</si>
  <si>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</si>
  <si>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</si>
  <si>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</si>
  <si>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</si>
  <si>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</si>
  <si>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</si>
  <si>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</si>
  <si>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</si>
  <si>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</si>
  <si>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</si>
  <si>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</si>
  <si>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</si>
  <si>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</si>
  <si>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</si>
  <si>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</si>
  <si>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</si>
  <si>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</si>
  <si>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</si>
  <si>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</si>
  <si>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</si>
  <si>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</si>
  <si>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</si>
  <si>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</si>
  <si>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</si>
  <si>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</si>
  <si>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</si>
  <si>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</si>
  <si>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</si>
  <si>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</si>
  <si>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</si>
  <si>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</si>
  <si>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</si>
  <si>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</si>
  <si>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</si>
  <si>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</si>
  <si>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</si>
  <si>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</si>
  <si>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</si>
  <si>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</si>
  <si>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</si>
  <si>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</si>
  <si>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</si>
  <si>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</si>
  <si>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</si>
  <si>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</si>
  <si>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</si>
  <si>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</si>
  <si>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</si>
  <si>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</si>
  <si>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</si>
  <si>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</si>
  <si>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</si>
  <si>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</si>
  <si>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</si>
  <si>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</si>
  <si>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</si>
  <si>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</si>
  <si>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</si>
  <si>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</si>
  <si>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</si>
  <si>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</si>
  <si>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</si>
  <si>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</si>
  <si>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</si>
  <si>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</si>
  <si>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</si>
  <si>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</si>
  <si>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</si>
  <si>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</si>
  <si>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</si>
  <si>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</si>
  <si>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</si>
  <si>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</si>
  <si>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</si>
  <si>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</si>
  <si>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</si>
  <si>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</si>
  <si>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</si>
  <si>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</si>
  <si>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</si>
  <si>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</si>
  <si>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</si>
  <si>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</si>
  <si>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</si>
  <si>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</si>
  <si>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</si>
  <si>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</si>
  <si>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</si>
  <si>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</si>
  <si>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</si>
  <si>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</si>
  <si>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</si>
  <si>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</si>
  <si>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</si>
  <si>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</si>
  <si>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</si>
  <si>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</si>
  <si>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</si>
  <si>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</si>
  <si>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</si>
  <si>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</si>
  <si>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</si>
  <si>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</si>
  <si>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</si>
  <si>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</si>
  <si>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</si>
  <si>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</si>
  <si>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</si>
  <si>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</si>
  <si>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</si>
  <si>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</si>
  <si>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</si>
  <si>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</si>
  <si>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</si>
  <si>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</si>
  <si>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</si>
  <si>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</si>
  <si>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</si>
  <si>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</si>
  <si>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</si>
  <si>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</si>
  <si>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</si>
  <si>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</si>
  <si>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</si>
  <si>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</si>
  <si>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</si>
  <si>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</si>
  <si>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</si>
  <si>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</si>
  <si>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</si>
  <si>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</si>
  <si>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</si>
  <si>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</si>
  <si>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</si>
  <si>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</si>
  <si>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</si>
  <si>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</si>
  <si>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</si>
  <si>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</si>
  <si>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</si>
  <si>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</si>
  <si>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</si>
  <si>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</si>
  <si>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</si>
  <si>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</si>
  <si>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</si>
  <si>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</si>
  <si>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</si>
  <si>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</si>
  <si>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</si>
  <si>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</si>
  <si>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</si>
  <si>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</si>
  <si>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</si>
  <si>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</si>
  <si>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</si>
  <si>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</si>
  <si>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</si>
  <si>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</si>
  <si>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</si>
  <si>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</si>
  <si>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</si>
  <si>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</si>
  <si>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</si>
  <si>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</si>
  <si>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</si>
  <si>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</si>
  <si>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</si>
  <si>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</si>
  <si>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</si>
  <si>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</si>
  <si>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</si>
  <si>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</si>
  <si>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</si>
  <si>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</si>
  <si>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</si>
  <si>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</si>
  <si>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</si>
  <si>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</si>
  <si>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</si>
  <si>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</si>
  <si>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</si>
  <si>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</si>
  <si>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</si>
  <si>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</si>
  <si>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</si>
  <si>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</si>
  <si>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</si>
  <si>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</si>
  <si>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</si>
  <si>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</si>
  <si>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</si>
  <si>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</si>
  <si>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</si>
  <si>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</si>
  <si>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</si>
  <si>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</si>
  <si>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</si>
  <si>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</si>
  <si>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</si>
  <si>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</si>
  <si>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</si>
  <si>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</si>
  <si>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</si>
  <si>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</si>
  <si>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</si>
  <si>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</si>
  <si>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</si>
  <si>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</si>
  <si>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</si>
  <si>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</si>
  <si>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</si>
  <si>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</si>
  <si>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</si>
  <si>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</si>
  <si>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</si>
  <si>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</si>
  <si>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</si>
  <si>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</si>
  <si>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</si>
  <si>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</si>
  <si>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</si>
  <si>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</si>
  <si>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</si>
  <si>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</si>
  <si>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</si>
  <si>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</si>
  <si>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</si>
  <si>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</si>
  <si>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</si>
  <si>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</si>
  <si>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</si>
  <si>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</si>
  <si>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</si>
  <si>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</si>
  <si>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</si>
  <si>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</si>
  <si>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</si>
  <si>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</si>
  <si>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</si>
  <si>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</si>
  <si>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</si>
  <si>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</si>
  <si>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</si>
  <si>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</si>
  <si>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</si>
  <si>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</si>
  <si>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</si>
  <si>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</si>
  <si>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</si>
  <si>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</si>
  <si>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</si>
  <si>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</si>
  <si>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</si>
  <si>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</si>
  <si>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</si>
  <si>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</si>
  <si>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</si>
  <si>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</si>
  <si>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</si>
  <si>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</si>
  <si>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</si>
  <si>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</si>
  <si>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</si>
  <si>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</si>
  <si>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</si>
  <si>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</si>
  <si>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</si>
  <si>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</si>
  <si>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</si>
  <si>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</si>
  <si>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</si>
  <si>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</si>
  <si>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</si>
  <si>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</si>
  <si>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</si>
  <si>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</si>
  <si>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</si>
  <si>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</si>
  <si>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</si>
  <si>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</si>
  <si>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</si>
  <si>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</si>
  <si>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</si>
  <si>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</si>
  <si>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</si>
  <si>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</si>
  <si>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</si>
  <si>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</si>
  <si>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</si>
  <si>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</si>
  <si>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</si>
  <si>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</si>
  <si>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</si>
  <si>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</si>
  <si>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</si>
  <si>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</si>
  <si>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</si>
  <si>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</si>
  <si>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</si>
  <si>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</si>
  <si>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</si>
  <si>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</si>
  <si>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</si>
  <si>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</si>
  <si>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</si>
  <si>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</si>
  <si>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</si>
  <si>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</si>
  <si>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</si>
  <si>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</si>
  <si>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</si>
  <si>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</si>
  <si>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</si>
  <si>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</si>
  <si>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</si>
  <si>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</si>
  <si>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</si>
  <si>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</si>
  <si>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</si>
  <si>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</si>
  <si>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</si>
  <si>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</si>
  <si>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</si>
  <si>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</si>
  <si>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</si>
  <si>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</si>
  <si>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</si>
  <si>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</si>
  <si>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</si>
  <si>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</si>
  <si>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</si>
  <si>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</si>
  <si>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</si>
  <si>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</si>
  <si>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</si>
  <si>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</si>
  <si>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</si>
  <si>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</si>
  <si>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</si>
  <si>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</si>
  <si>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</si>
  <si>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</si>
  <si>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</si>
  <si>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</si>
  <si>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</si>
  <si>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</si>
  <si>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</si>
  <si>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</si>
  <si>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</si>
  <si>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</si>
  <si>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</si>
  <si>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</si>
  <si>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</si>
  <si>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</si>
  <si>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</si>
  <si>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</si>
  <si>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</si>
  <si>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</si>
  <si>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</si>
  <si>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</si>
  <si>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</si>
  <si>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</si>
  <si>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</si>
  <si>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</si>
  <si>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</si>
  <si>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</si>
  <si>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</si>
  <si>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</si>
  <si>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</si>
  <si>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</si>
  <si>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</si>
  <si>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</si>
  <si>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</si>
  <si>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</si>
  <si>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</si>
  <si>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</si>
  <si>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</si>
  <si>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</si>
  <si>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</si>
  <si>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</si>
  <si>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</si>
  <si>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</si>
  <si>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</si>
  <si>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</si>
  <si>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</si>
  <si>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</si>
  <si>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</si>
  <si>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</si>
  <si>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</si>
  <si>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</si>
  <si>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</si>
  <si>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</si>
  <si>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</si>
  <si>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</si>
  <si>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</si>
  <si>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</si>
  <si>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</si>
  <si>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</si>
  <si>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</si>
  <si>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</si>
  <si>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</si>
  <si>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</si>
  <si>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</si>
  <si>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</si>
  <si>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</si>
  <si>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</si>
  <si>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</si>
  <si>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</si>
  <si>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</si>
  <si>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</si>
  <si>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</si>
  <si>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</si>
  <si>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</si>
  <si>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</si>
  <si>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</si>
  <si>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</si>
  <si>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</si>
  <si>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</si>
  <si>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</si>
  <si>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</si>
  <si>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</si>
  <si>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</si>
  <si>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</si>
  <si>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</si>
  <si>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</si>
  <si>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</si>
  <si>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</si>
  <si>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</si>
  <si>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</si>
  <si>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</si>
  <si>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</si>
  <si>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</si>
  <si>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</si>
  <si>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</si>
  <si>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</si>
  <si>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</si>
  <si>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</si>
  <si>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</si>
  <si>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</si>
  <si>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</si>
  <si>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</si>
  <si>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</si>
  <si>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</si>
  <si>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</si>
  <si>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</si>
  <si>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</si>
  <si>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</si>
  <si>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</si>
  <si>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</si>
  <si>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</si>
  <si>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</si>
  <si>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</si>
  <si>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</si>
  <si>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</si>
  <si>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</si>
  <si>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</si>
  <si>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</si>
  <si>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</si>
  <si>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</si>
  <si>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</si>
  <si>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</si>
  <si>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</si>
  <si>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</si>
  <si>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</si>
  <si>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</si>
  <si>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</si>
  <si>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</si>
  <si>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</si>
  <si>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</si>
  <si>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</si>
  <si>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</si>
  <si>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</si>
  <si>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</si>
  <si>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</si>
  <si>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</si>
  <si>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</si>
  <si>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</si>
  <si>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</si>
  <si>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</si>
  <si>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</si>
  <si>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</si>
  <si>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</si>
  <si>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</si>
  <si>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</si>
  <si>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</si>
  <si>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</si>
  <si>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</si>
  <si>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</si>
  <si>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</si>
  <si>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</si>
  <si>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</si>
  <si>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</si>
  <si>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</si>
  <si>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</si>
  <si>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</si>
  <si>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</si>
  <si>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</si>
  <si>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</si>
  <si>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</si>
  <si>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</si>
  <si>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</si>
  <si>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</si>
  <si>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</si>
  <si>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</si>
  <si>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</si>
  <si>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</si>
  <si>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</si>
  <si>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</si>
  <si>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</si>
  <si>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</si>
  <si>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</si>
  <si>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</si>
  <si>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</si>
  <si>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</si>
  <si>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</si>
  <si>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</si>
  <si>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</si>
  <si>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</si>
  <si>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</si>
  <si>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</si>
  <si>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</si>
  <si>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</si>
  <si>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</si>
  <si>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</si>
  <si>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</si>
  <si>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</si>
  <si>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</si>
  <si>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</si>
  <si>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</si>
  <si>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</si>
  <si>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</si>
  <si>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</si>
  <si>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</si>
  <si>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</si>
  <si>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</si>
  <si>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</si>
  <si>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</si>
  <si>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</si>
  <si>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</si>
  <si>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</si>
  <si>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</si>
  <si>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</si>
  <si>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</si>
  <si>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</si>
  <si>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</si>
  <si>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</si>
  <si>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</si>
  <si>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</si>
  <si>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</si>
  <si>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</si>
  <si>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</si>
  <si>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</si>
  <si>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</si>
  <si>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</si>
  <si>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</si>
  <si>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</si>
  <si>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</si>
  <si>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</si>
  <si>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</si>
  <si>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</si>
  <si>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</si>
  <si>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</si>
  <si>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</si>
  <si>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</si>
  <si>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</si>
  <si>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</si>
  <si>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</si>
  <si>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</si>
  <si>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</si>
  <si>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</si>
  <si>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</si>
  <si>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</si>
  <si>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</si>
  <si>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</si>
  <si>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</si>
  <si>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</si>
  <si>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</si>
  <si>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</si>
  <si>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</si>
  <si>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</si>
  <si>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</si>
  <si>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</si>
  <si>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</si>
  <si>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</si>
  <si>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</si>
  <si>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</si>
  <si>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</si>
  <si>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</si>
  <si>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</si>
  <si>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</si>
  <si>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</si>
  <si>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</si>
  <si>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</si>
  <si>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</si>
  <si>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</si>
  <si>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</si>
  <si>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</si>
  <si>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</si>
  <si>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</si>
  <si>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</si>
  <si>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</si>
  <si>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</si>
  <si>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</si>
  <si>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</si>
  <si>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</si>
  <si>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</si>
  <si>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</si>
  <si>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</si>
  <si>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</si>
  <si>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</si>
  <si>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</si>
  <si>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</si>
  <si>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</si>
  <si>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</si>
  <si>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</si>
  <si>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</si>
  <si>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</si>
  <si>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</si>
  <si>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</si>
  <si>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</si>
  <si>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</si>
  <si>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</si>
  <si>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</si>
  <si>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</si>
  <si>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</si>
  <si>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</si>
  <si>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</si>
  <si>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</si>
  <si>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</si>
  <si>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</si>
  <si>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</si>
  <si>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</si>
  <si>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</si>
  <si>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</si>
  <si>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</si>
  <si>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</si>
  <si>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</si>
  <si>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</si>
  <si>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</si>
  <si>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</si>
  <si>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</si>
  <si>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</si>
  <si>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</si>
  <si>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</si>
  <si>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</si>
  <si>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</si>
  <si>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</si>
  <si>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</si>
  <si>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</si>
  <si>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</si>
  <si>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</si>
  <si>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</si>
  <si>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</si>
  <si>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</si>
  <si>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</si>
  <si>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</si>
  <si>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</si>
  <si>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</si>
  <si>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</si>
  <si>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</si>
  <si>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</si>
  <si>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</si>
  <si>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</si>
  <si>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</si>
  <si>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</si>
  <si>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</si>
  <si>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</si>
  <si>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</si>
  <si>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</si>
  <si>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</si>
  <si>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</si>
  <si>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</si>
  <si>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</si>
  <si>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</si>
  <si>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</si>
  <si>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</si>
  <si>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</si>
  <si>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</si>
  <si>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</si>
  <si>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</si>
  <si>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</si>
  <si>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</si>
  <si>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</si>
  <si>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</si>
  <si>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</si>
  <si>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</si>
  <si>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</si>
  <si>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</si>
  <si>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</si>
  <si>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</si>
  <si>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</si>
  <si>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</si>
  <si>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</si>
  <si>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</si>
  <si>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</si>
  <si>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</si>
  <si>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</si>
  <si>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</si>
  <si>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</si>
  <si>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</si>
  <si>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</si>
  <si>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</si>
  <si>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</si>
  <si>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</si>
  <si>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</si>
  <si>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</si>
  <si>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</si>
  <si>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</si>
  <si>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</si>
  <si>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</si>
  <si>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</si>
  <si>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</si>
  <si>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</si>
  <si>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</si>
  <si>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</si>
  <si>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</si>
  <si>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</si>
  <si>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</si>
  <si>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</si>
  <si>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</si>
  <si>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</si>
  <si>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</si>
  <si>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</si>
  <si>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</si>
  <si>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</si>
  <si>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</si>
  <si>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</si>
  <si>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</si>
  <si>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</si>
  <si>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</si>
  <si>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</si>
  <si>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</si>
  <si>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</si>
  <si>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</si>
  <si>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</si>
  <si>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</si>
  <si>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</si>
  <si>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</si>
  <si>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</si>
  <si>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</si>
  <si>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</si>
  <si>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</si>
  <si>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</si>
  <si>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</si>
  <si>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</si>
  <si>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</si>
  <si>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</si>
  <si>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</si>
  <si>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</si>
  <si>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</si>
  <si>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</si>
  <si>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</si>
  <si>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</si>
  <si>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</si>
  <si>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</si>
  <si>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</si>
  <si>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</si>
  <si>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</si>
  <si>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</si>
  <si>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</si>
  <si>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</si>
  <si>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</si>
  <si>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</si>
  <si>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</si>
  <si>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</si>
  <si>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</si>
  <si>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</si>
  <si>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</si>
  <si>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</si>
  <si>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</si>
  <si>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</si>
  <si>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</si>
  <si>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</si>
  <si>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</si>
  <si>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</si>
  <si>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</si>
  <si>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</si>
  <si>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</si>
  <si>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</si>
  <si>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</si>
  <si>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</si>
  <si>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</si>
  <si>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</si>
  <si>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</si>
  <si>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</si>
  <si>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</si>
  <si>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</si>
  <si>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</si>
  <si>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</si>
  <si>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</si>
  <si>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</si>
  <si>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</si>
  <si>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</si>
  <si>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</si>
  <si>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</si>
  <si>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</si>
  <si>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</si>
  <si>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</si>
  <si>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</si>
  <si>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</si>
  <si>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</si>
  <si>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</si>
  <si>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</si>
  <si>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</si>
  <si>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</si>
  <si>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</si>
  <si>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</si>
  <si>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</si>
  <si>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</si>
  <si>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</si>
  <si>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</si>
  <si>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</si>
  <si>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</si>
  <si>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</si>
  <si>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</si>
  <si>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</si>
  <si>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</si>
  <si>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</si>
  <si>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</si>
  <si>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</si>
  <si>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</si>
  <si>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</si>
  <si>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</si>
  <si>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</si>
  <si>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</si>
  <si>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</si>
  <si>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</si>
  <si>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</si>
  <si>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</si>
  <si>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</si>
  <si>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</si>
  <si>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</si>
  <si>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</si>
  <si>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</si>
  <si>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</si>
  <si>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</si>
  <si>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</si>
  <si>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</si>
  <si>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</si>
  <si>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</si>
  <si>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</si>
  <si>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</si>
  <si>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</si>
  <si>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</si>
  <si>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</si>
  <si>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</si>
  <si>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</si>
  <si>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</si>
  <si>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</si>
  <si>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</si>
  <si>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</si>
  <si>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</si>
  <si>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</si>
  <si>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</si>
  <si>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</si>
  <si>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</si>
  <si>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</si>
  <si>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</si>
  <si>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</si>
  <si>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</si>
  <si>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</si>
  <si>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</si>
  <si>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</si>
  <si>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</si>
  <si>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</si>
  <si>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</si>
  <si>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</si>
  <si>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</si>
  <si>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</si>
  <si>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</si>
  <si>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</si>
  <si>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</si>
  <si>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</si>
  <si>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</si>
  <si>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</si>
  <si>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</si>
  <si>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</si>
  <si>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</si>
  <si>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</si>
  <si>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</si>
  <si>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</si>
  <si>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</si>
  <si>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</si>
  <si>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</si>
  <si>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</si>
  <si>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</si>
  <si>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</si>
  <si>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</si>
  <si>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</si>
  <si>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</si>
  <si>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</si>
  <si>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</si>
  <si>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</si>
  <si>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</si>
  <si>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</si>
  <si>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</si>
  <si>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</si>
  <si>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</si>
  <si>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</si>
  <si>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</si>
  <si>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</si>
  <si>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</si>
  <si>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</si>
  <si>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</si>
  <si>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</si>
  <si>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</si>
  <si>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</si>
  <si>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</si>
  <si>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</si>
  <si>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</si>
  <si>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</si>
  <si>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</si>
  <si>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</si>
  <si>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</si>
  <si>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</si>
  <si>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</si>
  <si>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</si>
  <si>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</si>
  <si>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</si>
  <si>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</si>
  <si>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</si>
  <si>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</si>
  <si>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</si>
  <si>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</si>
  <si>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</si>
  <si>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</si>
  <si>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</si>
  <si>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</si>
  <si>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</si>
  <si>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</si>
  <si>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</si>
  <si>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</si>
  <si>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</si>
  <si>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</si>
  <si>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</si>
  <si>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</si>
  <si>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</si>
  <si>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</si>
  <si>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</si>
  <si>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</si>
  <si>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</si>
  <si>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</si>
  <si>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</si>
  <si>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</si>
  <si>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</si>
  <si>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</si>
  <si>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</si>
  <si>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</si>
  <si>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</si>
  <si>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</si>
  <si>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</si>
  <si>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</si>
  <si>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</si>
  <si>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</si>
  <si>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</si>
  <si>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</si>
  <si>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</si>
  <si>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</si>
  <si>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</si>
  <si>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</si>
  <si>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</si>
  <si>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</si>
  <si>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</si>
  <si>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</si>
  <si>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</si>
  <si>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</si>
  <si>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</si>
  <si>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</si>
  <si>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</si>
  <si>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</si>
  <si>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</si>
  <si>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</si>
  <si>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</si>
  <si>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</si>
  <si>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</si>
  <si>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</si>
  <si>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</si>
  <si>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</si>
  <si>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</si>
  <si>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</si>
  <si>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</si>
  <si>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</si>
  <si>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</si>
  <si>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</si>
  <si>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</si>
  <si>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</si>
  <si>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</si>
  <si>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</si>
  <si>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</si>
  <si>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</si>
  <si>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</si>
  <si>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</si>
  <si>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</si>
  <si>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</si>
  <si>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</si>
  <si>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</si>
  <si>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</si>
  <si>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</si>
  <si>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</si>
  <si>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</si>
  <si>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</si>
  <si>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</si>
  <si>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</si>
  <si>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</si>
  <si>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</si>
  <si>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</si>
  <si>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</si>
  <si>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</si>
  <si>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</si>
  <si>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</si>
  <si>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</si>
  <si>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</si>
  <si>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</si>
  <si>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</si>
  <si>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</si>
  <si>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</si>
  <si>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</si>
  <si>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</si>
  <si>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</si>
  <si>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</si>
  <si>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</si>
  <si>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</si>
  <si>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</si>
  <si>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</si>
  <si>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</si>
  <si>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</si>
  <si>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</si>
  <si>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</si>
  <si>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</si>
  <si>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</si>
  <si>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</si>
  <si>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</si>
  <si>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</si>
  <si>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</si>
  <si>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</si>
  <si>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</si>
  <si>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</si>
  <si>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</si>
  <si>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</si>
  <si>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</si>
  <si>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</si>
  <si>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</si>
  <si>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</si>
  <si>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</si>
  <si>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</si>
  <si>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</si>
  <si>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</si>
  <si>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</si>
  <si>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</si>
  <si>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</si>
  <si>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</si>
  <si>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</si>
  <si>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</si>
  <si>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</si>
  <si>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</si>
  <si>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</si>
  <si>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</si>
  <si>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</si>
  <si>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</si>
  <si>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</si>
  <si>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</si>
  <si>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</si>
  <si>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</si>
  <si>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</si>
  <si>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</si>
  <si>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</si>
  <si>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</si>
  <si>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</si>
  <si>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</si>
  <si>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</si>
  <si>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</si>
  <si>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</si>
  <si>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</si>
  <si>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</si>
  <si>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</si>
  <si>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</si>
  <si>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</si>
  <si>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</si>
  <si>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</si>
  <si>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</si>
  <si>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</si>
  <si>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</si>
  <si>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</si>
  <si>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</si>
  <si>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</si>
  <si>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</si>
  <si>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</si>
  <si>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</si>
  <si>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</si>
  <si>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</si>
  <si>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</si>
  <si>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</si>
  <si>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</si>
  <si>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</si>
  <si>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</si>
  <si>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</si>
  <si>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</si>
  <si>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</si>
  <si>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</si>
  <si>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</si>
  <si>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</si>
  <si>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</si>
  <si>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</si>
  <si>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</si>
  <si>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</si>
  <si>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</si>
  <si>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</si>
  <si>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</si>
  <si>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</si>
  <si>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</si>
  <si>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</si>
  <si>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</si>
  <si>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</si>
  <si>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</si>
  <si>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</si>
  <si>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</si>
  <si>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</si>
  <si>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</si>
  <si>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</si>
  <si>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</si>
  <si>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</si>
  <si>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</si>
  <si>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</si>
  <si>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</si>
  <si>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</si>
  <si>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</si>
  <si>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</si>
  <si>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</si>
  <si>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</si>
  <si>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</si>
  <si>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</si>
  <si>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</si>
  <si>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</si>
  <si>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</si>
  <si>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</si>
  <si>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</si>
  <si>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</si>
  <si>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</si>
  <si>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</si>
  <si>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</si>
  <si>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</si>
  <si>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</si>
  <si>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</si>
  <si>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</si>
  <si>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</si>
  <si>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</si>
  <si>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</si>
  <si>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</si>
  <si>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TOWER RESEARCH CAPITAL MARKETS INDIA PRIVATE LIMITED</t>
  </si>
  <si>
    <t>165-170</t>
  </si>
  <si>
    <t>Indiabulls Hsg Fin Ltd</t>
  </si>
  <si>
    <t>400-410</t>
  </si>
  <si>
    <t>Part Profit of Rs.6/-</t>
  </si>
  <si>
    <t>AMFL</t>
  </si>
  <si>
    <t>1260-1240</t>
  </si>
  <si>
    <t xml:space="preserve">CIPLA </t>
  </si>
  <si>
    <t>680-690</t>
  </si>
  <si>
    <t>ANAL PRATISH SHAH</t>
  </si>
  <si>
    <t>780-784</t>
  </si>
  <si>
    <t xml:space="preserve">BALKRISIND </t>
  </si>
  <si>
    <t>1160-1140</t>
  </si>
  <si>
    <t>930-950</t>
  </si>
  <si>
    <t>Profit of Rs.18.50/-</t>
  </si>
  <si>
    <t>156-158</t>
  </si>
  <si>
    <t>1295-1305</t>
  </si>
  <si>
    <t>1400-1450</t>
  </si>
  <si>
    <t>Justdial Ltd.</t>
  </si>
  <si>
    <t>GRAVITON RESEARCH CAPITAL LLP</t>
  </si>
  <si>
    <t>470-480</t>
  </si>
  <si>
    <t>1305-1315</t>
  </si>
  <si>
    <t>750-760</t>
  </si>
  <si>
    <t>ALPHA LEON ENTERPRISES LLP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</si>
  <si>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</si>
  <si>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</si>
  <si>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</si>
  <si>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</si>
  <si>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</si>
  <si>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Part Profit of Rs.420/-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</si>
  <si>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</si>
  <si>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</si>
  <si>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</si>
  <si>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</si>
  <si>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</si>
  <si>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</si>
  <si>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</si>
  <si>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</si>
  <si>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</si>
  <si>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</si>
  <si>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</si>
  <si>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+</t>
  </si>
  <si>
    <t>CBPL</t>
  </si>
  <si>
    <t>RELCHEMQ</t>
  </si>
  <si>
    <t>DEEPIKA</t>
  </si>
  <si>
    <t>SHAIQ HUSSAIN</t>
  </si>
  <si>
    <t>TRANWAY</t>
  </si>
  <si>
    <t>HITESH MOHANBHAI PATEL</t>
  </si>
  <si>
    <t>VMV</t>
  </si>
  <si>
    <t>Gic Housing Finance Ltd</t>
  </si>
  <si>
    <t>N.K.SECURITIES</t>
  </si>
  <si>
    <t>McLeod Russel India Ltd.</t>
  </si>
  <si>
    <t>United Polyfab Guj. Ltd.</t>
  </si>
  <si>
    <t>VISHWAKARMA TRADING HOUSE</t>
  </si>
  <si>
    <t>Transwind Infra Limited</t>
  </si>
  <si>
    <t>NADIYA BIPINKUMAR KHODIDAS</t>
  </si>
  <si>
    <t>Profit of Rs.20/-</t>
  </si>
  <si>
    <t>Profit of Rs.12.5/-</t>
  </si>
  <si>
    <t>Profit of Rs.22.5/-</t>
  </si>
  <si>
    <t>Part Profit of Rs.29/-</t>
  </si>
  <si>
    <t>Part Profit of Rs.9/-</t>
  </si>
  <si>
    <t>16770-16800</t>
  </si>
  <si>
    <t>18000-18500</t>
  </si>
  <si>
    <t>640-643</t>
  </si>
  <si>
    <t>670-680</t>
  </si>
  <si>
    <t>Profit of Rs.26/-</t>
  </si>
  <si>
    <t>Loss of Rs.65/-</t>
  </si>
  <si>
    <t>7NR</t>
  </si>
  <si>
    <t>NAVEEN GUPTA</t>
  </si>
  <si>
    <t>ASHMITA SHREYASHBHAI KEVAT</t>
  </si>
  <si>
    <t>AIIL</t>
  </si>
  <si>
    <t>NEXPACT LIMITED</t>
  </si>
  <si>
    <t>ANIL BUCHASIA</t>
  </si>
  <si>
    <t>KHAZANA TRADELINKS PVT LTD</t>
  </si>
  <si>
    <t>SAHADEVSINGHROWA</t>
  </si>
  <si>
    <t>PRASHANT GHANSHYAMBHAI UKANI</t>
  </si>
  <si>
    <t>GOENKA BUSINESS &amp; FINANCE LIMITED</t>
  </si>
  <si>
    <t>CHANDRAP</t>
  </si>
  <si>
    <t>ABASH JAIN</t>
  </si>
  <si>
    <t>RICHA ARNEJA</t>
  </si>
  <si>
    <t>CHDCHEM</t>
  </si>
  <si>
    <t>REENA SHARMA</t>
  </si>
  <si>
    <t>DAIKAFFI</t>
  </si>
  <si>
    <t>VIKRAM MOHANDEEP CHANDIRAMANI</t>
  </si>
  <si>
    <t>FILTRA</t>
  </si>
  <si>
    <t>MAHENDRA GIRDHARILAL WADHWANI</t>
  </si>
  <si>
    <t>GLCL</t>
  </si>
  <si>
    <t>RAJESH JOSHI</t>
  </si>
  <si>
    <t>VENKATA KRUPAKAR RAO GUMMADAPU</t>
  </si>
  <si>
    <t>ICLORGANIC</t>
  </si>
  <si>
    <t>ADITYA SOLANKI</t>
  </si>
  <si>
    <t>WEALTH CAPITAL ADVISORS</t>
  </si>
  <si>
    <t>JONJUA</t>
  </si>
  <si>
    <t>MUKTA NARANG</t>
  </si>
  <si>
    <t>VISHWADEEP SHARMA</t>
  </si>
  <si>
    <t>RAJENDRA BAID</t>
  </si>
  <si>
    <t>MAANOR INVESTMENTS PRIVATE LIMITED .</t>
  </si>
  <si>
    <t>CA LOTUS INVESTMENTS</t>
  </si>
  <si>
    <t>RCL</t>
  </si>
  <si>
    <t>ANURODH INFRASTRUCTURE LIMITED</t>
  </si>
  <si>
    <t>SURINDER GURMUKH DHAUL</t>
  </si>
  <si>
    <t>KAMLESH KUMAR KATARIA</t>
  </si>
  <si>
    <t>GULSHAN SINGH</t>
  </si>
  <si>
    <t>KAMAL KUMAR JALAN SEC. PVT. LTD</t>
  </si>
  <si>
    <t>VCU</t>
  </si>
  <si>
    <t>SHASHIKANTBHAI JAMNADAS SONI</t>
  </si>
  <si>
    <t>VISHWAMURTE TRAD INVEST PE LTD</t>
  </si>
  <si>
    <t>SANDESH ASHOK NANDODE</t>
  </si>
  <si>
    <t>BGR Energy Systems Ltd</t>
  </si>
  <si>
    <t>MINESH JORMALBHAI MEHTA</t>
  </si>
  <si>
    <t>ADROIT FINANCIAL SERVICES PVT LTD</t>
  </si>
  <si>
    <t>SURJECTIVE RESEARCH CAPITAL LLP</t>
  </si>
  <si>
    <t>DARSHAN LAL</t>
  </si>
  <si>
    <t>LAGNAM</t>
  </si>
  <si>
    <t>Lagnam Spintex Limited</t>
  </si>
  <si>
    <t>VALLABHDAS C THAKKAR HUF</t>
  </si>
  <si>
    <t>Liberty Shoes Ltd</t>
  </si>
  <si>
    <t>SHREE RAMANUJ FINANCE PVT LTD</t>
  </si>
  <si>
    <t>Lokesh Machines Limited</t>
  </si>
  <si>
    <t>MONEY GROW INVESTMENT</t>
  </si>
  <si>
    <t>SUDESH  SINGH</t>
  </si>
  <si>
    <t>Phillips Carbon Black</t>
  </si>
  <si>
    <t>Reliance Power Limited</t>
  </si>
  <si>
    <t>Syncom Healthcare Ltd</t>
  </si>
  <si>
    <t>Ujjivan Fin. Servc. Ltd.</t>
  </si>
  <si>
    <t>HRTI PRIVATE LIMITED</t>
  </si>
  <si>
    <t>DIVYA PORTFOLIO PRIVATE LIMITED</t>
  </si>
  <si>
    <t>Vertoz Advertising Ltd</t>
  </si>
  <si>
    <t>ASHROJ CREDIT INDIA PRIVATE LIMITED</t>
  </si>
  <si>
    <t>CHL STOCK CONCEPTS PRIVATE LIMITED</t>
  </si>
  <si>
    <t>Reliance Home Finance Ltd</t>
  </si>
  <si>
    <t>SHANKAR  B</t>
  </si>
  <si>
    <t>NUPUR ANIL SHAH</t>
  </si>
  <si>
    <t>SAUMIL ARVIND BHAVNAGARI</t>
  </si>
  <si>
    <t>FALAN TRADING CO.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</si>
</sst>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0" borderId="0" applyNumberFormat="0" applyBorder="0" applyAlignment="0" applyProtection="0"/>
    <xf numFmtId="0" fontId="26" fillId="26" borderId="0" applyNumberFormat="0" applyBorder="0" applyAlignment="0" applyProtection="0"/>
    <xf numFmtId="0" fontId="26" fillId="31" borderId="0" applyNumberFormat="0" applyBorder="0" applyAlignment="0" applyProtection="0"/>
    <xf numFmtId="9" fontId="48" fillId="0" borderId="0" applyFont="0" applyFill="0" applyBorder="0" applyAlignment="0" applyProtection="0"/>
    <xf numFmtId="0" fontId="33" fillId="28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32" fillId="30" borderId="0" applyNumberFormat="0" applyBorder="0" applyAlignment="0" applyProtection="0"/>
    <xf numFmtId="0" fontId="32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2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7" borderId="0" applyNumberFormat="0" applyBorder="0" applyAlignment="0" applyProtection="0"/>
    <xf numFmtId="0" fontId="26" fillId="31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9" fontId="48" fillId="0" borderId="0" applyFill="0" applyBorder="0" applyAlignment="0" applyProtection="0"/>
    <xf numFmtId="0" fontId="26" fillId="47" borderId="0" applyNumberFormat="0" applyBorder="0" applyAlignment="0" applyProtection="0"/>
    <xf numFmtId="9" fontId="26" fillId="0" borderId="0" applyFont="0" applyFill="0" applyBorder="0" applyAlignment="0" applyProtection="0"/>
    <xf numFmtId="0" fontId="26" fillId="47" borderId="0" applyNumberFormat="0" applyBorder="0" applyAlignment="0" applyProtection="0"/>
    <xf numFmtId="9" fontId="26" fillId="0" borderId="0" applyFont="0" applyFill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44" fillId="54" borderId="33" applyNumberFormat="0" applyAlignment="0" applyProtection="0"/>
    <xf numFmtId="0" fontId="44" fillId="54" borderId="33" applyNumberFormat="0" applyAlignment="0" applyProtection="0"/>
    <xf numFmtId="0" fontId="44" fillId="54" borderId="33" applyNumberFormat="0" applyAlignment="0" applyProtection="0"/>
    <xf numFmtId="0" fontId="40" fillId="35" borderId="30" applyNumberFormat="0" applyAlignment="0" applyProtection="0"/>
    <xf numFmtId="0" fontId="40" fillId="35" borderId="30" applyNumberFormat="0" applyAlignment="0" applyProtection="0"/>
    <xf numFmtId="0" fontId="40" fillId="35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7" borderId="34" applyNumberFormat="0" applyFont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6" borderId="33" applyNumberFormat="0" applyAlignment="0" applyProtection="0"/>
    <xf numFmtId="0" fontId="45" fillId="56" borderId="33" applyNumberFormat="0" applyAlignment="0" applyProtection="0"/>
    <xf numFmtId="0" fontId="45" fillId="56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2" borderId="27" applyNumberFormat="0" applyAlignment="0" applyProtection="0"/>
    <xf numFmtId="0" fontId="26" fillId="57" borderId="34" applyNumberFormat="0" applyFont="0" applyAlignment="0" applyProtection="0"/>
    <xf numFmtId="0" fontId="26" fillId="57" borderId="34" applyNumberFormat="0" applyFont="0" applyAlignment="0" applyProtection="0"/>
    <xf numFmtId="0" fontId="26" fillId="57" borderId="34" applyNumberFormat="0" applyFont="0" applyAlignment="0" applyProtection="0"/>
    <xf numFmtId="0" fontId="47" fillId="54" borderId="36" applyNumberFormat="0" applyAlignment="0" applyProtection="0"/>
    <xf numFmtId="0" fontId="47" fillId="54" borderId="36" applyNumberFormat="0" applyAlignment="0" applyProtection="0"/>
    <xf numFmtId="0" fontId="47" fillId="54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4" fontId="49" fillId="0" borderId="0" applyFont="0" applyFill="0" applyBorder="0" applyAlignment="0" applyProtection="0"/>
  </cellStyleXfs>
  <cellXfs count="570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7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2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8" fillId="2" borderId="4" xfId="0" applyNumberFormat="1" applyFont="1" applyFill="1" applyBorder="1" applyAlignment="1">
      <alignment horizontal="left"/>
    </xf>
    <xf numFmtId="168" fontId="48" fillId="14" borderId="11" xfId="0" applyNumberFormat="1" applyFont="1" applyFill="1" applyBorder="1" applyAlignment="1">
      <alignment horizontal="left"/>
    </xf>
    <xf numFmtId="168" fontId="48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6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6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8" fillId="14" borderId="9" xfId="0" applyFont="1" applyFill="1" applyBorder="1" applyAlignment="1">
      <alignment horizontal="centerContinuous"/>
    </xf>
    <xf numFmtId="0" fontId="48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7" borderId="0" xfId="0" applyFill="1" applyBorder="1"/>
    <xf numFmtId="164" fontId="6" fillId="2" borderId="37" xfId="160" applyFont="1" applyFill="1" applyBorder="1"/>
    <xf numFmtId="164" fontId="8" fillId="2" borderId="37" xfId="160" applyFont="1" applyFill="1" applyBorder="1" applyAlignment="1">
      <alignment horizontal="left"/>
    </xf>
    <xf numFmtId="164" fontId="48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 applyProtection="1">
      <alignment horizontal="center" vertical="center" wrapText="1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8" fillId="0" borderId="0" xfId="160" applyFont="1" applyFill="1"/>
    <xf numFmtId="166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" fontId="7" fillId="2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8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16" fontId="48" fillId="2" borderId="37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center"/>
    </xf>
    <xf numFmtId="0" fontId="48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9" borderId="37" xfId="160" applyFont="1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64" fontId="7" fillId="58" borderId="37" xfId="160" applyFont="1" applyFill="1" applyBorder="1" applyAlignment="1">
      <alignment horizont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8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8" fillId="58" borderId="37" xfId="0" applyFont="1" applyFill="1" applyBorder="1" applyAlignment="1">
      <alignment horizontal="center" vertical="top"/>
    </xf>
    <xf numFmtId="166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30" borderId="37" xfId="0" applyNumberFormat="1" applyFont="1" applyFill="1" applyBorder="1" applyAlignment="1">
      <alignment horizontal="center" vertical="center"/>
    </xf>
    <xf numFmtId="165" fontId="0" fillId="30" borderId="37" xfId="0" applyNumberFormat="1" applyFill="1" applyBorder="1" applyAlignment="1">
      <alignment horizontal="center" vertical="center"/>
    </xf>
    <xf numFmtId="166" fontId="0" fillId="30" borderId="37" xfId="0" applyNumberFormat="1" applyFont="1" applyFill="1" applyBorder="1" applyAlignment="1">
      <alignment horizontal="center" vertical="center"/>
    </xf>
    <xf numFmtId="0" fontId="8" fillId="30" borderId="37" xfId="0" applyFont="1" applyFill="1" applyBorder="1" applyAlignment="1">
      <alignment horizontal="left"/>
    </xf>
    <xf numFmtId="0" fontId="48" fillId="30" borderId="37" xfId="0" applyFont="1" applyFill="1" applyBorder="1" applyAlignment="1">
      <alignment horizontal="center" vertical="center"/>
    </xf>
    <xf numFmtId="0" fontId="0" fillId="30" borderId="37" xfId="0" applyFont="1" applyFill="1" applyBorder="1" applyAlignment="1">
      <alignment horizontal="center" vertical="center"/>
    </xf>
    <xf numFmtId="0" fontId="7" fillId="30" borderId="5" xfId="0" applyFont="1" applyFill="1" applyBorder="1" applyAlignment="1">
      <alignment horizontal="center" vertical="center"/>
    </xf>
    <xf numFmtId="10" fontId="7" fillId="30" borderId="37" xfId="51" applyNumberFormat="1" applyFont="1" applyFill="1" applyBorder="1" applyAlignment="1" applyProtection="1">
      <alignment horizontal="center" vertical="center" wrapText="1"/>
    </xf>
    <xf numFmtId="164" fontId="7" fillId="30" borderId="5" xfId="160" applyFont="1" applyFill="1" applyBorder="1" applyAlignment="1">
      <alignment horizontal="center" vertical="center"/>
    </xf>
    <xf numFmtId="16" fontId="7" fillId="30" borderId="37" xfId="160" applyNumberFormat="1" applyFont="1" applyFill="1" applyBorder="1" applyAlignment="1">
      <alignment horizontal="center" vertical="center"/>
    </xf>
    <xf numFmtId="164" fontId="7" fillId="30" borderId="37" xfId="160" applyFont="1" applyFill="1" applyBorder="1" applyAlignment="1">
      <alignment horizontal="center"/>
    </xf>
    <xf numFmtId="1" fontId="0" fillId="60" borderId="37" xfId="0" applyNumberFormat="1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/>
    </xf>
    <xf numFmtId="164" fontId="7" fillId="58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8" fillId="60" borderId="37" xfId="160" applyFont="1" applyFill="1" applyBorder="1" applyAlignment="1">
      <alignment horizontal="left"/>
    </xf>
    <xf numFmtId="164" fontId="48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8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5" fontId="0" fillId="49" borderId="37" xfId="0" applyNumberFormat="1" applyFill="1" applyBorder="1" applyAlignment="1">
      <alignment horizontal="center" vertical="center"/>
    </xf>
    <xf numFmtId="166" fontId="0" fillId="49" borderId="37" xfId="0" applyNumberFormat="1" applyFont="1" applyFill="1" applyBorder="1" applyAlignment="1">
      <alignment horizontal="center" vertical="center"/>
    </xf>
    <xf numFmtId="0" fontId="48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 vertical="center"/>
    </xf>
    <xf numFmtId="164" fontId="7" fillId="49" borderId="37" xfId="160" applyFont="1" applyFill="1" applyBorder="1" applyAlignment="1">
      <alignment horizontal="center"/>
    </xf>
    <xf numFmtId="16" fontId="7" fillId="49" borderId="37" xfId="160" applyNumberFormat="1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/>
    </xf>
    <xf numFmtId="1" fontId="0" fillId="2" borderId="5" xfId="0" applyNumberFormat="1" applyFon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166" fontId="0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/>
    </xf>
    <xf numFmtId="0" fontId="48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6" fontId="8" fillId="2" borderId="37" xfId="0" applyNumberFormat="1" applyFont="1" applyFill="1" applyBorder="1" applyAlignment="1">
      <alignment horizontal="center" vertical="center"/>
    </xf>
    <xf numFmtId="166" fontId="8" fillId="58" borderId="5" xfId="0" applyNumberFormat="1" applyFont="1" applyFill="1" applyBorder="1" applyAlignment="1">
      <alignment horizontal="center" vertical="center"/>
    </xf>
    <xf numFmtId="166" fontId="8" fillId="58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44018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79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K15" sqref="K1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44018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47" t="s">
        <v>16</v>
      </c>
      <c r="B9" s="549" t="s">
        <v>17</v>
      </c>
      <c r="C9" s="549" t="s">
        <v>18</v>
      </c>
      <c r="D9" s="274" t="s">
        <v>19</v>
      </c>
      <c r="E9" s="274" t="s">
        <v>20</v>
      </c>
      <c r="F9" s="544" t="s">
        <v>21</v>
      </c>
      <c r="G9" s="545"/>
      <c r="H9" s="546"/>
      <c r="I9" s="544" t="s">
        <v>22</v>
      </c>
      <c r="J9" s="545"/>
      <c r="K9" s="546"/>
      <c r="L9" s="274"/>
      <c r="M9" s="281"/>
      <c r="N9" s="281"/>
      <c r="O9" s="281"/>
    </row>
    <row r="10" spans="1:15" ht="59.25" customHeight="1">
      <c r="A10" s="548"/>
      <c r="B10" s="550" t="s">
        <v>17</v>
      </c>
      <c r="C10" s="550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6" t="s">
        <v>34</v>
      </c>
      <c r="C11" s="277" t="s">
        <v>35</v>
      </c>
      <c r="D11" s="303">
        <v>21843.9</v>
      </c>
      <c r="E11" s="303">
        <v>21918.649999999998</v>
      </c>
      <c r="F11" s="315">
        <v>21675.249999999996</v>
      </c>
      <c r="G11" s="315">
        <v>21506.6</v>
      </c>
      <c r="H11" s="315">
        <v>21263.199999999997</v>
      </c>
      <c r="I11" s="315">
        <v>22087.299999999996</v>
      </c>
      <c r="J11" s="315">
        <v>22330.699999999997</v>
      </c>
      <c r="K11" s="315">
        <v>22499.349999999995</v>
      </c>
      <c r="L11" s="302">
        <v>22162.05</v>
      </c>
      <c r="M11" s="302">
        <v>21750</v>
      </c>
      <c r="N11" s="319">
        <v>1473600</v>
      </c>
      <c r="O11" s="320">
        <v>1.3514907665325492E-2</v>
      </c>
    </row>
    <row r="12" spans="1:15" ht="15">
      <c r="A12" s="277">
        <v>2</v>
      </c>
      <c r="B12" s="396" t="s">
        <v>34</v>
      </c>
      <c r="C12" s="277" t="s">
        <v>36</v>
      </c>
      <c r="D12" s="316">
        <v>10572.45</v>
      </c>
      <c r="E12" s="316">
        <v>10570.383333333333</v>
      </c>
      <c r="F12" s="317">
        <v>10535.066666666666</v>
      </c>
      <c r="G12" s="317">
        <v>10497.683333333332</v>
      </c>
      <c r="H12" s="317">
        <v>10462.366666666665</v>
      </c>
      <c r="I12" s="317">
        <v>10607.766666666666</v>
      </c>
      <c r="J12" s="317">
        <v>10643.083333333336</v>
      </c>
      <c r="K12" s="317">
        <v>10680.466666666667</v>
      </c>
      <c r="L12" s="304">
        <v>10605.7</v>
      </c>
      <c r="M12" s="304">
        <v>10533</v>
      </c>
      <c r="N12" s="319">
        <v>12073275</v>
      </c>
      <c r="O12" s="320">
        <v>2.3583945875829793E-2</v>
      </c>
    </row>
    <row r="13" spans="1:15" ht="15">
      <c r="A13" s="277">
        <v>3</v>
      </c>
      <c r="B13" s="396" t="s">
        <v>37</v>
      </c>
      <c r="C13" s="277" t="s">
        <v>38</v>
      </c>
      <c r="D13" s="316">
        <v>1318.9</v>
      </c>
      <c r="E13" s="316">
        <v>1322.1</v>
      </c>
      <c r="F13" s="317">
        <v>1306.1499999999999</v>
      </c>
      <c r="G13" s="317">
        <v>1293.3999999999999</v>
      </c>
      <c r="H13" s="317">
        <v>1277.4499999999998</v>
      </c>
      <c r="I13" s="317">
        <v>1334.85</v>
      </c>
      <c r="J13" s="317">
        <v>1350.7999999999997</v>
      </c>
      <c r="K13" s="317">
        <v>1363.55</v>
      </c>
      <c r="L13" s="304">
        <v>1338.05</v>
      </c>
      <c r="M13" s="304">
        <v>1309.3499999999999</v>
      </c>
      <c r="N13" s="319">
        <v>2310500</v>
      </c>
      <c r="O13" s="320">
        <v>1.9638128861429831E-2</v>
      </c>
    </row>
    <row r="14" spans="1:15" ht="15">
      <c r="A14" s="277">
        <v>4</v>
      </c>
      <c r="B14" s="396" t="s">
        <v>39</v>
      </c>
      <c r="C14" s="277" t="s">
        <v>40</v>
      </c>
      <c r="D14" s="316">
        <v>160.25</v>
      </c>
      <c r="E14" s="316">
        <v>160.76666666666668</v>
      </c>
      <c r="F14" s="317">
        <v>157.18333333333337</v>
      </c>
      <c r="G14" s="317">
        <v>154.11666666666667</v>
      </c>
      <c r="H14" s="317">
        <v>150.53333333333336</v>
      </c>
      <c r="I14" s="317">
        <v>163.83333333333337</v>
      </c>
      <c r="J14" s="317">
        <v>167.41666666666669</v>
      </c>
      <c r="K14" s="317">
        <v>170.48333333333338</v>
      </c>
      <c r="L14" s="304">
        <v>164.35</v>
      </c>
      <c r="M14" s="304">
        <v>157.69999999999999</v>
      </c>
      <c r="N14" s="319">
        <v>19048000</v>
      </c>
      <c r="O14" s="320">
        <v>8.0440304826418282E-3</v>
      </c>
    </row>
    <row r="15" spans="1:15" ht="15">
      <c r="A15" s="277">
        <v>5</v>
      </c>
      <c r="B15" s="396" t="s">
        <v>39</v>
      </c>
      <c r="C15" s="277" t="s">
        <v>41</v>
      </c>
      <c r="D15" s="316">
        <v>361.25</v>
      </c>
      <c r="E15" s="316">
        <v>358.91666666666669</v>
      </c>
      <c r="F15" s="317">
        <v>350.53333333333336</v>
      </c>
      <c r="G15" s="317">
        <v>339.81666666666666</v>
      </c>
      <c r="H15" s="317">
        <v>331.43333333333334</v>
      </c>
      <c r="I15" s="317">
        <v>369.63333333333338</v>
      </c>
      <c r="J15" s="317">
        <v>378.01666666666671</v>
      </c>
      <c r="K15" s="317">
        <v>388.73333333333341</v>
      </c>
      <c r="L15" s="304">
        <v>367.3</v>
      </c>
      <c r="M15" s="304">
        <v>348.2</v>
      </c>
      <c r="N15" s="319">
        <v>29607500</v>
      </c>
      <c r="O15" s="320">
        <v>1.4375105699306612E-3</v>
      </c>
    </row>
    <row r="16" spans="1:15" ht="15">
      <c r="A16" s="277">
        <v>6</v>
      </c>
      <c r="B16" s="396" t="s">
        <v>44</v>
      </c>
      <c r="C16" s="277" t="s">
        <v>45</v>
      </c>
      <c r="D16" s="316">
        <v>691.2</v>
      </c>
      <c r="E16" s="316">
        <v>694.06666666666661</v>
      </c>
      <c r="F16" s="317">
        <v>685.13333333333321</v>
      </c>
      <c r="G16" s="317">
        <v>679.06666666666661</v>
      </c>
      <c r="H16" s="317">
        <v>670.13333333333321</v>
      </c>
      <c r="I16" s="317">
        <v>700.13333333333321</v>
      </c>
      <c r="J16" s="317">
        <v>709.06666666666661</v>
      </c>
      <c r="K16" s="317">
        <v>715.13333333333321</v>
      </c>
      <c r="L16" s="304">
        <v>703</v>
      </c>
      <c r="M16" s="304">
        <v>688</v>
      </c>
      <c r="N16" s="319">
        <v>1719000</v>
      </c>
      <c r="O16" s="320">
        <v>-3.3183352080989874E-2</v>
      </c>
    </row>
    <row r="17" spans="1:15" ht="15">
      <c r="A17" s="277">
        <v>7</v>
      </c>
      <c r="B17" s="396" t="s">
        <v>37</v>
      </c>
      <c r="C17" s="277" t="s">
        <v>46</v>
      </c>
      <c r="D17" s="316">
        <v>195.75</v>
      </c>
      <c r="E17" s="316">
        <v>194.94999999999996</v>
      </c>
      <c r="F17" s="317">
        <v>193.49999999999991</v>
      </c>
      <c r="G17" s="317">
        <v>191.24999999999994</v>
      </c>
      <c r="H17" s="317">
        <v>189.7999999999999</v>
      </c>
      <c r="I17" s="317">
        <v>197.19999999999993</v>
      </c>
      <c r="J17" s="317">
        <v>198.64999999999998</v>
      </c>
      <c r="K17" s="317">
        <v>200.89999999999995</v>
      </c>
      <c r="L17" s="304">
        <v>196.4</v>
      </c>
      <c r="M17" s="304">
        <v>192.7</v>
      </c>
      <c r="N17" s="319">
        <v>18834000</v>
      </c>
      <c r="O17" s="320">
        <v>-6.6455696202531644E-3</v>
      </c>
    </row>
    <row r="18" spans="1:15" ht="15">
      <c r="A18" s="277">
        <v>8</v>
      </c>
      <c r="B18" s="396" t="s">
        <v>39</v>
      </c>
      <c r="C18" s="277" t="s">
        <v>47</v>
      </c>
      <c r="D18" s="316">
        <v>1383.2</v>
      </c>
      <c r="E18" s="316">
        <v>1383.7166666666669</v>
      </c>
      <c r="F18" s="317">
        <v>1362.5333333333338</v>
      </c>
      <c r="G18" s="317">
        <v>1341.8666666666668</v>
      </c>
      <c r="H18" s="317">
        <v>1320.6833333333336</v>
      </c>
      <c r="I18" s="317">
        <v>1404.3833333333339</v>
      </c>
      <c r="J18" s="317">
        <v>1425.5666666666668</v>
      </c>
      <c r="K18" s="317">
        <v>1446.233333333334</v>
      </c>
      <c r="L18" s="304">
        <v>1404.9</v>
      </c>
      <c r="M18" s="304">
        <v>1363.05</v>
      </c>
      <c r="N18" s="319">
        <v>1055500</v>
      </c>
      <c r="O18" s="320">
        <v>-0.17183209101608474</v>
      </c>
    </row>
    <row r="19" spans="1:15" ht="15">
      <c r="A19" s="277">
        <v>9</v>
      </c>
      <c r="B19" s="396" t="s">
        <v>44</v>
      </c>
      <c r="C19" s="277" t="s">
        <v>48</v>
      </c>
      <c r="D19" s="316">
        <v>114.6</v>
      </c>
      <c r="E19" s="316">
        <v>113.91666666666667</v>
      </c>
      <c r="F19" s="317">
        <v>112.58333333333334</v>
      </c>
      <c r="G19" s="317">
        <v>110.56666666666668</v>
      </c>
      <c r="H19" s="317">
        <v>109.23333333333335</v>
      </c>
      <c r="I19" s="317">
        <v>115.93333333333334</v>
      </c>
      <c r="J19" s="317">
        <v>117.26666666666668</v>
      </c>
      <c r="K19" s="317">
        <v>119.28333333333333</v>
      </c>
      <c r="L19" s="304">
        <v>115.25</v>
      </c>
      <c r="M19" s="304">
        <v>111.9</v>
      </c>
      <c r="N19" s="319">
        <v>10845000</v>
      </c>
      <c r="O19" s="320">
        <v>5.1891367604267699E-2</v>
      </c>
    </row>
    <row r="20" spans="1:15" ht="15">
      <c r="A20" s="277">
        <v>10</v>
      </c>
      <c r="B20" s="396" t="s">
        <v>44</v>
      </c>
      <c r="C20" s="277" t="s">
        <v>49</v>
      </c>
      <c r="D20" s="316">
        <v>49.2</v>
      </c>
      <c r="E20" s="316">
        <v>49.116666666666667</v>
      </c>
      <c r="F20" s="317">
        <v>48.483333333333334</v>
      </c>
      <c r="G20" s="317">
        <v>47.766666666666666</v>
      </c>
      <c r="H20" s="317">
        <v>47.133333333333333</v>
      </c>
      <c r="I20" s="317">
        <v>49.833333333333336</v>
      </c>
      <c r="J20" s="317">
        <v>50.466666666666676</v>
      </c>
      <c r="K20" s="317">
        <v>51.183333333333337</v>
      </c>
      <c r="L20" s="304">
        <v>49.75</v>
      </c>
      <c r="M20" s="304">
        <v>48.4</v>
      </c>
      <c r="N20" s="319">
        <v>45864000</v>
      </c>
      <c r="O20" s="320">
        <v>-7.5949367088607592E-3</v>
      </c>
    </row>
    <row r="21" spans="1:15" ht="15">
      <c r="A21" s="277">
        <v>11</v>
      </c>
      <c r="B21" s="396" t="s">
        <v>50</v>
      </c>
      <c r="C21" s="277" t="s">
        <v>51</v>
      </c>
      <c r="D21" s="316">
        <v>1698.25</v>
      </c>
      <c r="E21" s="316">
        <v>1704.7166666666665</v>
      </c>
      <c r="F21" s="317">
        <v>1686.5333333333328</v>
      </c>
      <c r="G21" s="317">
        <v>1674.8166666666664</v>
      </c>
      <c r="H21" s="317">
        <v>1656.6333333333328</v>
      </c>
      <c r="I21" s="317">
        <v>1716.4333333333329</v>
      </c>
      <c r="J21" s="317">
        <v>1734.6166666666668</v>
      </c>
      <c r="K21" s="317">
        <v>1746.333333333333</v>
      </c>
      <c r="L21" s="304">
        <v>1722.9</v>
      </c>
      <c r="M21" s="304">
        <v>1693</v>
      </c>
      <c r="N21" s="319">
        <v>5330100</v>
      </c>
      <c r="O21" s="320">
        <v>1.1154743611632803E-2</v>
      </c>
    </row>
    <row r="22" spans="1:15" ht="15">
      <c r="A22" s="277">
        <v>12</v>
      </c>
      <c r="B22" s="396" t="s">
        <v>52</v>
      </c>
      <c r="C22" s="277" t="s">
        <v>53</v>
      </c>
      <c r="D22" s="316">
        <v>780.1</v>
      </c>
      <c r="E22" s="316">
        <v>783.36666666666667</v>
      </c>
      <c r="F22" s="317">
        <v>774.98333333333335</v>
      </c>
      <c r="G22" s="317">
        <v>769.86666666666667</v>
      </c>
      <c r="H22" s="317">
        <v>761.48333333333335</v>
      </c>
      <c r="I22" s="317">
        <v>788.48333333333335</v>
      </c>
      <c r="J22" s="317">
        <v>796.86666666666679</v>
      </c>
      <c r="K22" s="317">
        <v>801.98333333333335</v>
      </c>
      <c r="L22" s="304">
        <v>791.75</v>
      </c>
      <c r="M22" s="304">
        <v>778.25</v>
      </c>
      <c r="N22" s="319">
        <v>12253800</v>
      </c>
      <c r="O22" s="320">
        <v>7.4818298418127408E-3</v>
      </c>
    </row>
    <row r="23" spans="1:15" ht="15">
      <c r="A23" s="277">
        <v>13</v>
      </c>
      <c r="B23" s="396" t="s">
        <v>54</v>
      </c>
      <c r="C23" s="277" t="s">
        <v>55</v>
      </c>
      <c r="D23" s="316">
        <v>428.25</v>
      </c>
      <c r="E23" s="316">
        <v>427.7833333333333</v>
      </c>
      <c r="F23" s="317">
        <v>423.96666666666658</v>
      </c>
      <c r="G23" s="317">
        <v>419.68333333333328</v>
      </c>
      <c r="H23" s="317">
        <v>415.86666666666656</v>
      </c>
      <c r="I23" s="317">
        <v>432.06666666666661</v>
      </c>
      <c r="J23" s="317">
        <v>435.88333333333333</v>
      </c>
      <c r="K23" s="317">
        <v>440.16666666666663</v>
      </c>
      <c r="L23" s="304">
        <v>431.6</v>
      </c>
      <c r="M23" s="304">
        <v>423.5</v>
      </c>
      <c r="N23" s="319">
        <v>63384000</v>
      </c>
      <c r="O23" s="320">
        <v>-2.6933421760436241E-2</v>
      </c>
    </row>
    <row r="24" spans="1:15" ht="15">
      <c r="A24" s="277">
        <v>14</v>
      </c>
      <c r="B24" s="396" t="s">
        <v>44</v>
      </c>
      <c r="C24" s="277" t="s">
        <v>56</v>
      </c>
      <c r="D24" s="316">
        <v>2931.45</v>
      </c>
      <c r="E24" s="316">
        <v>2926.6833333333329</v>
      </c>
      <c r="F24" s="317">
        <v>2893.7166666666658</v>
      </c>
      <c r="G24" s="317">
        <v>2855.9833333333327</v>
      </c>
      <c r="H24" s="317">
        <v>2823.0166666666655</v>
      </c>
      <c r="I24" s="317">
        <v>2964.4166666666661</v>
      </c>
      <c r="J24" s="317">
        <v>2997.3833333333332</v>
      </c>
      <c r="K24" s="317">
        <v>3035.1166666666663</v>
      </c>
      <c r="L24" s="304">
        <v>2959.65</v>
      </c>
      <c r="M24" s="304">
        <v>2888.95</v>
      </c>
      <c r="N24" s="319">
        <v>1737750</v>
      </c>
      <c r="O24" s="320">
        <v>-1.7942921729302064E-2</v>
      </c>
    </row>
    <row r="25" spans="1:15" ht="15">
      <c r="A25" s="277">
        <v>15</v>
      </c>
      <c r="B25" s="396" t="s">
        <v>57</v>
      </c>
      <c r="C25" s="277" t="s">
        <v>58</v>
      </c>
      <c r="D25" s="316">
        <v>6152</v>
      </c>
      <c r="E25" s="316">
        <v>6173.1166666666659</v>
      </c>
      <c r="F25" s="317">
        <v>6102.3833333333314</v>
      </c>
      <c r="G25" s="317">
        <v>6052.7666666666655</v>
      </c>
      <c r="H25" s="317">
        <v>5982.033333333331</v>
      </c>
      <c r="I25" s="317">
        <v>6222.7333333333318</v>
      </c>
      <c r="J25" s="317">
        <v>6293.4666666666672</v>
      </c>
      <c r="K25" s="317">
        <v>6343.0833333333321</v>
      </c>
      <c r="L25" s="304">
        <v>6243.85</v>
      </c>
      <c r="M25" s="304">
        <v>6123.5</v>
      </c>
      <c r="N25" s="319">
        <v>774375</v>
      </c>
      <c r="O25" s="320">
        <v>-3.4294621979734999E-2</v>
      </c>
    </row>
    <row r="26" spans="1:15" ht="15">
      <c r="A26" s="277">
        <v>16</v>
      </c>
      <c r="B26" s="396" t="s">
        <v>57</v>
      </c>
      <c r="C26" s="277" t="s">
        <v>59</v>
      </c>
      <c r="D26" s="316">
        <v>2927.7</v>
      </c>
      <c r="E26" s="316">
        <v>2943.5499999999997</v>
      </c>
      <c r="F26" s="317">
        <v>2899.8499999999995</v>
      </c>
      <c r="G26" s="317">
        <v>2871.9999999999995</v>
      </c>
      <c r="H26" s="317">
        <v>2828.2999999999993</v>
      </c>
      <c r="I26" s="317">
        <v>2971.3999999999996</v>
      </c>
      <c r="J26" s="317">
        <v>3015.0999999999995</v>
      </c>
      <c r="K26" s="317">
        <v>3042.95</v>
      </c>
      <c r="L26" s="304">
        <v>2987.25</v>
      </c>
      <c r="M26" s="304">
        <v>2915.7</v>
      </c>
      <c r="N26" s="319">
        <v>6263500</v>
      </c>
      <c r="O26" s="320">
        <v>5.8615705797334192E-3</v>
      </c>
    </row>
    <row r="27" spans="1:15" ht="15">
      <c r="A27" s="277">
        <v>17</v>
      </c>
      <c r="B27" s="396" t="s">
        <v>44</v>
      </c>
      <c r="C27" s="277" t="s">
        <v>60</v>
      </c>
      <c r="D27" s="316">
        <v>1317.5</v>
      </c>
      <c r="E27" s="316">
        <v>1304.4833333333333</v>
      </c>
      <c r="F27" s="317">
        <v>1288.0166666666667</v>
      </c>
      <c r="G27" s="317">
        <v>1258.5333333333333</v>
      </c>
      <c r="H27" s="317">
        <v>1242.0666666666666</v>
      </c>
      <c r="I27" s="317">
        <v>1333.9666666666667</v>
      </c>
      <c r="J27" s="317">
        <v>1350.4333333333334</v>
      </c>
      <c r="K27" s="317">
        <v>1379.9166666666667</v>
      </c>
      <c r="L27" s="304">
        <v>1320.95</v>
      </c>
      <c r="M27" s="304">
        <v>1275</v>
      </c>
      <c r="N27" s="319">
        <v>1115200</v>
      </c>
      <c r="O27" s="320">
        <v>0.23036187113857018</v>
      </c>
    </row>
    <row r="28" spans="1:15" ht="15">
      <c r="A28" s="277">
        <v>18</v>
      </c>
      <c r="B28" s="396" t="s">
        <v>54</v>
      </c>
      <c r="C28" s="277" t="s">
        <v>233</v>
      </c>
      <c r="D28" s="316">
        <v>348.15</v>
      </c>
      <c r="E28" s="316">
        <v>345.55</v>
      </c>
      <c r="F28" s="317">
        <v>339.1</v>
      </c>
      <c r="G28" s="317">
        <v>330.05</v>
      </c>
      <c r="H28" s="317">
        <v>323.60000000000002</v>
      </c>
      <c r="I28" s="317">
        <v>354.6</v>
      </c>
      <c r="J28" s="317">
        <v>361.04999999999995</v>
      </c>
      <c r="K28" s="317">
        <v>370.1</v>
      </c>
      <c r="L28" s="304">
        <v>352</v>
      </c>
      <c r="M28" s="304">
        <v>336.5</v>
      </c>
      <c r="N28" s="319">
        <v>11151000</v>
      </c>
      <c r="O28" s="320">
        <v>9.1629955947136563E-2</v>
      </c>
    </row>
    <row r="29" spans="1:15" ht="15">
      <c r="A29" s="277">
        <v>19</v>
      </c>
      <c r="B29" s="396" t="s">
        <v>54</v>
      </c>
      <c r="C29" s="277" t="s">
        <v>61</v>
      </c>
      <c r="D29" s="316">
        <v>50.9</v>
      </c>
      <c r="E29" s="316">
        <v>51.133333333333333</v>
      </c>
      <c r="F29" s="317">
        <v>50.366666666666667</v>
      </c>
      <c r="G29" s="317">
        <v>49.833333333333336</v>
      </c>
      <c r="H29" s="317">
        <v>49.06666666666667</v>
      </c>
      <c r="I29" s="317">
        <v>51.666666666666664</v>
      </c>
      <c r="J29" s="317">
        <v>52.43333333333333</v>
      </c>
      <c r="K29" s="317">
        <v>52.966666666666661</v>
      </c>
      <c r="L29" s="304">
        <v>51.9</v>
      </c>
      <c r="M29" s="304">
        <v>50.6</v>
      </c>
      <c r="N29" s="319">
        <v>42959800</v>
      </c>
      <c r="O29" s="320">
        <v>7.8876490958060784E-3</v>
      </c>
    </row>
    <row r="30" spans="1:15" ht="15">
      <c r="A30" s="277">
        <v>20</v>
      </c>
      <c r="B30" s="396" t="s">
        <v>50</v>
      </c>
      <c r="C30" s="277" t="s">
        <v>63</v>
      </c>
      <c r="D30" s="316">
        <v>1300.4000000000001</v>
      </c>
      <c r="E30" s="316">
        <v>1296.05</v>
      </c>
      <c r="F30" s="317">
        <v>1285.3499999999999</v>
      </c>
      <c r="G30" s="317">
        <v>1270.3</v>
      </c>
      <c r="H30" s="317">
        <v>1259.5999999999999</v>
      </c>
      <c r="I30" s="317">
        <v>1311.1</v>
      </c>
      <c r="J30" s="317">
        <v>1321.8000000000002</v>
      </c>
      <c r="K30" s="317">
        <v>1336.85</v>
      </c>
      <c r="L30" s="304">
        <v>1306.75</v>
      </c>
      <c r="M30" s="304">
        <v>1281</v>
      </c>
      <c r="N30" s="319">
        <v>2003650</v>
      </c>
      <c r="O30" s="320">
        <v>0.32280319535221497</v>
      </c>
    </row>
    <row r="31" spans="1:15" ht="15">
      <c r="A31" s="277">
        <v>21</v>
      </c>
      <c r="B31" s="396" t="s">
        <v>64</v>
      </c>
      <c r="C31" s="277" t="s">
        <v>65</v>
      </c>
      <c r="D31" s="316">
        <v>97.15</v>
      </c>
      <c r="E31" s="316">
        <v>95.016666666666666</v>
      </c>
      <c r="F31" s="317">
        <v>92.533333333333331</v>
      </c>
      <c r="G31" s="317">
        <v>87.916666666666671</v>
      </c>
      <c r="H31" s="317">
        <v>85.433333333333337</v>
      </c>
      <c r="I31" s="317">
        <v>99.633333333333326</v>
      </c>
      <c r="J31" s="317">
        <v>102.11666666666665</v>
      </c>
      <c r="K31" s="317">
        <v>106.73333333333332</v>
      </c>
      <c r="L31" s="304">
        <v>97.5</v>
      </c>
      <c r="M31" s="304">
        <v>90.4</v>
      </c>
      <c r="N31" s="319">
        <v>23826000</v>
      </c>
      <c r="O31" s="320">
        <v>3.2948929159802305E-2</v>
      </c>
    </row>
    <row r="32" spans="1:15" ht="15">
      <c r="A32" s="277">
        <v>22</v>
      </c>
      <c r="B32" s="396" t="s">
        <v>50</v>
      </c>
      <c r="C32" s="277" t="s">
        <v>66</v>
      </c>
      <c r="D32" s="316">
        <v>505</v>
      </c>
      <c r="E32" s="316">
        <v>503.08333333333331</v>
      </c>
      <c r="F32" s="317">
        <v>498.21666666666664</v>
      </c>
      <c r="G32" s="317">
        <v>491.43333333333334</v>
      </c>
      <c r="H32" s="317">
        <v>486.56666666666666</v>
      </c>
      <c r="I32" s="317">
        <v>509.86666666666662</v>
      </c>
      <c r="J32" s="317">
        <v>514.73333333333335</v>
      </c>
      <c r="K32" s="317">
        <v>521.51666666666665</v>
      </c>
      <c r="L32" s="304">
        <v>507.95</v>
      </c>
      <c r="M32" s="304">
        <v>496.3</v>
      </c>
      <c r="N32" s="319">
        <v>4480300</v>
      </c>
      <c r="O32" s="320">
        <v>-2.8850739151168335E-2</v>
      </c>
    </row>
    <row r="33" spans="1:15" ht="15">
      <c r="A33" s="277">
        <v>23</v>
      </c>
      <c r="B33" s="396" t="s">
        <v>44</v>
      </c>
      <c r="C33" s="277" t="s">
        <v>67</v>
      </c>
      <c r="D33" s="316">
        <v>359.15</v>
      </c>
      <c r="E33" s="316">
        <v>352.76666666666671</v>
      </c>
      <c r="F33" s="317">
        <v>344.73333333333341</v>
      </c>
      <c r="G33" s="317">
        <v>330.31666666666672</v>
      </c>
      <c r="H33" s="317">
        <v>322.28333333333342</v>
      </c>
      <c r="I33" s="317">
        <v>367.18333333333339</v>
      </c>
      <c r="J33" s="317">
        <v>375.2166666666667</v>
      </c>
      <c r="K33" s="317">
        <v>389.63333333333338</v>
      </c>
      <c r="L33" s="304">
        <v>360.8</v>
      </c>
      <c r="M33" s="304">
        <v>338.35</v>
      </c>
      <c r="N33" s="319">
        <v>6367500</v>
      </c>
      <c r="O33" s="320">
        <v>9.0325647729973847E-3</v>
      </c>
    </row>
    <row r="34" spans="1:15" ht="15">
      <c r="A34" s="277">
        <v>24</v>
      </c>
      <c r="B34" s="396" t="s">
        <v>68</v>
      </c>
      <c r="C34" s="277" t="s">
        <v>69</v>
      </c>
      <c r="D34" s="316">
        <v>582.25</v>
      </c>
      <c r="E34" s="316">
        <v>576.0333333333333</v>
      </c>
      <c r="F34" s="317">
        <v>568.06666666666661</v>
      </c>
      <c r="G34" s="317">
        <v>553.88333333333333</v>
      </c>
      <c r="H34" s="317">
        <v>545.91666666666663</v>
      </c>
      <c r="I34" s="317">
        <v>590.21666666666658</v>
      </c>
      <c r="J34" s="317">
        <v>598.18333333333328</v>
      </c>
      <c r="K34" s="317">
        <v>612.36666666666656</v>
      </c>
      <c r="L34" s="304">
        <v>584</v>
      </c>
      <c r="M34" s="304">
        <v>561.85</v>
      </c>
      <c r="N34" s="319">
        <v>83535630</v>
      </c>
      <c r="O34" s="320">
        <v>-6.6035659255998238E-3</v>
      </c>
    </row>
    <row r="35" spans="1:15" ht="15">
      <c r="A35" s="277">
        <v>25</v>
      </c>
      <c r="B35" s="396" t="s">
        <v>64</v>
      </c>
      <c r="C35" s="277" t="s">
        <v>70</v>
      </c>
      <c r="D35" s="316">
        <v>38.799999999999997</v>
      </c>
      <c r="E35" s="316">
        <v>38.233333333333334</v>
      </c>
      <c r="F35" s="317">
        <v>37.266666666666666</v>
      </c>
      <c r="G35" s="317">
        <v>35.733333333333334</v>
      </c>
      <c r="H35" s="317">
        <v>34.766666666666666</v>
      </c>
      <c r="I35" s="317">
        <v>39.766666666666666</v>
      </c>
      <c r="J35" s="317">
        <v>40.733333333333334</v>
      </c>
      <c r="K35" s="317">
        <v>42.266666666666666</v>
      </c>
      <c r="L35" s="304">
        <v>39.200000000000003</v>
      </c>
      <c r="M35" s="304">
        <v>36.700000000000003</v>
      </c>
      <c r="N35" s="319">
        <v>63987000</v>
      </c>
      <c r="O35" s="320">
        <v>0.23410287565816121</v>
      </c>
    </row>
    <row r="36" spans="1:15" ht="15">
      <c r="A36" s="277">
        <v>26</v>
      </c>
      <c r="B36" s="396" t="s">
        <v>52</v>
      </c>
      <c r="C36" s="277" t="s">
        <v>71</v>
      </c>
      <c r="D36" s="316">
        <v>397.05</v>
      </c>
      <c r="E36" s="316">
        <v>395.68333333333334</v>
      </c>
      <c r="F36" s="317">
        <v>392.66666666666669</v>
      </c>
      <c r="G36" s="317">
        <v>388.28333333333336</v>
      </c>
      <c r="H36" s="317">
        <v>385.26666666666671</v>
      </c>
      <c r="I36" s="317">
        <v>400.06666666666666</v>
      </c>
      <c r="J36" s="317">
        <v>403.08333333333331</v>
      </c>
      <c r="K36" s="317">
        <v>407.46666666666664</v>
      </c>
      <c r="L36" s="304">
        <v>398.7</v>
      </c>
      <c r="M36" s="304">
        <v>391.3</v>
      </c>
      <c r="N36" s="319">
        <v>14933900</v>
      </c>
      <c r="O36" s="320">
        <v>-5.8184045322308992E-3</v>
      </c>
    </row>
    <row r="37" spans="1:15" ht="15">
      <c r="A37" s="277">
        <v>27</v>
      </c>
      <c r="B37" s="396" t="s">
        <v>44</v>
      </c>
      <c r="C37" s="277" t="s">
        <v>72</v>
      </c>
      <c r="D37" s="316">
        <v>11779</v>
      </c>
      <c r="E37" s="316">
        <v>11826.6</v>
      </c>
      <c r="F37" s="317">
        <v>11603.400000000001</v>
      </c>
      <c r="G37" s="317">
        <v>11427.800000000001</v>
      </c>
      <c r="H37" s="317">
        <v>11204.600000000002</v>
      </c>
      <c r="I37" s="317">
        <v>12002.2</v>
      </c>
      <c r="J37" s="317">
        <v>12225.400000000001</v>
      </c>
      <c r="K37" s="317">
        <v>12401</v>
      </c>
      <c r="L37" s="304">
        <v>12049.8</v>
      </c>
      <c r="M37" s="304">
        <v>11651</v>
      </c>
      <c r="N37" s="319">
        <v>140200</v>
      </c>
      <c r="O37" s="320">
        <v>-2.8076256499133447E-2</v>
      </c>
    </row>
    <row r="38" spans="1:15" ht="15">
      <c r="A38" s="277">
        <v>28</v>
      </c>
      <c r="B38" s="396" t="s">
        <v>73</v>
      </c>
      <c r="C38" s="277" t="s">
        <v>74</v>
      </c>
      <c r="D38" s="316">
        <v>384.85</v>
      </c>
      <c r="E38" s="316">
        <v>386.28333333333336</v>
      </c>
      <c r="F38" s="317">
        <v>381.76666666666671</v>
      </c>
      <c r="G38" s="317">
        <v>378.68333333333334</v>
      </c>
      <c r="H38" s="317">
        <v>374.16666666666669</v>
      </c>
      <c r="I38" s="317">
        <v>389.36666666666673</v>
      </c>
      <c r="J38" s="317">
        <v>393.88333333333338</v>
      </c>
      <c r="K38" s="317">
        <v>396.96666666666675</v>
      </c>
      <c r="L38" s="304">
        <v>390.8</v>
      </c>
      <c r="M38" s="304">
        <v>383.2</v>
      </c>
      <c r="N38" s="319">
        <v>17973000</v>
      </c>
      <c r="O38" s="320">
        <v>-2.1845611285266457E-2</v>
      </c>
    </row>
    <row r="39" spans="1:15" ht="15">
      <c r="A39" s="277">
        <v>29</v>
      </c>
      <c r="B39" s="396" t="s">
        <v>50</v>
      </c>
      <c r="C39" s="277" t="s">
        <v>75</v>
      </c>
      <c r="D39" s="316">
        <v>3547.95</v>
      </c>
      <c r="E39" s="316">
        <v>3550.3666666666668</v>
      </c>
      <c r="F39" s="317">
        <v>3514.5833333333335</v>
      </c>
      <c r="G39" s="317">
        <v>3481.2166666666667</v>
      </c>
      <c r="H39" s="317">
        <v>3445.4333333333334</v>
      </c>
      <c r="I39" s="317">
        <v>3583.7333333333336</v>
      </c>
      <c r="J39" s="317">
        <v>3619.5166666666664</v>
      </c>
      <c r="K39" s="317">
        <v>3652.8833333333337</v>
      </c>
      <c r="L39" s="304">
        <v>3586.15</v>
      </c>
      <c r="M39" s="304">
        <v>3517</v>
      </c>
      <c r="N39" s="319">
        <v>1607000</v>
      </c>
      <c r="O39" s="320">
        <v>-6.0613557644730335E-3</v>
      </c>
    </row>
    <row r="40" spans="1:15" ht="15">
      <c r="A40" s="277">
        <v>30</v>
      </c>
      <c r="B40" s="396" t="s">
        <v>52</v>
      </c>
      <c r="C40" s="277" t="s">
        <v>76</v>
      </c>
      <c r="D40" s="316">
        <v>366.45</v>
      </c>
      <c r="E40" s="316">
        <v>369.34999999999997</v>
      </c>
      <c r="F40" s="317">
        <v>359.79999999999995</v>
      </c>
      <c r="G40" s="317">
        <v>353.15</v>
      </c>
      <c r="H40" s="317">
        <v>343.59999999999997</v>
      </c>
      <c r="I40" s="317">
        <v>375.99999999999994</v>
      </c>
      <c r="J40" s="317">
        <v>385.55</v>
      </c>
      <c r="K40" s="317">
        <v>392.19999999999993</v>
      </c>
      <c r="L40" s="304">
        <v>378.9</v>
      </c>
      <c r="M40" s="304">
        <v>362.7</v>
      </c>
      <c r="N40" s="319">
        <v>6509800</v>
      </c>
      <c r="O40" s="320">
        <v>-3.9909149902660611E-2</v>
      </c>
    </row>
    <row r="41" spans="1:15" ht="15">
      <c r="A41" s="277">
        <v>31</v>
      </c>
      <c r="B41" s="396" t="s">
        <v>54</v>
      </c>
      <c r="C41" s="277" t="s">
        <v>77</v>
      </c>
      <c r="D41" s="316">
        <v>103.1</v>
      </c>
      <c r="E41" s="316">
        <v>103.63333333333333</v>
      </c>
      <c r="F41" s="317">
        <v>101.86666666666665</v>
      </c>
      <c r="G41" s="317">
        <v>100.63333333333333</v>
      </c>
      <c r="H41" s="317">
        <v>98.866666666666646</v>
      </c>
      <c r="I41" s="317">
        <v>104.86666666666665</v>
      </c>
      <c r="J41" s="317">
        <v>106.63333333333333</v>
      </c>
      <c r="K41" s="317">
        <v>107.86666666666665</v>
      </c>
      <c r="L41" s="304">
        <v>105.4</v>
      </c>
      <c r="M41" s="304">
        <v>102.4</v>
      </c>
      <c r="N41" s="319">
        <v>10215000</v>
      </c>
      <c r="O41" s="320">
        <v>-5.8394160583941602E-3</v>
      </c>
    </row>
    <row r="42" spans="1:15" ht="15">
      <c r="A42" s="277">
        <v>32</v>
      </c>
      <c r="B42" s="396" t="s">
        <v>79</v>
      </c>
      <c r="C42" s="277" t="s">
        <v>80</v>
      </c>
      <c r="D42" s="316">
        <v>306.60000000000002</v>
      </c>
      <c r="E42" s="316">
        <v>305.23333333333335</v>
      </c>
      <c r="F42" s="317">
        <v>298.9666666666667</v>
      </c>
      <c r="G42" s="317">
        <v>291.33333333333337</v>
      </c>
      <c r="H42" s="317">
        <v>285.06666666666672</v>
      </c>
      <c r="I42" s="317">
        <v>312.86666666666667</v>
      </c>
      <c r="J42" s="317">
        <v>319.13333333333333</v>
      </c>
      <c r="K42" s="317">
        <v>326.76666666666665</v>
      </c>
      <c r="L42" s="304">
        <v>311.5</v>
      </c>
      <c r="M42" s="304">
        <v>297.60000000000002</v>
      </c>
      <c r="N42" s="319">
        <v>2373000</v>
      </c>
      <c r="O42" s="320">
        <v>4.4362292051756007E-2</v>
      </c>
    </row>
    <row r="43" spans="1:15" ht="15">
      <c r="A43" s="277">
        <v>33</v>
      </c>
      <c r="B43" s="396" t="s">
        <v>57</v>
      </c>
      <c r="C43" s="277" t="s">
        <v>82</v>
      </c>
      <c r="D43" s="316">
        <v>196</v>
      </c>
      <c r="E43" s="316">
        <v>197.91666666666666</v>
      </c>
      <c r="F43" s="317">
        <v>191.13333333333333</v>
      </c>
      <c r="G43" s="317">
        <v>186.26666666666668</v>
      </c>
      <c r="H43" s="317">
        <v>179.48333333333335</v>
      </c>
      <c r="I43" s="317">
        <v>202.7833333333333</v>
      </c>
      <c r="J43" s="317">
        <v>209.56666666666666</v>
      </c>
      <c r="K43" s="317">
        <v>214.43333333333328</v>
      </c>
      <c r="L43" s="304">
        <v>204.7</v>
      </c>
      <c r="M43" s="304">
        <v>193.05</v>
      </c>
      <c r="N43" s="319">
        <v>7772500</v>
      </c>
      <c r="O43" s="320">
        <v>-1.4892268694550063E-2</v>
      </c>
    </row>
    <row r="44" spans="1:15" ht="15">
      <c r="A44" s="277">
        <v>34</v>
      </c>
      <c r="B44" s="396" t="s">
        <v>52</v>
      </c>
      <c r="C44" s="277" t="s">
        <v>83</v>
      </c>
      <c r="D44" s="316">
        <v>640.35</v>
      </c>
      <c r="E44" s="316">
        <v>642.76666666666677</v>
      </c>
      <c r="F44" s="317">
        <v>632.58333333333348</v>
      </c>
      <c r="G44" s="317">
        <v>624.81666666666672</v>
      </c>
      <c r="H44" s="317">
        <v>614.63333333333344</v>
      </c>
      <c r="I44" s="317">
        <v>650.53333333333353</v>
      </c>
      <c r="J44" s="317">
        <v>660.7166666666667</v>
      </c>
      <c r="K44" s="317">
        <v>668.48333333333358</v>
      </c>
      <c r="L44" s="304">
        <v>652.95000000000005</v>
      </c>
      <c r="M44" s="304">
        <v>635</v>
      </c>
      <c r="N44" s="319">
        <v>11572600</v>
      </c>
      <c r="O44" s="320">
        <v>-5.1408135896289673E-3</v>
      </c>
    </row>
    <row r="45" spans="1:15" ht="15">
      <c r="A45" s="277">
        <v>35</v>
      </c>
      <c r="B45" s="396" t="s">
        <v>39</v>
      </c>
      <c r="C45" s="277" t="s">
        <v>84</v>
      </c>
      <c r="D45" s="316">
        <v>135.65</v>
      </c>
      <c r="E45" s="316">
        <v>134.96666666666667</v>
      </c>
      <c r="F45" s="317">
        <v>133.68333333333334</v>
      </c>
      <c r="G45" s="317">
        <v>131.71666666666667</v>
      </c>
      <c r="H45" s="317">
        <v>130.43333333333334</v>
      </c>
      <c r="I45" s="317">
        <v>136.93333333333334</v>
      </c>
      <c r="J45" s="317">
        <v>138.2166666666667</v>
      </c>
      <c r="K45" s="317">
        <v>140.18333333333334</v>
      </c>
      <c r="L45" s="304">
        <v>136.25</v>
      </c>
      <c r="M45" s="304">
        <v>133</v>
      </c>
      <c r="N45" s="319">
        <v>34439600</v>
      </c>
      <c r="O45" s="320">
        <v>1.6490116850496887E-2</v>
      </c>
    </row>
    <row r="46" spans="1:15" ht="15">
      <c r="A46" s="277">
        <v>36</v>
      </c>
      <c r="B46" s="396" t="s">
        <v>50</v>
      </c>
      <c r="C46" s="277" t="s">
        <v>85</v>
      </c>
      <c r="D46" s="316">
        <v>1387.15</v>
      </c>
      <c r="E46" s="316">
        <v>1388.6833333333334</v>
      </c>
      <c r="F46" s="317">
        <v>1377.8666666666668</v>
      </c>
      <c r="G46" s="317">
        <v>1368.5833333333335</v>
      </c>
      <c r="H46" s="317">
        <v>1357.7666666666669</v>
      </c>
      <c r="I46" s="317">
        <v>1397.9666666666667</v>
      </c>
      <c r="J46" s="317">
        <v>1408.7833333333333</v>
      </c>
      <c r="K46" s="317">
        <v>1418.0666666666666</v>
      </c>
      <c r="L46" s="304">
        <v>1399.5</v>
      </c>
      <c r="M46" s="304">
        <v>1379.4</v>
      </c>
      <c r="N46" s="319">
        <v>2739100</v>
      </c>
      <c r="O46" s="320">
        <v>2.6226068712300026E-2</v>
      </c>
    </row>
    <row r="47" spans="1:15" ht="15">
      <c r="A47" s="277">
        <v>37</v>
      </c>
      <c r="B47" s="396" t="s">
        <v>39</v>
      </c>
      <c r="C47" s="277" t="s">
        <v>86</v>
      </c>
      <c r="D47" s="316">
        <v>430.25</v>
      </c>
      <c r="E47" s="316">
        <v>428.85000000000008</v>
      </c>
      <c r="F47" s="317">
        <v>424.50000000000017</v>
      </c>
      <c r="G47" s="317">
        <v>418.75000000000011</v>
      </c>
      <c r="H47" s="317">
        <v>414.4000000000002</v>
      </c>
      <c r="I47" s="317">
        <v>434.60000000000014</v>
      </c>
      <c r="J47" s="317">
        <v>438.95000000000005</v>
      </c>
      <c r="K47" s="317">
        <v>444.7000000000001</v>
      </c>
      <c r="L47" s="304">
        <v>433.2</v>
      </c>
      <c r="M47" s="304">
        <v>423.1</v>
      </c>
      <c r="N47" s="319">
        <v>5017230</v>
      </c>
      <c r="O47" s="320">
        <v>-1.4430457476205097E-2</v>
      </c>
    </row>
    <row r="48" spans="1:15" ht="15">
      <c r="A48" s="277">
        <v>38</v>
      </c>
      <c r="B48" s="396" t="s">
        <v>64</v>
      </c>
      <c r="C48" s="277" t="s">
        <v>87</v>
      </c>
      <c r="D48" s="316">
        <v>411.9</v>
      </c>
      <c r="E48" s="316">
        <v>408.08333333333331</v>
      </c>
      <c r="F48" s="317">
        <v>402.46666666666664</v>
      </c>
      <c r="G48" s="317">
        <v>393.0333333333333</v>
      </c>
      <c r="H48" s="317">
        <v>387.41666666666663</v>
      </c>
      <c r="I48" s="317">
        <v>417.51666666666665</v>
      </c>
      <c r="J48" s="317">
        <v>423.13333333333333</v>
      </c>
      <c r="K48" s="317">
        <v>432.56666666666666</v>
      </c>
      <c r="L48" s="304">
        <v>413.7</v>
      </c>
      <c r="M48" s="304">
        <v>398.65</v>
      </c>
      <c r="N48" s="319">
        <v>1664400</v>
      </c>
      <c r="O48" s="320">
        <v>7.6863354037267087E-2</v>
      </c>
    </row>
    <row r="49" spans="1:15" ht="15">
      <c r="A49" s="277">
        <v>39</v>
      </c>
      <c r="B49" s="396" t="s">
        <v>50</v>
      </c>
      <c r="C49" s="277" t="s">
        <v>88</v>
      </c>
      <c r="D49" s="316">
        <v>468.55</v>
      </c>
      <c r="E49" s="316">
        <v>468.7166666666667</v>
      </c>
      <c r="F49" s="317">
        <v>465.68333333333339</v>
      </c>
      <c r="G49" s="317">
        <v>462.81666666666672</v>
      </c>
      <c r="H49" s="317">
        <v>459.78333333333342</v>
      </c>
      <c r="I49" s="317">
        <v>471.58333333333337</v>
      </c>
      <c r="J49" s="317">
        <v>474.61666666666667</v>
      </c>
      <c r="K49" s="317">
        <v>477.48333333333335</v>
      </c>
      <c r="L49" s="304">
        <v>471.75</v>
      </c>
      <c r="M49" s="304">
        <v>465.85</v>
      </c>
      <c r="N49" s="319">
        <v>13692500</v>
      </c>
      <c r="O49" s="320">
        <v>2.1351981351981353E-2</v>
      </c>
    </row>
    <row r="50" spans="1:15" ht="15">
      <c r="A50" s="277">
        <v>40</v>
      </c>
      <c r="B50" s="396" t="s">
        <v>52</v>
      </c>
      <c r="C50" s="277" t="s">
        <v>91</v>
      </c>
      <c r="D50" s="316">
        <v>2197.75</v>
      </c>
      <c r="E50" s="316">
        <v>2213.2833333333333</v>
      </c>
      <c r="F50" s="317">
        <v>2174.5666666666666</v>
      </c>
      <c r="G50" s="317">
        <v>2151.3833333333332</v>
      </c>
      <c r="H50" s="317">
        <v>2112.6666666666665</v>
      </c>
      <c r="I50" s="317">
        <v>2236.4666666666667</v>
      </c>
      <c r="J50" s="317">
        <v>2275.1833333333329</v>
      </c>
      <c r="K50" s="317">
        <v>2298.3666666666668</v>
      </c>
      <c r="L50" s="304">
        <v>2252</v>
      </c>
      <c r="M50" s="304">
        <v>2190.1</v>
      </c>
      <c r="N50" s="319">
        <v>4466800</v>
      </c>
      <c r="O50" s="320">
        <v>7.5818882466281309E-2</v>
      </c>
    </row>
    <row r="51" spans="1:15" ht="15">
      <c r="A51" s="277">
        <v>41</v>
      </c>
      <c r="B51" s="396" t="s">
        <v>92</v>
      </c>
      <c r="C51" s="277" t="s">
        <v>93</v>
      </c>
      <c r="D51" s="316">
        <v>151.69999999999999</v>
      </c>
      <c r="E51" s="316">
        <v>152.03333333333333</v>
      </c>
      <c r="F51" s="317">
        <v>149.26666666666665</v>
      </c>
      <c r="G51" s="317">
        <v>146.83333333333331</v>
      </c>
      <c r="H51" s="317">
        <v>144.06666666666663</v>
      </c>
      <c r="I51" s="317">
        <v>154.46666666666667</v>
      </c>
      <c r="J51" s="317">
        <v>157.23333333333338</v>
      </c>
      <c r="K51" s="317">
        <v>159.66666666666669</v>
      </c>
      <c r="L51" s="304">
        <v>154.80000000000001</v>
      </c>
      <c r="M51" s="304">
        <v>149.6</v>
      </c>
      <c r="N51" s="319">
        <v>28228200</v>
      </c>
      <c r="O51" s="320">
        <v>1.0275186016298571E-2</v>
      </c>
    </row>
    <row r="52" spans="1:15" ht="15">
      <c r="A52" s="277">
        <v>42</v>
      </c>
      <c r="B52" s="396" t="s">
        <v>52</v>
      </c>
      <c r="C52" s="277" t="s">
        <v>94</v>
      </c>
      <c r="D52" s="316">
        <v>3909.35</v>
      </c>
      <c r="E52" s="316">
        <v>3917.0833333333335</v>
      </c>
      <c r="F52" s="317">
        <v>3882.3166666666671</v>
      </c>
      <c r="G52" s="317">
        <v>3855.2833333333338</v>
      </c>
      <c r="H52" s="317">
        <v>3820.5166666666673</v>
      </c>
      <c r="I52" s="317">
        <v>3944.1166666666668</v>
      </c>
      <c r="J52" s="317">
        <v>3978.8833333333332</v>
      </c>
      <c r="K52" s="317">
        <v>4005.9166666666665</v>
      </c>
      <c r="L52" s="304">
        <v>3951.85</v>
      </c>
      <c r="M52" s="304">
        <v>3890.05</v>
      </c>
      <c r="N52" s="319">
        <v>3426250</v>
      </c>
      <c r="O52" s="320">
        <v>1.450884595454882E-2</v>
      </c>
    </row>
    <row r="53" spans="1:15" ht="15">
      <c r="A53" s="277">
        <v>43</v>
      </c>
      <c r="B53" s="396" t="s">
        <v>44</v>
      </c>
      <c r="C53" s="277" t="s">
        <v>95</v>
      </c>
      <c r="D53" s="316">
        <v>19039.400000000001</v>
      </c>
      <c r="E53" s="316">
        <v>18871.033333333336</v>
      </c>
      <c r="F53" s="317">
        <v>18544.066666666673</v>
      </c>
      <c r="G53" s="317">
        <v>18048.733333333337</v>
      </c>
      <c r="H53" s="317">
        <v>17721.766666666674</v>
      </c>
      <c r="I53" s="317">
        <v>19366.366666666672</v>
      </c>
      <c r="J53" s="317">
        <v>19693.333333333339</v>
      </c>
      <c r="K53" s="317">
        <v>20188.666666666672</v>
      </c>
      <c r="L53" s="304">
        <v>19198</v>
      </c>
      <c r="M53" s="304">
        <v>18375.7</v>
      </c>
      <c r="N53" s="319">
        <v>290710</v>
      </c>
      <c r="O53" s="320">
        <v>3.7462235649546828E-3</v>
      </c>
    </row>
    <row r="54" spans="1:15" ht="15">
      <c r="A54" s="277">
        <v>44</v>
      </c>
      <c r="B54" s="396" t="s">
        <v>57</v>
      </c>
      <c r="C54" s="277" t="s">
        <v>96</v>
      </c>
      <c r="D54" s="316">
        <v>53.45</v>
      </c>
      <c r="E54" s="316">
        <v>53.916666666666664</v>
      </c>
      <c r="F54" s="317">
        <v>52.333333333333329</v>
      </c>
      <c r="G54" s="317">
        <v>51.216666666666661</v>
      </c>
      <c r="H54" s="317">
        <v>49.633333333333326</v>
      </c>
      <c r="I54" s="317">
        <v>55.033333333333331</v>
      </c>
      <c r="J54" s="317">
        <v>56.61666666666666</v>
      </c>
      <c r="K54" s="317">
        <v>57.733333333333334</v>
      </c>
      <c r="L54" s="304">
        <v>55.5</v>
      </c>
      <c r="M54" s="304">
        <v>52.8</v>
      </c>
      <c r="N54" s="319">
        <v>13087200</v>
      </c>
      <c r="O54" s="320">
        <v>-5.6955093099671415E-2</v>
      </c>
    </row>
    <row r="55" spans="1:15" ht="15">
      <c r="A55" s="277">
        <v>45</v>
      </c>
      <c r="B55" s="396" t="s">
        <v>44</v>
      </c>
      <c r="C55" s="277" t="s">
        <v>97</v>
      </c>
      <c r="D55" s="316">
        <v>1063.05</v>
      </c>
      <c r="E55" s="316">
        <v>1056.7</v>
      </c>
      <c r="F55" s="317">
        <v>1046.4000000000001</v>
      </c>
      <c r="G55" s="317">
        <v>1029.75</v>
      </c>
      <c r="H55" s="317">
        <v>1019.45</v>
      </c>
      <c r="I55" s="317">
        <v>1073.3500000000001</v>
      </c>
      <c r="J55" s="317">
        <v>1083.6499999999999</v>
      </c>
      <c r="K55" s="317">
        <v>1100.3000000000002</v>
      </c>
      <c r="L55" s="304">
        <v>1067</v>
      </c>
      <c r="M55" s="304">
        <v>1040.05</v>
      </c>
      <c r="N55" s="319">
        <v>2828100</v>
      </c>
      <c r="O55" s="320">
        <v>8.8023698688108332E-2</v>
      </c>
    </row>
    <row r="56" spans="1:15" ht="15">
      <c r="A56" s="277">
        <v>46</v>
      </c>
      <c r="B56" s="396" t="s">
        <v>44</v>
      </c>
      <c r="C56" s="277" t="s">
        <v>98</v>
      </c>
      <c r="D56" s="316">
        <v>153.75</v>
      </c>
      <c r="E56" s="316">
        <v>154.36666666666667</v>
      </c>
      <c r="F56" s="317">
        <v>152.23333333333335</v>
      </c>
      <c r="G56" s="317">
        <v>150.71666666666667</v>
      </c>
      <c r="H56" s="317">
        <v>148.58333333333334</v>
      </c>
      <c r="I56" s="317">
        <v>155.88333333333335</v>
      </c>
      <c r="J56" s="317">
        <v>158.01666666666668</v>
      </c>
      <c r="K56" s="317">
        <v>159.53333333333336</v>
      </c>
      <c r="L56" s="304">
        <v>156.5</v>
      </c>
      <c r="M56" s="304">
        <v>152.85</v>
      </c>
      <c r="N56" s="319">
        <v>12625200</v>
      </c>
      <c r="O56" s="320">
        <v>2.663934426229508E-2</v>
      </c>
    </row>
    <row r="57" spans="1:15" ht="15">
      <c r="A57" s="277">
        <v>47</v>
      </c>
      <c r="B57" s="396" t="s">
        <v>54</v>
      </c>
      <c r="C57" s="277" t="s">
        <v>99</v>
      </c>
      <c r="D57" s="316">
        <v>53.15</v>
      </c>
      <c r="E57" s="316">
        <v>53.233333333333327</v>
      </c>
      <c r="F57" s="317">
        <v>52.516666666666652</v>
      </c>
      <c r="G57" s="317">
        <v>51.883333333333326</v>
      </c>
      <c r="H57" s="317">
        <v>51.16666666666665</v>
      </c>
      <c r="I57" s="317">
        <v>53.866666666666653</v>
      </c>
      <c r="J57" s="317">
        <v>54.583333333333336</v>
      </c>
      <c r="K57" s="317">
        <v>55.216666666666654</v>
      </c>
      <c r="L57" s="304">
        <v>53.95</v>
      </c>
      <c r="M57" s="304">
        <v>52.6</v>
      </c>
      <c r="N57" s="319">
        <v>55768500</v>
      </c>
      <c r="O57" s="320">
        <v>1.125154130702836E-2</v>
      </c>
    </row>
    <row r="58" spans="1:15" ht="15">
      <c r="A58" s="277">
        <v>48</v>
      </c>
      <c r="B58" s="396" t="s">
        <v>73</v>
      </c>
      <c r="C58" s="277" t="s">
        <v>100</v>
      </c>
      <c r="D58" s="316">
        <v>105.2</v>
      </c>
      <c r="E58" s="316">
        <v>104.8</v>
      </c>
      <c r="F58" s="317">
        <v>103.6</v>
      </c>
      <c r="G58" s="317">
        <v>102</v>
      </c>
      <c r="H58" s="317">
        <v>100.8</v>
      </c>
      <c r="I58" s="317">
        <v>106.39999999999999</v>
      </c>
      <c r="J58" s="317">
        <v>107.60000000000001</v>
      </c>
      <c r="K58" s="317">
        <v>109.19999999999999</v>
      </c>
      <c r="L58" s="304">
        <v>106</v>
      </c>
      <c r="M58" s="304">
        <v>103.2</v>
      </c>
      <c r="N58" s="319">
        <v>32397100</v>
      </c>
      <c r="O58" s="320">
        <v>2.1542604346989805E-2</v>
      </c>
    </row>
    <row r="59" spans="1:15" ht="15">
      <c r="A59" s="277">
        <v>49</v>
      </c>
      <c r="B59" s="396" t="s">
        <v>52</v>
      </c>
      <c r="C59" s="277" t="s">
        <v>101</v>
      </c>
      <c r="D59" s="316">
        <v>435.05</v>
      </c>
      <c r="E59" s="316">
        <v>435.03333333333336</v>
      </c>
      <c r="F59" s="317">
        <v>431.4666666666667</v>
      </c>
      <c r="G59" s="317">
        <v>427.88333333333333</v>
      </c>
      <c r="H59" s="317">
        <v>424.31666666666666</v>
      </c>
      <c r="I59" s="317">
        <v>438.61666666666673</v>
      </c>
      <c r="J59" s="317">
        <v>442.18333333333345</v>
      </c>
      <c r="K59" s="317">
        <v>445.76666666666677</v>
      </c>
      <c r="L59" s="304">
        <v>438.6</v>
      </c>
      <c r="M59" s="304">
        <v>431.45</v>
      </c>
      <c r="N59" s="319">
        <v>6092700</v>
      </c>
      <c r="O59" s="320">
        <v>-3.4972677595628415E-2</v>
      </c>
    </row>
    <row r="60" spans="1:15" ht="15">
      <c r="A60" s="277">
        <v>50</v>
      </c>
      <c r="B60" s="396" t="s">
        <v>102</v>
      </c>
      <c r="C60" s="277" t="s">
        <v>103</v>
      </c>
      <c r="D60" s="316">
        <v>21.65</v>
      </c>
      <c r="E60" s="316">
        <v>21.400000000000002</v>
      </c>
      <c r="F60" s="317">
        <v>21.050000000000004</v>
      </c>
      <c r="G60" s="317">
        <v>20.450000000000003</v>
      </c>
      <c r="H60" s="317">
        <v>20.100000000000005</v>
      </c>
      <c r="I60" s="317">
        <v>22.000000000000004</v>
      </c>
      <c r="J60" s="317">
        <v>22.350000000000005</v>
      </c>
      <c r="K60" s="317">
        <v>22.950000000000003</v>
      </c>
      <c r="L60" s="304">
        <v>21.75</v>
      </c>
      <c r="M60" s="304">
        <v>20.8</v>
      </c>
      <c r="N60" s="319">
        <v>95805000</v>
      </c>
      <c r="O60" s="320">
        <v>5.1358024691358022E-2</v>
      </c>
    </row>
    <row r="61" spans="1:15" ht="15">
      <c r="A61" s="277">
        <v>51</v>
      </c>
      <c r="B61" s="396" t="s">
        <v>50</v>
      </c>
      <c r="C61" s="277" t="s">
        <v>104</v>
      </c>
      <c r="D61" s="316">
        <v>718.2</v>
      </c>
      <c r="E61" s="316">
        <v>712.38333333333333</v>
      </c>
      <c r="F61" s="317">
        <v>703.4666666666667</v>
      </c>
      <c r="G61" s="317">
        <v>688.73333333333335</v>
      </c>
      <c r="H61" s="317">
        <v>679.81666666666672</v>
      </c>
      <c r="I61" s="317">
        <v>727.11666666666667</v>
      </c>
      <c r="J61" s="317">
        <v>736.03333333333342</v>
      </c>
      <c r="K61" s="317">
        <v>750.76666666666665</v>
      </c>
      <c r="L61" s="304">
        <v>721.3</v>
      </c>
      <c r="M61" s="304">
        <v>697.65</v>
      </c>
      <c r="N61" s="319">
        <v>7403000</v>
      </c>
      <c r="O61" s="320">
        <v>0.1069078947368421</v>
      </c>
    </row>
    <row r="62" spans="1:15" ht="15">
      <c r="A62" s="277">
        <v>52</v>
      </c>
      <c r="B62" s="449" t="s">
        <v>39</v>
      </c>
      <c r="C62" s="277" t="s">
        <v>248</v>
      </c>
      <c r="D62" s="316">
        <v>897.9</v>
      </c>
      <c r="E62" s="316">
        <v>888.93333333333339</v>
      </c>
      <c r="F62" s="317">
        <v>876.41666666666674</v>
      </c>
      <c r="G62" s="317">
        <v>854.93333333333339</v>
      </c>
      <c r="H62" s="317">
        <v>842.41666666666674</v>
      </c>
      <c r="I62" s="317">
        <v>910.41666666666674</v>
      </c>
      <c r="J62" s="317">
        <v>922.93333333333339</v>
      </c>
      <c r="K62" s="317">
        <v>944.41666666666674</v>
      </c>
      <c r="L62" s="304">
        <v>901.45</v>
      </c>
      <c r="M62" s="304">
        <v>867.45</v>
      </c>
      <c r="N62" s="319">
        <v>443300</v>
      </c>
      <c r="O62" s="320">
        <v>8.2539682539682538E-2</v>
      </c>
    </row>
    <row r="63" spans="1:15" ht="15">
      <c r="A63" s="277">
        <v>53</v>
      </c>
      <c r="B63" s="396" t="s">
        <v>37</v>
      </c>
      <c r="C63" s="277" t="s">
        <v>105</v>
      </c>
      <c r="D63" s="316">
        <v>628.15</v>
      </c>
      <c r="E63" s="316">
        <v>624.05000000000007</v>
      </c>
      <c r="F63" s="317">
        <v>618.10000000000014</v>
      </c>
      <c r="G63" s="317">
        <v>608.05000000000007</v>
      </c>
      <c r="H63" s="317">
        <v>602.10000000000014</v>
      </c>
      <c r="I63" s="317">
        <v>634.10000000000014</v>
      </c>
      <c r="J63" s="317">
        <v>640.05000000000018</v>
      </c>
      <c r="K63" s="317">
        <v>650.10000000000014</v>
      </c>
      <c r="L63" s="304">
        <v>630</v>
      </c>
      <c r="M63" s="304">
        <v>614</v>
      </c>
      <c r="N63" s="319">
        <v>18756800</v>
      </c>
      <c r="O63" s="320">
        <v>-1.4917926458115053E-2</v>
      </c>
    </row>
    <row r="64" spans="1:15" ht="15">
      <c r="A64" s="277">
        <v>54</v>
      </c>
      <c r="B64" s="396" t="s">
        <v>39</v>
      </c>
      <c r="C64" s="277" t="s">
        <v>106</v>
      </c>
      <c r="D64" s="316">
        <v>581.85</v>
      </c>
      <c r="E64" s="316">
        <v>583.56666666666672</v>
      </c>
      <c r="F64" s="317">
        <v>577.53333333333342</v>
      </c>
      <c r="G64" s="317">
        <v>573.2166666666667</v>
      </c>
      <c r="H64" s="317">
        <v>567.18333333333339</v>
      </c>
      <c r="I64" s="317">
        <v>587.88333333333344</v>
      </c>
      <c r="J64" s="317">
        <v>593.91666666666674</v>
      </c>
      <c r="K64" s="317">
        <v>598.23333333333346</v>
      </c>
      <c r="L64" s="304">
        <v>589.6</v>
      </c>
      <c r="M64" s="304">
        <v>579.25</v>
      </c>
      <c r="N64" s="319">
        <v>5426000</v>
      </c>
      <c r="O64" s="320">
        <v>2.7067953814120766E-2</v>
      </c>
    </row>
    <row r="65" spans="1:15" ht="15">
      <c r="A65" s="277">
        <v>55</v>
      </c>
      <c r="B65" s="396" t="s">
        <v>107</v>
      </c>
      <c r="C65" s="277" t="s">
        <v>108</v>
      </c>
      <c r="D65" s="316">
        <v>576.54999999999995</v>
      </c>
      <c r="E65" s="316">
        <v>575.11666666666667</v>
      </c>
      <c r="F65" s="317">
        <v>571.5333333333333</v>
      </c>
      <c r="G65" s="317">
        <v>566.51666666666665</v>
      </c>
      <c r="H65" s="317">
        <v>562.93333333333328</v>
      </c>
      <c r="I65" s="317">
        <v>580.13333333333333</v>
      </c>
      <c r="J65" s="317">
        <v>583.71666666666658</v>
      </c>
      <c r="K65" s="317">
        <v>588.73333333333335</v>
      </c>
      <c r="L65" s="304">
        <v>578.70000000000005</v>
      </c>
      <c r="M65" s="304">
        <v>570.1</v>
      </c>
      <c r="N65" s="319">
        <v>20878200</v>
      </c>
      <c r="O65" s="320">
        <v>-1.3820923158312393E-2</v>
      </c>
    </row>
    <row r="66" spans="1:15" ht="15">
      <c r="A66" s="277">
        <v>56</v>
      </c>
      <c r="B66" s="396" t="s">
        <v>57</v>
      </c>
      <c r="C66" s="277" t="s">
        <v>109</v>
      </c>
      <c r="D66" s="316">
        <v>1863.2</v>
      </c>
      <c r="E66" s="316">
        <v>1865.8166666666668</v>
      </c>
      <c r="F66" s="317">
        <v>1843.7333333333336</v>
      </c>
      <c r="G66" s="317">
        <v>1824.2666666666667</v>
      </c>
      <c r="H66" s="317">
        <v>1802.1833333333334</v>
      </c>
      <c r="I66" s="317">
        <v>1885.2833333333338</v>
      </c>
      <c r="J66" s="317">
        <v>1907.3666666666672</v>
      </c>
      <c r="K66" s="317">
        <v>1926.8333333333339</v>
      </c>
      <c r="L66" s="304">
        <v>1887.9</v>
      </c>
      <c r="M66" s="304">
        <v>1846.35</v>
      </c>
      <c r="N66" s="319">
        <v>29914500</v>
      </c>
      <c r="O66" s="320">
        <v>-1.1293553056894124E-2</v>
      </c>
    </row>
    <row r="67" spans="1:15" ht="15">
      <c r="A67" s="277">
        <v>57</v>
      </c>
      <c r="B67" s="396" t="s">
        <v>54</v>
      </c>
      <c r="C67" s="277" t="s">
        <v>110</v>
      </c>
      <c r="D67" s="316">
        <v>1073.95</v>
      </c>
      <c r="E67" s="316">
        <v>1078.25</v>
      </c>
      <c r="F67" s="317">
        <v>1065</v>
      </c>
      <c r="G67" s="317">
        <v>1056.05</v>
      </c>
      <c r="H67" s="317">
        <v>1042.8</v>
      </c>
      <c r="I67" s="317">
        <v>1087.2</v>
      </c>
      <c r="J67" s="317">
        <v>1100.45</v>
      </c>
      <c r="K67" s="317">
        <v>1109.4000000000001</v>
      </c>
      <c r="L67" s="304">
        <v>1091.5</v>
      </c>
      <c r="M67" s="304">
        <v>1069.3</v>
      </c>
      <c r="N67" s="319">
        <v>42593100</v>
      </c>
      <c r="O67" s="320">
        <v>-3.6575352690900946E-2</v>
      </c>
    </row>
    <row r="68" spans="1:15" ht="15">
      <c r="A68" s="277">
        <v>58</v>
      </c>
      <c r="B68" s="396" t="s">
        <v>57</v>
      </c>
      <c r="C68" s="277" t="s">
        <v>253</v>
      </c>
      <c r="D68" s="316">
        <v>572.5</v>
      </c>
      <c r="E68" s="316">
        <v>572.9666666666667</v>
      </c>
      <c r="F68" s="317">
        <v>556.93333333333339</v>
      </c>
      <c r="G68" s="317">
        <v>541.36666666666667</v>
      </c>
      <c r="H68" s="317">
        <v>525.33333333333337</v>
      </c>
      <c r="I68" s="317">
        <v>588.53333333333342</v>
      </c>
      <c r="J68" s="317">
        <v>604.56666666666672</v>
      </c>
      <c r="K68" s="317">
        <v>620.13333333333344</v>
      </c>
      <c r="L68" s="304">
        <v>589</v>
      </c>
      <c r="M68" s="304">
        <v>557.4</v>
      </c>
      <c r="N68" s="319">
        <v>13388100</v>
      </c>
      <c r="O68" s="320">
        <v>-8.3025691252919462E-2</v>
      </c>
    </row>
    <row r="69" spans="1:15" ht="15">
      <c r="A69" s="277">
        <v>59</v>
      </c>
      <c r="B69" s="396" t="s">
        <v>44</v>
      </c>
      <c r="C69" s="277" t="s">
        <v>111</v>
      </c>
      <c r="D69" s="316">
        <v>2703.4</v>
      </c>
      <c r="E69" s="316">
        <v>2687.7666666666669</v>
      </c>
      <c r="F69" s="317">
        <v>2662.6333333333337</v>
      </c>
      <c r="G69" s="317">
        <v>2621.8666666666668</v>
      </c>
      <c r="H69" s="317">
        <v>2596.7333333333336</v>
      </c>
      <c r="I69" s="317">
        <v>2728.5333333333338</v>
      </c>
      <c r="J69" s="317">
        <v>2753.666666666667</v>
      </c>
      <c r="K69" s="317">
        <v>2794.4333333333338</v>
      </c>
      <c r="L69" s="304">
        <v>2712.9</v>
      </c>
      <c r="M69" s="304">
        <v>2647</v>
      </c>
      <c r="N69" s="319">
        <v>2709600</v>
      </c>
      <c r="O69" s="320">
        <v>-5.5053952873816338E-3</v>
      </c>
    </row>
    <row r="70" spans="1:15" ht="15">
      <c r="A70" s="277">
        <v>60</v>
      </c>
      <c r="B70" s="396" t="s">
        <v>113</v>
      </c>
      <c r="C70" s="277" t="s">
        <v>114</v>
      </c>
      <c r="D70" s="316">
        <v>146.25</v>
      </c>
      <c r="E70" s="316">
        <v>146.85</v>
      </c>
      <c r="F70" s="317">
        <v>144</v>
      </c>
      <c r="G70" s="317">
        <v>141.75</v>
      </c>
      <c r="H70" s="317">
        <v>138.9</v>
      </c>
      <c r="I70" s="317">
        <v>149.1</v>
      </c>
      <c r="J70" s="317">
        <v>151.94999999999996</v>
      </c>
      <c r="K70" s="317">
        <v>154.19999999999999</v>
      </c>
      <c r="L70" s="304">
        <v>149.69999999999999</v>
      </c>
      <c r="M70" s="304">
        <v>144.6</v>
      </c>
      <c r="N70" s="319">
        <v>34799900</v>
      </c>
      <c r="O70" s="320">
        <v>3.5440122824974413E-2</v>
      </c>
    </row>
    <row r="71" spans="1:15" ht="15">
      <c r="A71" s="277">
        <v>61</v>
      </c>
      <c r="B71" s="396" t="s">
        <v>73</v>
      </c>
      <c r="C71" s="277" t="s">
        <v>115</v>
      </c>
      <c r="D71" s="316">
        <v>216.6</v>
      </c>
      <c r="E71" s="316">
        <v>215.9</v>
      </c>
      <c r="F71" s="317">
        <v>213.75</v>
      </c>
      <c r="G71" s="317">
        <v>210.9</v>
      </c>
      <c r="H71" s="317">
        <v>208.75</v>
      </c>
      <c r="I71" s="317">
        <v>218.75</v>
      </c>
      <c r="J71" s="317">
        <v>220.90000000000003</v>
      </c>
      <c r="K71" s="317">
        <v>223.75</v>
      </c>
      <c r="L71" s="304">
        <v>218.05</v>
      </c>
      <c r="M71" s="304">
        <v>213.05</v>
      </c>
      <c r="N71" s="319">
        <v>23109300</v>
      </c>
      <c r="O71" s="320">
        <v>1.7556179775280898E-3</v>
      </c>
    </row>
    <row r="72" spans="1:15" ht="15">
      <c r="A72" s="277">
        <v>62</v>
      </c>
      <c r="B72" s="396" t="s">
        <v>50</v>
      </c>
      <c r="C72" s="277" t="s">
        <v>116</v>
      </c>
      <c r="D72" s="316">
        <v>2175.9</v>
      </c>
      <c r="E72" s="316">
        <v>2177.3833333333332</v>
      </c>
      <c r="F72" s="317">
        <v>2159.7666666666664</v>
      </c>
      <c r="G72" s="317">
        <v>2143.6333333333332</v>
      </c>
      <c r="H72" s="317">
        <v>2126.0166666666664</v>
      </c>
      <c r="I72" s="317">
        <v>2193.5166666666664</v>
      </c>
      <c r="J72" s="317">
        <v>2211.1333333333332</v>
      </c>
      <c r="K72" s="317">
        <v>2227.2666666666664</v>
      </c>
      <c r="L72" s="304">
        <v>2195</v>
      </c>
      <c r="M72" s="304">
        <v>2161.25</v>
      </c>
      <c r="N72" s="319">
        <v>16915500</v>
      </c>
      <c r="O72" s="320">
        <v>5.0085555397119631E-3</v>
      </c>
    </row>
    <row r="73" spans="1:15" ht="15">
      <c r="A73" s="277">
        <v>63</v>
      </c>
      <c r="B73" s="396" t="s">
        <v>57</v>
      </c>
      <c r="C73" s="277" t="s">
        <v>117</v>
      </c>
      <c r="D73" s="316">
        <v>230.75</v>
      </c>
      <c r="E73" s="316">
        <v>226.46666666666667</v>
      </c>
      <c r="F73" s="317">
        <v>217.93333333333334</v>
      </c>
      <c r="G73" s="317">
        <v>205.11666666666667</v>
      </c>
      <c r="H73" s="317">
        <v>196.58333333333334</v>
      </c>
      <c r="I73" s="317">
        <v>239.28333333333333</v>
      </c>
      <c r="J73" s="317">
        <v>247.81666666666669</v>
      </c>
      <c r="K73" s="317">
        <v>260.63333333333333</v>
      </c>
      <c r="L73" s="304">
        <v>235</v>
      </c>
      <c r="M73" s="304">
        <v>213.65</v>
      </c>
      <c r="N73" s="319">
        <v>17152300</v>
      </c>
      <c r="O73" s="320">
        <v>0.24813895781637718</v>
      </c>
    </row>
    <row r="74" spans="1:15" ht="15">
      <c r="A74" s="277">
        <v>64</v>
      </c>
      <c r="B74" s="396" t="s">
        <v>54</v>
      </c>
      <c r="C74" s="277" t="s">
        <v>118</v>
      </c>
      <c r="D74" s="316">
        <v>361.2</v>
      </c>
      <c r="E74" s="316">
        <v>362.7166666666667</v>
      </c>
      <c r="F74" s="317">
        <v>358.23333333333341</v>
      </c>
      <c r="G74" s="317">
        <v>355.26666666666671</v>
      </c>
      <c r="H74" s="317">
        <v>350.78333333333342</v>
      </c>
      <c r="I74" s="317">
        <v>365.68333333333339</v>
      </c>
      <c r="J74" s="317">
        <v>370.16666666666674</v>
      </c>
      <c r="K74" s="317">
        <v>373.13333333333338</v>
      </c>
      <c r="L74" s="304">
        <v>367.2</v>
      </c>
      <c r="M74" s="304">
        <v>359.75</v>
      </c>
      <c r="N74" s="319">
        <v>107010750</v>
      </c>
      <c r="O74" s="320">
        <v>-1.6764999431480802E-2</v>
      </c>
    </row>
    <row r="75" spans="1:15" ht="15">
      <c r="A75" s="277">
        <v>65</v>
      </c>
      <c r="B75" s="396" t="s">
        <v>57</v>
      </c>
      <c r="C75" s="277" t="s">
        <v>119</v>
      </c>
      <c r="D75" s="316">
        <v>433.1</v>
      </c>
      <c r="E75" s="316">
        <v>434.23333333333335</v>
      </c>
      <c r="F75" s="317">
        <v>424.86666666666667</v>
      </c>
      <c r="G75" s="317">
        <v>416.63333333333333</v>
      </c>
      <c r="H75" s="317">
        <v>407.26666666666665</v>
      </c>
      <c r="I75" s="317">
        <v>442.4666666666667</v>
      </c>
      <c r="J75" s="317">
        <v>451.83333333333337</v>
      </c>
      <c r="K75" s="317">
        <v>460.06666666666672</v>
      </c>
      <c r="L75" s="304">
        <v>443.6</v>
      </c>
      <c r="M75" s="304">
        <v>426</v>
      </c>
      <c r="N75" s="319">
        <v>7405500</v>
      </c>
      <c r="O75" s="320">
        <v>3.6531597732521522E-2</v>
      </c>
    </row>
    <row r="76" spans="1:15" ht="15">
      <c r="A76" s="277">
        <v>66</v>
      </c>
      <c r="B76" s="396" t="s">
        <v>68</v>
      </c>
      <c r="C76" s="277" t="s">
        <v>120</v>
      </c>
      <c r="D76" s="316">
        <v>10.1</v>
      </c>
      <c r="E76" s="316">
        <v>10.1</v>
      </c>
      <c r="F76" s="317">
        <v>9.9499999999999993</v>
      </c>
      <c r="G76" s="317">
        <v>9.7999999999999989</v>
      </c>
      <c r="H76" s="317">
        <v>9.6499999999999986</v>
      </c>
      <c r="I76" s="317">
        <v>10.25</v>
      </c>
      <c r="J76" s="317">
        <v>10.400000000000002</v>
      </c>
      <c r="K76" s="317">
        <v>10.55</v>
      </c>
      <c r="L76" s="304">
        <v>10.25</v>
      </c>
      <c r="M76" s="304">
        <v>9.9499999999999993</v>
      </c>
      <c r="N76" s="319">
        <v>351400000</v>
      </c>
      <c r="O76" s="320">
        <v>-1.1421819614021268E-2</v>
      </c>
    </row>
    <row r="77" spans="1:15" ht="15">
      <c r="A77" s="277">
        <v>67</v>
      </c>
      <c r="B77" s="396" t="s">
        <v>54</v>
      </c>
      <c r="C77" s="277" t="s">
        <v>121</v>
      </c>
      <c r="D77" s="316">
        <v>26.85</v>
      </c>
      <c r="E77" s="316">
        <v>26.816666666666666</v>
      </c>
      <c r="F77" s="317">
        <v>26.583333333333332</v>
      </c>
      <c r="G77" s="317">
        <v>26.316666666666666</v>
      </c>
      <c r="H77" s="317">
        <v>26.083333333333332</v>
      </c>
      <c r="I77" s="317">
        <v>27.083333333333332</v>
      </c>
      <c r="J77" s="317">
        <v>27.316666666666666</v>
      </c>
      <c r="K77" s="317">
        <v>27.583333333333332</v>
      </c>
      <c r="L77" s="304">
        <v>27.05</v>
      </c>
      <c r="M77" s="304">
        <v>26.55</v>
      </c>
      <c r="N77" s="319">
        <v>114361000</v>
      </c>
      <c r="O77" s="320">
        <v>5.5964912280701752E-2</v>
      </c>
    </row>
    <row r="78" spans="1:15" ht="15">
      <c r="A78" s="277">
        <v>68</v>
      </c>
      <c r="B78" s="396" t="s">
        <v>73</v>
      </c>
      <c r="C78" s="277" t="s">
        <v>122</v>
      </c>
      <c r="D78" s="316">
        <v>448.55</v>
      </c>
      <c r="E78" s="316">
        <v>448.7</v>
      </c>
      <c r="F78" s="317">
        <v>443.2</v>
      </c>
      <c r="G78" s="317">
        <v>437.85</v>
      </c>
      <c r="H78" s="317">
        <v>432.35</v>
      </c>
      <c r="I78" s="317">
        <v>454.04999999999995</v>
      </c>
      <c r="J78" s="317">
        <v>459.54999999999995</v>
      </c>
      <c r="K78" s="317">
        <v>464.89999999999992</v>
      </c>
      <c r="L78" s="304">
        <v>454.2</v>
      </c>
      <c r="M78" s="304">
        <v>443.35</v>
      </c>
      <c r="N78" s="319">
        <v>7181625</v>
      </c>
      <c r="O78" s="320">
        <v>-7.9772079772079778E-3</v>
      </c>
    </row>
    <row r="79" spans="1:15" ht="15">
      <c r="A79" s="277">
        <v>69</v>
      </c>
      <c r="B79" s="396" t="s">
        <v>39</v>
      </c>
      <c r="C79" s="277" t="s">
        <v>123</v>
      </c>
      <c r="D79" s="316">
        <v>1014.4</v>
      </c>
      <c r="E79" s="316">
        <v>1012.2833333333334</v>
      </c>
      <c r="F79" s="317">
        <v>1003.5666666666668</v>
      </c>
      <c r="G79" s="317">
        <v>992.73333333333346</v>
      </c>
      <c r="H79" s="317">
        <v>984.01666666666688</v>
      </c>
      <c r="I79" s="317">
        <v>1023.1166666666668</v>
      </c>
      <c r="J79" s="317">
        <v>1031.8333333333333</v>
      </c>
      <c r="K79" s="317">
        <v>1042.6666666666667</v>
      </c>
      <c r="L79" s="304">
        <v>1021</v>
      </c>
      <c r="M79" s="304">
        <v>1001.45</v>
      </c>
      <c r="N79" s="319">
        <v>2702000</v>
      </c>
      <c r="O79" s="320">
        <v>-2.560403894698882E-2</v>
      </c>
    </row>
    <row r="80" spans="1:15" ht="15">
      <c r="A80" s="277">
        <v>70</v>
      </c>
      <c r="B80" s="396" t="s">
        <v>54</v>
      </c>
      <c r="C80" s="277" t="s">
        <v>124</v>
      </c>
      <c r="D80" s="316">
        <v>488.25</v>
      </c>
      <c r="E80" s="316">
        <v>491.43333333333334</v>
      </c>
      <c r="F80" s="317">
        <v>481.86666666666667</v>
      </c>
      <c r="G80" s="317">
        <v>475.48333333333335</v>
      </c>
      <c r="H80" s="317">
        <v>465.91666666666669</v>
      </c>
      <c r="I80" s="317">
        <v>497.81666666666666</v>
      </c>
      <c r="J80" s="317">
        <v>507.38333333333338</v>
      </c>
      <c r="K80" s="317">
        <v>513.76666666666665</v>
      </c>
      <c r="L80" s="304">
        <v>501</v>
      </c>
      <c r="M80" s="304">
        <v>485.05</v>
      </c>
      <c r="N80" s="319">
        <v>31541600</v>
      </c>
      <c r="O80" s="320">
        <v>-3.3201736102596795E-2</v>
      </c>
    </row>
    <row r="81" spans="1:15" ht="15">
      <c r="A81" s="277">
        <v>71</v>
      </c>
      <c r="B81" s="396" t="s">
        <v>68</v>
      </c>
      <c r="C81" s="277" t="s">
        <v>125</v>
      </c>
      <c r="D81" s="316">
        <v>226.35</v>
      </c>
      <c r="E81" s="316">
        <v>225.43333333333331</v>
      </c>
      <c r="F81" s="317">
        <v>222.46666666666661</v>
      </c>
      <c r="G81" s="317">
        <v>218.58333333333331</v>
      </c>
      <c r="H81" s="317">
        <v>215.61666666666662</v>
      </c>
      <c r="I81" s="317">
        <v>229.31666666666661</v>
      </c>
      <c r="J81" s="317">
        <v>232.2833333333333</v>
      </c>
      <c r="K81" s="317">
        <v>236.1666666666666</v>
      </c>
      <c r="L81" s="304">
        <v>228.4</v>
      </c>
      <c r="M81" s="304">
        <v>221.55</v>
      </c>
      <c r="N81" s="319">
        <v>10169600</v>
      </c>
      <c r="O81" s="320">
        <v>-1.8378378378378378E-2</v>
      </c>
    </row>
    <row r="82" spans="1:15" ht="15">
      <c r="A82" s="277">
        <v>72</v>
      </c>
      <c r="B82" s="396" t="s">
        <v>107</v>
      </c>
      <c r="C82" s="277" t="s">
        <v>126</v>
      </c>
      <c r="D82" s="316">
        <v>761.85</v>
      </c>
      <c r="E82" s="316">
        <v>758.91666666666663</v>
      </c>
      <c r="F82" s="317">
        <v>754.5333333333333</v>
      </c>
      <c r="G82" s="317">
        <v>747.2166666666667</v>
      </c>
      <c r="H82" s="317">
        <v>742.83333333333337</v>
      </c>
      <c r="I82" s="317">
        <v>766.23333333333323</v>
      </c>
      <c r="J82" s="317">
        <v>770.61666666666667</v>
      </c>
      <c r="K82" s="317">
        <v>777.93333333333317</v>
      </c>
      <c r="L82" s="304">
        <v>763.3</v>
      </c>
      <c r="M82" s="304">
        <v>751.6</v>
      </c>
      <c r="N82" s="319">
        <v>51548400</v>
      </c>
      <c r="O82" s="320">
        <v>-1.4180110651355246E-3</v>
      </c>
    </row>
    <row r="83" spans="1:15" ht="15">
      <c r="A83" s="277">
        <v>73</v>
      </c>
      <c r="B83" s="396" t="s">
        <v>73</v>
      </c>
      <c r="C83" s="277" t="s">
        <v>127</v>
      </c>
      <c r="D83" s="316">
        <v>88</v>
      </c>
      <c r="E83" s="316">
        <v>88.133333333333326</v>
      </c>
      <c r="F83" s="317">
        <v>87.066666666666649</v>
      </c>
      <c r="G83" s="317">
        <v>86.133333333333326</v>
      </c>
      <c r="H83" s="317">
        <v>85.066666666666649</v>
      </c>
      <c r="I83" s="317">
        <v>89.066666666666649</v>
      </c>
      <c r="J83" s="317">
        <v>90.133333333333312</v>
      </c>
      <c r="K83" s="317">
        <v>91.066666666666649</v>
      </c>
      <c r="L83" s="304">
        <v>89.2</v>
      </c>
      <c r="M83" s="304">
        <v>87.2</v>
      </c>
      <c r="N83" s="319">
        <v>56202000</v>
      </c>
      <c r="O83" s="320">
        <v>-4.9449994954082147E-3</v>
      </c>
    </row>
    <row r="84" spans="1:15" ht="15">
      <c r="A84" s="277">
        <v>74</v>
      </c>
      <c r="B84" s="396" t="s">
        <v>50</v>
      </c>
      <c r="C84" s="277" t="s">
        <v>128</v>
      </c>
      <c r="D84" s="316">
        <v>207.3</v>
      </c>
      <c r="E84" s="316">
        <v>207.20000000000002</v>
      </c>
      <c r="F84" s="317">
        <v>205.90000000000003</v>
      </c>
      <c r="G84" s="317">
        <v>204.50000000000003</v>
      </c>
      <c r="H84" s="317">
        <v>203.20000000000005</v>
      </c>
      <c r="I84" s="317">
        <v>208.60000000000002</v>
      </c>
      <c r="J84" s="317">
        <v>209.90000000000003</v>
      </c>
      <c r="K84" s="317">
        <v>211.3</v>
      </c>
      <c r="L84" s="304">
        <v>208.5</v>
      </c>
      <c r="M84" s="304">
        <v>205.8</v>
      </c>
      <c r="N84" s="319">
        <v>85686400</v>
      </c>
      <c r="O84" s="320">
        <v>-3.2552930125009032E-2</v>
      </c>
    </row>
    <row r="85" spans="1:15" ht="15">
      <c r="A85" s="277">
        <v>75</v>
      </c>
      <c r="B85" s="396" t="s">
        <v>113</v>
      </c>
      <c r="C85" s="277" t="s">
        <v>129</v>
      </c>
      <c r="D85" s="316">
        <v>153.80000000000001</v>
      </c>
      <c r="E85" s="316">
        <v>154.58333333333334</v>
      </c>
      <c r="F85" s="317">
        <v>152.01666666666668</v>
      </c>
      <c r="G85" s="317">
        <v>150.23333333333335</v>
      </c>
      <c r="H85" s="317">
        <v>147.66666666666669</v>
      </c>
      <c r="I85" s="317">
        <v>156.36666666666667</v>
      </c>
      <c r="J85" s="317">
        <v>158.93333333333334</v>
      </c>
      <c r="K85" s="317">
        <v>160.71666666666667</v>
      </c>
      <c r="L85" s="304">
        <v>157.15</v>
      </c>
      <c r="M85" s="304">
        <v>152.80000000000001</v>
      </c>
      <c r="N85" s="319">
        <v>17810000</v>
      </c>
      <c r="O85" s="320">
        <v>-6.9696124895455812E-3</v>
      </c>
    </row>
    <row r="86" spans="1:15" ht="15">
      <c r="A86" s="277">
        <v>76</v>
      </c>
      <c r="B86" s="396" t="s">
        <v>113</v>
      </c>
      <c r="C86" s="277" t="s">
        <v>130</v>
      </c>
      <c r="D86" s="316">
        <v>188.95</v>
      </c>
      <c r="E86" s="316">
        <v>190.78333333333333</v>
      </c>
      <c r="F86" s="317">
        <v>186.66666666666666</v>
      </c>
      <c r="G86" s="317">
        <v>184.38333333333333</v>
      </c>
      <c r="H86" s="317">
        <v>180.26666666666665</v>
      </c>
      <c r="I86" s="317">
        <v>193.06666666666666</v>
      </c>
      <c r="J86" s="317">
        <v>197.18333333333334</v>
      </c>
      <c r="K86" s="317">
        <v>199.46666666666667</v>
      </c>
      <c r="L86" s="304">
        <v>194.9</v>
      </c>
      <c r="M86" s="304">
        <v>188.5</v>
      </c>
      <c r="N86" s="319">
        <v>43831800</v>
      </c>
      <c r="O86" s="320">
        <v>1.7869458900244529E-2</v>
      </c>
    </row>
    <row r="87" spans="1:15" ht="15">
      <c r="A87" s="277">
        <v>77</v>
      </c>
      <c r="B87" s="396" t="s">
        <v>39</v>
      </c>
      <c r="C87" s="277" t="s">
        <v>131</v>
      </c>
      <c r="D87" s="316">
        <v>1737.3</v>
      </c>
      <c r="E87" s="316">
        <v>1741.5833333333333</v>
      </c>
      <c r="F87" s="317">
        <v>1725.7666666666664</v>
      </c>
      <c r="G87" s="317">
        <v>1714.2333333333331</v>
      </c>
      <c r="H87" s="317">
        <v>1698.4166666666663</v>
      </c>
      <c r="I87" s="317">
        <v>1753.1166666666666</v>
      </c>
      <c r="J87" s="317">
        <v>1768.9333333333336</v>
      </c>
      <c r="K87" s="317">
        <v>1780.4666666666667</v>
      </c>
      <c r="L87" s="304">
        <v>1757.4</v>
      </c>
      <c r="M87" s="304">
        <v>1730.05</v>
      </c>
      <c r="N87" s="319">
        <v>2352000</v>
      </c>
      <c r="O87" s="320">
        <v>9.8754830399313005E-3</v>
      </c>
    </row>
    <row r="88" spans="1:15" ht="15">
      <c r="A88" s="277">
        <v>78</v>
      </c>
      <c r="B88" s="396" t="s">
        <v>39</v>
      </c>
      <c r="C88" s="277" t="s">
        <v>132</v>
      </c>
      <c r="D88" s="316">
        <v>383.25</v>
      </c>
      <c r="E88" s="316">
        <v>385.7833333333333</v>
      </c>
      <c r="F88" s="317">
        <v>379.01666666666659</v>
      </c>
      <c r="G88" s="317">
        <v>374.7833333333333</v>
      </c>
      <c r="H88" s="317">
        <v>368.01666666666659</v>
      </c>
      <c r="I88" s="317">
        <v>390.01666666666659</v>
      </c>
      <c r="J88" s="317">
        <v>396.78333333333325</v>
      </c>
      <c r="K88" s="317">
        <v>401.01666666666659</v>
      </c>
      <c r="L88" s="304">
        <v>392.55</v>
      </c>
      <c r="M88" s="304">
        <v>381.55</v>
      </c>
      <c r="N88" s="319">
        <v>1436400</v>
      </c>
      <c r="O88" s="320">
        <v>-3.2987747408105561E-2</v>
      </c>
    </row>
    <row r="89" spans="1:15" ht="15">
      <c r="A89" s="277">
        <v>79</v>
      </c>
      <c r="B89" s="396" t="s">
        <v>54</v>
      </c>
      <c r="C89" s="277" t="s">
        <v>133</v>
      </c>
      <c r="D89" s="316">
        <v>1352.3</v>
      </c>
      <c r="E89" s="316">
        <v>1355.5</v>
      </c>
      <c r="F89" s="317">
        <v>1343.25</v>
      </c>
      <c r="G89" s="317">
        <v>1334.2</v>
      </c>
      <c r="H89" s="317">
        <v>1321.95</v>
      </c>
      <c r="I89" s="317">
        <v>1364.55</v>
      </c>
      <c r="J89" s="317">
        <v>1376.8</v>
      </c>
      <c r="K89" s="317">
        <v>1385.85</v>
      </c>
      <c r="L89" s="304">
        <v>1367.75</v>
      </c>
      <c r="M89" s="304">
        <v>1346.45</v>
      </c>
      <c r="N89" s="319">
        <v>8338400</v>
      </c>
      <c r="O89" s="320">
        <v>-2.7387673214202397E-2</v>
      </c>
    </row>
    <row r="90" spans="1:15" ht="15">
      <c r="A90" s="277">
        <v>80</v>
      </c>
      <c r="B90" s="396" t="s">
        <v>57</v>
      </c>
      <c r="C90" s="277" t="s">
        <v>134</v>
      </c>
      <c r="D90" s="316">
        <v>67.650000000000006</v>
      </c>
      <c r="E90" s="316">
        <v>68.100000000000009</v>
      </c>
      <c r="F90" s="317">
        <v>66.250000000000014</v>
      </c>
      <c r="G90" s="317">
        <v>64.850000000000009</v>
      </c>
      <c r="H90" s="317">
        <v>63.000000000000014</v>
      </c>
      <c r="I90" s="317">
        <v>69.500000000000014</v>
      </c>
      <c r="J90" s="317">
        <v>71.350000000000009</v>
      </c>
      <c r="K90" s="317">
        <v>72.750000000000014</v>
      </c>
      <c r="L90" s="304">
        <v>69.95</v>
      </c>
      <c r="M90" s="304">
        <v>66.7</v>
      </c>
      <c r="N90" s="319">
        <v>22535200</v>
      </c>
      <c r="O90" s="320">
        <v>3.7570444583594237E-2</v>
      </c>
    </row>
    <row r="91" spans="1:15" ht="15">
      <c r="A91" s="277">
        <v>81</v>
      </c>
      <c r="B91" s="396" t="s">
        <v>57</v>
      </c>
      <c r="C91" s="277" t="s">
        <v>135</v>
      </c>
      <c r="D91" s="316">
        <v>273.3</v>
      </c>
      <c r="E91" s="316">
        <v>275.73333333333335</v>
      </c>
      <c r="F91" s="317">
        <v>267.66666666666669</v>
      </c>
      <c r="G91" s="317">
        <v>262.03333333333336</v>
      </c>
      <c r="H91" s="317">
        <v>253.9666666666667</v>
      </c>
      <c r="I91" s="317">
        <v>281.36666666666667</v>
      </c>
      <c r="J91" s="317">
        <v>289.43333333333328</v>
      </c>
      <c r="K91" s="317">
        <v>295.06666666666666</v>
      </c>
      <c r="L91" s="304">
        <v>283.8</v>
      </c>
      <c r="M91" s="304">
        <v>270.10000000000002</v>
      </c>
      <c r="N91" s="319">
        <v>7516000</v>
      </c>
      <c r="O91" s="320">
        <v>0.12548667265648397</v>
      </c>
    </row>
    <row r="92" spans="1:15" ht="15">
      <c r="A92" s="277">
        <v>82</v>
      </c>
      <c r="B92" s="396" t="s">
        <v>64</v>
      </c>
      <c r="C92" s="277" t="s">
        <v>136</v>
      </c>
      <c r="D92" s="316">
        <v>943.8</v>
      </c>
      <c r="E92" s="316">
        <v>946.56666666666661</v>
      </c>
      <c r="F92" s="317">
        <v>938.23333333333323</v>
      </c>
      <c r="G92" s="317">
        <v>932.66666666666663</v>
      </c>
      <c r="H92" s="317">
        <v>924.33333333333326</v>
      </c>
      <c r="I92" s="317">
        <v>952.13333333333321</v>
      </c>
      <c r="J92" s="317">
        <v>960.4666666666667</v>
      </c>
      <c r="K92" s="317">
        <v>966.03333333333319</v>
      </c>
      <c r="L92" s="304">
        <v>954.9</v>
      </c>
      <c r="M92" s="304">
        <v>941</v>
      </c>
      <c r="N92" s="319">
        <v>9123950</v>
      </c>
      <c r="O92" s="320">
        <v>3.5085596757606918E-3</v>
      </c>
    </row>
    <row r="93" spans="1:15" ht="15">
      <c r="A93" s="277">
        <v>83</v>
      </c>
      <c r="B93" s="396" t="s">
        <v>52</v>
      </c>
      <c r="C93" s="277" t="s">
        <v>137</v>
      </c>
      <c r="D93" s="316">
        <v>894.95</v>
      </c>
      <c r="E93" s="316">
        <v>895.69999999999993</v>
      </c>
      <c r="F93" s="317">
        <v>888.39999999999986</v>
      </c>
      <c r="G93" s="317">
        <v>881.84999999999991</v>
      </c>
      <c r="H93" s="317">
        <v>874.54999999999984</v>
      </c>
      <c r="I93" s="317">
        <v>902.24999999999989</v>
      </c>
      <c r="J93" s="317">
        <v>909.54999999999984</v>
      </c>
      <c r="K93" s="317">
        <v>916.09999999999991</v>
      </c>
      <c r="L93" s="304">
        <v>903</v>
      </c>
      <c r="M93" s="304">
        <v>889.15</v>
      </c>
      <c r="N93" s="319">
        <v>8207600</v>
      </c>
      <c r="O93" s="320">
        <v>3.9061659313461748E-2</v>
      </c>
    </row>
    <row r="94" spans="1:15" ht="15">
      <c r="A94" s="277">
        <v>84</v>
      </c>
      <c r="B94" s="396" t="s">
        <v>44</v>
      </c>
      <c r="C94" s="277" t="s">
        <v>138</v>
      </c>
      <c r="D94" s="316">
        <v>528.1</v>
      </c>
      <c r="E94" s="316">
        <v>527.45000000000005</v>
      </c>
      <c r="F94" s="317">
        <v>522.20000000000005</v>
      </c>
      <c r="G94" s="317">
        <v>516.29999999999995</v>
      </c>
      <c r="H94" s="317">
        <v>511.04999999999995</v>
      </c>
      <c r="I94" s="317">
        <v>533.35000000000014</v>
      </c>
      <c r="J94" s="317">
        <v>538.60000000000014</v>
      </c>
      <c r="K94" s="317">
        <v>544.50000000000023</v>
      </c>
      <c r="L94" s="304">
        <v>532.70000000000005</v>
      </c>
      <c r="M94" s="304">
        <v>521.54999999999995</v>
      </c>
      <c r="N94" s="319">
        <v>19360600</v>
      </c>
      <c r="O94" s="320">
        <v>-3.1514811961621959E-2</v>
      </c>
    </row>
    <row r="95" spans="1:15" ht="15">
      <c r="A95" s="277">
        <v>85</v>
      </c>
      <c r="B95" s="396" t="s">
        <v>57</v>
      </c>
      <c r="C95" s="277" t="s">
        <v>139</v>
      </c>
      <c r="D95" s="316">
        <v>182.9</v>
      </c>
      <c r="E95" s="316">
        <v>183.79999999999998</v>
      </c>
      <c r="F95" s="317">
        <v>179.49999999999997</v>
      </c>
      <c r="G95" s="317">
        <v>176.1</v>
      </c>
      <c r="H95" s="317">
        <v>171.79999999999998</v>
      </c>
      <c r="I95" s="317">
        <v>187.19999999999996</v>
      </c>
      <c r="J95" s="317">
        <v>191.49999999999997</v>
      </c>
      <c r="K95" s="317">
        <v>194.89999999999995</v>
      </c>
      <c r="L95" s="304">
        <v>188.1</v>
      </c>
      <c r="M95" s="304">
        <v>180.4</v>
      </c>
      <c r="N95" s="319">
        <v>13437900</v>
      </c>
      <c r="O95" s="320">
        <v>-3.0307622367025305E-2</v>
      </c>
    </row>
    <row r="96" spans="1:15" ht="15">
      <c r="A96" s="277">
        <v>86</v>
      </c>
      <c r="B96" s="396" t="s">
        <v>57</v>
      </c>
      <c r="C96" s="277" t="s">
        <v>140</v>
      </c>
      <c r="D96" s="316">
        <v>161.6</v>
      </c>
      <c r="E96" s="316">
        <v>161.5</v>
      </c>
      <c r="F96" s="317">
        <v>159.15</v>
      </c>
      <c r="G96" s="317">
        <v>156.70000000000002</v>
      </c>
      <c r="H96" s="317">
        <v>154.35000000000002</v>
      </c>
      <c r="I96" s="317">
        <v>163.95</v>
      </c>
      <c r="J96" s="317">
        <v>166.3</v>
      </c>
      <c r="K96" s="317">
        <v>168.74999999999997</v>
      </c>
      <c r="L96" s="304">
        <v>163.85</v>
      </c>
      <c r="M96" s="304">
        <v>159.05000000000001</v>
      </c>
      <c r="N96" s="319">
        <v>15126000</v>
      </c>
      <c r="O96" s="320">
        <v>3.3196721311475406E-2</v>
      </c>
    </row>
    <row r="97" spans="1:15" ht="15">
      <c r="A97" s="277">
        <v>87</v>
      </c>
      <c r="B97" s="396" t="s">
        <v>50</v>
      </c>
      <c r="C97" s="277" t="s">
        <v>141</v>
      </c>
      <c r="D97" s="316">
        <v>359.55</v>
      </c>
      <c r="E97" s="316">
        <v>358.7166666666667</v>
      </c>
      <c r="F97" s="317">
        <v>356.48333333333341</v>
      </c>
      <c r="G97" s="317">
        <v>353.41666666666669</v>
      </c>
      <c r="H97" s="317">
        <v>351.18333333333339</v>
      </c>
      <c r="I97" s="317">
        <v>361.78333333333342</v>
      </c>
      <c r="J97" s="317">
        <v>364.01666666666677</v>
      </c>
      <c r="K97" s="317">
        <v>367.08333333333343</v>
      </c>
      <c r="L97" s="304">
        <v>360.95</v>
      </c>
      <c r="M97" s="304">
        <v>355.65</v>
      </c>
      <c r="N97" s="319">
        <v>13876000</v>
      </c>
      <c r="O97" s="320">
        <v>4.5351815579328013E-2</v>
      </c>
    </row>
    <row r="98" spans="1:15" ht="15">
      <c r="A98" s="277">
        <v>88</v>
      </c>
      <c r="B98" s="396" t="s">
        <v>44</v>
      </c>
      <c r="C98" s="277" t="s">
        <v>142</v>
      </c>
      <c r="D98" s="316">
        <v>5931.2</v>
      </c>
      <c r="E98" s="316">
        <v>5938.166666666667</v>
      </c>
      <c r="F98" s="317">
        <v>5880.4333333333343</v>
      </c>
      <c r="G98" s="317">
        <v>5829.666666666667</v>
      </c>
      <c r="H98" s="317">
        <v>5771.9333333333343</v>
      </c>
      <c r="I98" s="317">
        <v>5988.9333333333343</v>
      </c>
      <c r="J98" s="317">
        <v>6046.6666666666661</v>
      </c>
      <c r="K98" s="317">
        <v>6097.4333333333343</v>
      </c>
      <c r="L98" s="304">
        <v>5995.9</v>
      </c>
      <c r="M98" s="304">
        <v>5887.4</v>
      </c>
      <c r="N98" s="319">
        <v>2978000</v>
      </c>
      <c r="O98" s="320">
        <v>-4.8454469507101085E-3</v>
      </c>
    </row>
    <row r="99" spans="1:15" ht="15">
      <c r="A99" s="277">
        <v>89</v>
      </c>
      <c r="B99" s="396" t="s">
        <v>50</v>
      </c>
      <c r="C99" s="277" t="s">
        <v>143</v>
      </c>
      <c r="D99" s="316">
        <v>590.54999999999995</v>
      </c>
      <c r="E99" s="316">
        <v>593.5333333333333</v>
      </c>
      <c r="F99" s="317">
        <v>585.56666666666661</v>
      </c>
      <c r="G99" s="317">
        <v>580.58333333333326</v>
      </c>
      <c r="H99" s="317">
        <v>572.61666666666656</v>
      </c>
      <c r="I99" s="317">
        <v>598.51666666666665</v>
      </c>
      <c r="J99" s="317">
        <v>606.48333333333335</v>
      </c>
      <c r="K99" s="317">
        <v>611.4666666666667</v>
      </c>
      <c r="L99" s="304">
        <v>601.5</v>
      </c>
      <c r="M99" s="304">
        <v>588.54999999999995</v>
      </c>
      <c r="N99" s="319">
        <v>15180000</v>
      </c>
      <c r="O99" s="320">
        <v>4.9429657794676805E-2</v>
      </c>
    </row>
    <row r="100" spans="1:15" ht="15">
      <c r="A100" s="277">
        <v>90</v>
      </c>
      <c r="B100" s="396" t="s">
        <v>57</v>
      </c>
      <c r="C100" s="277" t="s">
        <v>144</v>
      </c>
      <c r="D100" s="316">
        <v>553.5</v>
      </c>
      <c r="E100" s="316">
        <v>548.65</v>
      </c>
      <c r="F100" s="317">
        <v>538.65</v>
      </c>
      <c r="G100" s="317">
        <v>523.79999999999995</v>
      </c>
      <c r="H100" s="317">
        <v>513.79999999999995</v>
      </c>
      <c r="I100" s="317">
        <v>563.5</v>
      </c>
      <c r="J100" s="317">
        <v>573.5</v>
      </c>
      <c r="K100" s="317">
        <v>588.35</v>
      </c>
      <c r="L100" s="304">
        <v>558.65</v>
      </c>
      <c r="M100" s="304">
        <v>533.79999999999995</v>
      </c>
      <c r="N100" s="319">
        <v>1713400</v>
      </c>
      <c r="O100" s="320">
        <v>2.2498060512024826E-2</v>
      </c>
    </row>
    <row r="101" spans="1:15" ht="15">
      <c r="A101" s="277">
        <v>91</v>
      </c>
      <c r="B101" s="396" t="s">
        <v>73</v>
      </c>
      <c r="C101" s="277" t="s">
        <v>145</v>
      </c>
      <c r="D101" s="316">
        <v>1073.1500000000001</v>
      </c>
      <c r="E101" s="316">
        <v>1068.3666666666668</v>
      </c>
      <c r="F101" s="317">
        <v>1056.2833333333335</v>
      </c>
      <c r="G101" s="317">
        <v>1039.4166666666667</v>
      </c>
      <c r="H101" s="317">
        <v>1027.3333333333335</v>
      </c>
      <c r="I101" s="317">
        <v>1085.2333333333336</v>
      </c>
      <c r="J101" s="317">
        <v>1097.3166666666666</v>
      </c>
      <c r="K101" s="317">
        <v>1114.1833333333336</v>
      </c>
      <c r="L101" s="304">
        <v>1080.45</v>
      </c>
      <c r="M101" s="304">
        <v>1051.5</v>
      </c>
      <c r="N101" s="319">
        <v>682200</v>
      </c>
      <c r="O101" s="320">
        <v>-1.1304347826086957E-2</v>
      </c>
    </row>
    <row r="102" spans="1:15" ht="15">
      <c r="A102" s="277">
        <v>92</v>
      </c>
      <c r="B102" s="396" t="s">
        <v>107</v>
      </c>
      <c r="C102" s="277" t="s">
        <v>146</v>
      </c>
      <c r="D102" s="316">
        <v>938</v>
      </c>
      <c r="E102" s="316">
        <v>940.56666666666661</v>
      </c>
      <c r="F102" s="317">
        <v>924.78333333333319</v>
      </c>
      <c r="G102" s="317">
        <v>911.56666666666661</v>
      </c>
      <c r="H102" s="317">
        <v>895.78333333333319</v>
      </c>
      <c r="I102" s="317">
        <v>953.78333333333319</v>
      </c>
      <c r="J102" s="317">
        <v>969.56666666666649</v>
      </c>
      <c r="K102" s="317">
        <v>982.78333333333319</v>
      </c>
      <c r="L102" s="304">
        <v>956.35</v>
      </c>
      <c r="M102" s="304">
        <v>927.35</v>
      </c>
      <c r="N102" s="319">
        <v>1910400</v>
      </c>
      <c r="O102" s="320">
        <v>8.5948158253751711E-2</v>
      </c>
    </row>
    <row r="103" spans="1:15" ht="15">
      <c r="A103" s="277">
        <v>93</v>
      </c>
      <c r="B103" s="396" t="s">
        <v>44</v>
      </c>
      <c r="C103" s="277" t="s">
        <v>147</v>
      </c>
      <c r="D103" s="316">
        <v>97.85</v>
      </c>
      <c r="E103" s="316">
        <v>97.433333333333337</v>
      </c>
      <c r="F103" s="317">
        <v>94.416666666666671</v>
      </c>
      <c r="G103" s="317">
        <v>90.983333333333334</v>
      </c>
      <c r="H103" s="317">
        <v>87.966666666666669</v>
      </c>
      <c r="I103" s="317">
        <v>100.86666666666667</v>
      </c>
      <c r="J103" s="317">
        <v>103.88333333333333</v>
      </c>
      <c r="K103" s="317">
        <v>107.31666666666668</v>
      </c>
      <c r="L103" s="304">
        <v>100.45</v>
      </c>
      <c r="M103" s="304">
        <v>94</v>
      </c>
      <c r="N103" s="319">
        <v>32823000</v>
      </c>
      <c r="O103" s="320">
        <v>-0.14057917888563048</v>
      </c>
    </row>
    <row r="104" spans="1:15" ht="15">
      <c r="A104" s="277">
        <v>94</v>
      </c>
      <c r="B104" s="396" t="s">
        <v>44</v>
      </c>
      <c r="C104" s="277" t="s">
        <v>148</v>
      </c>
      <c r="D104" s="316">
        <v>66338</v>
      </c>
      <c r="E104" s="316">
        <v>66309.3</v>
      </c>
      <c r="F104" s="317">
        <v>65838.700000000012</v>
      </c>
      <c r="G104" s="317">
        <v>65339.400000000009</v>
      </c>
      <c r="H104" s="317">
        <v>64868.800000000017</v>
      </c>
      <c r="I104" s="317">
        <v>66808.600000000006</v>
      </c>
      <c r="J104" s="317">
        <v>67279.200000000012</v>
      </c>
      <c r="K104" s="317">
        <v>67778.5</v>
      </c>
      <c r="L104" s="304">
        <v>66779.899999999994</v>
      </c>
      <c r="M104" s="304">
        <v>65810</v>
      </c>
      <c r="N104" s="319">
        <v>15700</v>
      </c>
      <c r="O104" s="320">
        <v>4.6666666666666669E-2</v>
      </c>
    </row>
    <row r="105" spans="1:15" ht="15">
      <c r="A105" s="277">
        <v>95</v>
      </c>
      <c r="B105" s="396" t="s">
        <v>57</v>
      </c>
      <c r="C105" s="277" t="s">
        <v>149</v>
      </c>
      <c r="D105" s="316">
        <v>1149.9000000000001</v>
      </c>
      <c r="E105" s="316">
        <v>1140.2</v>
      </c>
      <c r="F105" s="317">
        <v>1125.75</v>
      </c>
      <c r="G105" s="317">
        <v>1101.5999999999999</v>
      </c>
      <c r="H105" s="317">
        <v>1087.1499999999999</v>
      </c>
      <c r="I105" s="317">
        <v>1164.3500000000001</v>
      </c>
      <c r="J105" s="317">
        <v>1178.8000000000004</v>
      </c>
      <c r="K105" s="317">
        <v>1202.9500000000003</v>
      </c>
      <c r="L105" s="304">
        <v>1154.6500000000001</v>
      </c>
      <c r="M105" s="304">
        <v>1116.05</v>
      </c>
      <c r="N105" s="319">
        <v>3293250</v>
      </c>
      <c r="O105" s="320">
        <v>4.9976087996174076E-2</v>
      </c>
    </row>
    <row r="106" spans="1:15" ht="15">
      <c r="A106" s="277">
        <v>96</v>
      </c>
      <c r="B106" s="396" t="s">
        <v>113</v>
      </c>
      <c r="C106" s="277" t="s">
        <v>150</v>
      </c>
      <c r="D106" s="316">
        <v>32.5</v>
      </c>
      <c r="E106" s="316">
        <v>32.716666666666661</v>
      </c>
      <c r="F106" s="317">
        <v>32.083333333333321</v>
      </c>
      <c r="G106" s="317">
        <v>31.666666666666657</v>
      </c>
      <c r="H106" s="317">
        <v>31.033333333333317</v>
      </c>
      <c r="I106" s="317">
        <v>33.133333333333326</v>
      </c>
      <c r="J106" s="317">
        <v>33.766666666666666</v>
      </c>
      <c r="K106" s="317">
        <v>34.18333333333333</v>
      </c>
      <c r="L106" s="304">
        <v>33.35</v>
      </c>
      <c r="M106" s="304">
        <v>32.299999999999997</v>
      </c>
      <c r="N106" s="319">
        <v>37689000</v>
      </c>
      <c r="O106" s="320">
        <v>1.0022779043280182E-2</v>
      </c>
    </row>
    <row r="107" spans="1:15" ht="15">
      <c r="A107" s="277">
        <v>97</v>
      </c>
      <c r="B107" s="396" t="s">
        <v>39</v>
      </c>
      <c r="C107" s="277" t="s">
        <v>261</v>
      </c>
      <c r="D107" s="316">
        <v>2778.05</v>
      </c>
      <c r="E107" s="316">
        <v>2793.4833333333336</v>
      </c>
      <c r="F107" s="317">
        <v>2756.9666666666672</v>
      </c>
      <c r="G107" s="317">
        <v>2735.8833333333337</v>
      </c>
      <c r="H107" s="317">
        <v>2699.3666666666672</v>
      </c>
      <c r="I107" s="317">
        <v>2814.5666666666671</v>
      </c>
      <c r="J107" s="317">
        <v>2851.0833333333335</v>
      </c>
      <c r="K107" s="317">
        <v>2872.166666666667</v>
      </c>
      <c r="L107" s="304">
        <v>2830</v>
      </c>
      <c r="M107" s="304">
        <v>2772.4</v>
      </c>
      <c r="N107" s="319">
        <v>732750</v>
      </c>
      <c r="O107" s="320">
        <v>-5.7666214382632291E-3</v>
      </c>
    </row>
    <row r="108" spans="1:15" ht="15">
      <c r="A108" s="277">
        <v>98</v>
      </c>
      <c r="B108" s="396" t="s">
        <v>102</v>
      </c>
      <c r="C108" s="277" t="s">
        <v>152</v>
      </c>
      <c r="D108" s="316">
        <v>30.5</v>
      </c>
      <c r="E108" s="316">
        <v>30.683333333333337</v>
      </c>
      <c r="F108" s="317">
        <v>30.166666666666675</v>
      </c>
      <c r="G108" s="317">
        <v>29.833333333333339</v>
      </c>
      <c r="H108" s="317">
        <v>29.316666666666677</v>
      </c>
      <c r="I108" s="317">
        <v>31.016666666666673</v>
      </c>
      <c r="J108" s="317">
        <v>31.533333333333339</v>
      </c>
      <c r="K108" s="317">
        <v>31.866666666666671</v>
      </c>
      <c r="L108" s="304">
        <v>31.2</v>
      </c>
      <c r="M108" s="304">
        <v>30.35</v>
      </c>
      <c r="N108" s="319">
        <v>19908000</v>
      </c>
      <c r="O108" s="320">
        <v>-1.3527575442247659E-2</v>
      </c>
    </row>
    <row r="109" spans="1:15" ht="15">
      <c r="A109" s="277">
        <v>99</v>
      </c>
      <c r="B109" s="396" t="s">
        <v>50</v>
      </c>
      <c r="C109" s="277" t="s">
        <v>153</v>
      </c>
      <c r="D109" s="316">
        <v>16749.7</v>
      </c>
      <c r="E109" s="316">
        <v>16834.899999999998</v>
      </c>
      <c r="F109" s="317">
        <v>16624.799999999996</v>
      </c>
      <c r="G109" s="317">
        <v>16499.899999999998</v>
      </c>
      <c r="H109" s="317">
        <v>16289.799999999996</v>
      </c>
      <c r="I109" s="317">
        <v>16959.799999999996</v>
      </c>
      <c r="J109" s="317">
        <v>17169.899999999994</v>
      </c>
      <c r="K109" s="317">
        <v>17294.799999999996</v>
      </c>
      <c r="L109" s="304">
        <v>17045</v>
      </c>
      <c r="M109" s="304">
        <v>16710</v>
      </c>
      <c r="N109" s="319">
        <v>566950</v>
      </c>
      <c r="O109" s="320">
        <v>3.3542976939203356E-2</v>
      </c>
    </row>
    <row r="110" spans="1:15" ht="15">
      <c r="A110" s="277">
        <v>100</v>
      </c>
      <c r="B110" s="396" t="s">
        <v>107</v>
      </c>
      <c r="C110" s="277" t="s">
        <v>154</v>
      </c>
      <c r="D110" s="316">
        <v>1425.9</v>
      </c>
      <c r="E110" s="316">
        <v>1428.2833333333335</v>
      </c>
      <c r="F110" s="317">
        <v>1411.5666666666671</v>
      </c>
      <c r="G110" s="317">
        <v>1397.2333333333336</v>
      </c>
      <c r="H110" s="317">
        <v>1380.5166666666671</v>
      </c>
      <c r="I110" s="317">
        <v>1442.616666666667</v>
      </c>
      <c r="J110" s="317">
        <v>1459.3333333333337</v>
      </c>
      <c r="K110" s="317">
        <v>1473.666666666667</v>
      </c>
      <c r="L110" s="304">
        <v>1445</v>
      </c>
      <c r="M110" s="304">
        <v>1413.95</v>
      </c>
      <c r="N110" s="319">
        <v>586500</v>
      </c>
      <c r="O110" s="320">
        <v>7.0830650354153256E-3</v>
      </c>
    </row>
    <row r="111" spans="1:15" ht="15">
      <c r="A111" s="277">
        <v>101</v>
      </c>
      <c r="B111" s="396" t="s">
        <v>113</v>
      </c>
      <c r="C111" s="277" t="s">
        <v>155</v>
      </c>
      <c r="D111" s="316">
        <v>82.85</v>
      </c>
      <c r="E111" s="316">
        <v>82.566666666666663</v>
      </c>
      <c r="F111" s="317">
        <v>81.883333333333326</v>
      </c>
      <c r="G111" s="317">
        <v>80.916666666666657</v>
      </c>
      <c r="H111" s="317">
        <v>80.23333333333332</v>
      </c>
      <c r="I111" s="317">
        <v>83.533333333333331</v>
      </c>
      <c r="J111" s="317">
        <v>84.216666666666669</v>
      </c>
      <c r="K111" s="317">
        <v>85.183333333333337</v>
      </c>
      <c r="L111" s="304">
        <v>83.25</v>
      </c>
      <c r="M111" s="304">
        <v>81.599999999999994</v>
      </c>
      <c r="N111" s="319">
        <v>29526900</v>
      </c>
      <c r="O111" s="320">
        <v>5.3802008608321378E-2</v>
      </c>
    </row>
    <row r="112" spans="1:15" ht="15">
      <c r="A112" s="277">
        <v>102</v>
      </c>
      <c r="B112" s="396" t="s">
        <v>42</v>
      </c>
      <c r="C112" s="277" t="s">
        <v>156</v>
      </c>
      <c r="D112" s="316">
        <v>94.85</v>
      </c>
      <c r="E112" s="316">
        <v>94.366666666666674</v>
      </c>
      <c r="F112" s="317">
        <v>93.233333333333348</v>
      </c>
      <c r="G112" s="317">
        <v>91.616666666666674</v>
      </c>
      <c r="H112" s="317">
        <v>90.483333333333348</v>
      </c>
      <c r="I112" s="317">
        <v>95.983333333333348</v>
      </c>
      <c r="J112" s="317">
        <v>97.116666666666674</v>
      </c>
      <c r="K112" s="317">
        <v>98.733333333333348</v>
      </c>
      <c r="L112" s="304">
        <v>95.5</v>
      </c>
      <c r="M112" s="304">
        <v>92.75</v>
      </c>
      <c r="N112" s="319">
        <v>64586700</v>
      </c>
      <c r="O112" s="320">
        <v>3.0840611353711789E-2</v>
      </c>
    </row>
    <row r="113" spans="1:15" ht="15">
      <c r="A113" s="277">
        <v>103</v>
      </c>
      <c r="B113" s="396" t="s">
        <v>73</v>
      </c>
      <c r="C113" s="277" t="s">
        <v>158</v>
      </c>
      <c r="D113" s="316">
        <v>82.7</v>
      </c>
      <c r="E113" s="316">
        <v>82.7</v>
      </c>
      <c r="F113" s="317">
        <v>81.800000000000011</v>
      </c>
      <c r="G113" s="317">
        <v>80.900000000000006</v>
      </c>
      <c r="H113" s="317">
        <v>80.000000000000014</v>
      </c>
      <c r="I113" s="317">
        <v>83.600000000000009</v>
      </c>
      <c r="J113" s="317">
        <v>84.500000000000014</v>
      </c>
      <c r="K113" s="317">
        <v>85.4</v>
      </c>
      <c r="L113" s="304">
        <v>83.6</v>
      </c>
      <c r="M113" s="304">
        <v>81.8</v>
      </c>
      <c r="N113" s="319">
        <v>61630800</v>
      </c>
      <c r="O113" s="320">
        <v>-3.1110035104708875E-2</v>
      </c>
    </row>
    <row r="114" spans="1:15" ht="15">
      <c r="A114" s="277">
        <v>104</v>
      </c>
      <c r="B114" s="396" t="s">
        <v>79</v>
      </c>
      <c r="C114" s="277" t="s">
        <v>159</v>
      </c>
      <c r="D114" s="316">
        <v>20618.45</v>
      </c>
      <c r="E114" s="316">
        <v>20553.833333333332</v>
      </c>
      <c r="F114" s="317">
        <v>20391.866666666665</v>
      </c>
      <c r="G114" s="317">
        <v>20165.283333333333</v>
      </c>
      <c r="H114" s="317">
        <v>20003.316666666666</v>
      </c>
      <c r="I114" s="317">
        <v>20780.416666666664</v>
      </c>
      <c r="J114" s="317">
        <v>20942.383333333331</v>
      </c>
      <c r="K114" s="317">
        <v>21168.966666666664</v>
      </c>
      <c r="L114" s="304">
        <v>20715.8</v>
      </c>
      <c r="M114" s="304">
        <v>20327.25</v>
      </c>
      <c r="N114" s="319">
        <v>113160</v>
      </c>
      <c r="O114" s="320">
        <v>-9.4537815126050414E-3</v>
      </c>
    </row>
    <row r="115" spans="1:15" ht="15">
      <c r="A115" s="277">
        <v>105</v>
      </c>
      <c r="B115" s="396" t="s">
        <v>52</v>
      </c>
      <c r="C115" s="277" t="s">
        <v>160</v>
      </c>
      <c r="D115" s="316">
        <v>1401.75</v>
      </c>
      <c r="E115" s="316">
        <v>1399.8500000000001</v>
      </c>
      <c r="F115" s="317">
        <v>1376.8500000000004</v>
      </c>
      <c r="G115" s="317">
        <v>1351.9500000000003</v>
      </c>
      <c r="H115" s="317">
        <v>1328.9500000000005</v>
      </c>
      <c r="I115" s="317">
        <v>1424.7500000000002</v>
      </c>
      <c r="J115" s="317">
        <v>1447.7499999999998</v>
      </c>
      <c r="K115" s="317">
        <v>1472.65</v>
      </c>
      <c r="L115" s="304">
        <v>1422.85</v>
      </c>
      <c r="M115" s="304">
        <v>1374.95</v>
      </c>
      <c r="N115" s="319">
        <v>3644850</v>
      </c>
      <c r="O115" s="320">
        <v>-1.0895522388059702E-2</v>
      </c>
    </row>
    <row r="116" spans="1:15" ht="15">
      <c r="A116" s="277">
        <v>106</v>
      </c>
      <c r="B116" s="396" t="s">
        <v>73</v>
      </c>
      <c r="C116" s="277" t="s">
        <v>161</v>
      </c>
      <c r="D116" s="316">
        <v>266.60000000000002</v>
      </c>
      <c r="E116" s="316">
        <v>265.2166666666667</v>
      </c>
      <c r="F116" s="317">
        <v>262.58333333333337</v>
      </c>
      <c r="G116" s="317">
        <v>258.56666666666666</v>
      </c>
      <c r="H116" s="317">
        <v>255.93333333333334</v>
      </c>
      <c r="I116" s="317">
        <v>269.23333333333341</v>
      </c>
      <c r="J116" s="317">
        <v>271.86666666666673</v>
      </c>
      <c r="K116" s="317">
        <v>275.88333333333344</v>
      </c>
      <c r="L116" s="304">
        <v>267.85000000000002</v>
      </c>
      <c r="M116" s="304">
        <v>261.2</v>
      </c>
      <c r="N116" s="319">
        <v>15633000</v>
      </c>
      <c r="O116" s="320">
        <v>-0.20125689760882895</v>
      </c>
    </row>
    <row r="117" spans="1:15" ht="15">
      <c r="A117" s="277">
        <v>107</v>
      </c>
      <c r="B117" s="396" t="s">
        <v>57</v>
      </c>
      <c r="C117" s="277" t="s">
        <v>162</v>
      </c>
      <c r="D117" s="316">
        <v>84.25</v>
      </c>
      <c r="E117" s="316">
        <v>84.683333333333337</v>
      </c>
      <c r="F117" s="317">
        <v>83.366666666666674</v>
      </c>
      <c r="G117" s="317">
        <v>82.483333333333334</v>
      </c>
      <c r="H117" s="317">
        <v>81.166666666666671</v>
      </c>
      <c r="I117" s="317">
        <v>85.566666666666677</v>
      </c>
      <c r="J117" s="317">
        <v>86.88333333333334</v>
      </c>
      <c r="K117" s="317">
        <v>87.76666666666668</v>
      </c>
      <c r="L117" s="304">
        <v>86</v>
      </c>
      <c r="M117" s="304">
        <v>83.8</v>
      </c>
      <c r="N117" s="319">
        <v>49110200</v>
      </c>
      <c r="O117" s="320">
        <v>2.024035420619861E-3</v>
      </c>
    </row>
    <row r="118" spans="1:15" ht="15">
      <c r="A118" s="277">
        <v>108</v>
      </c>
      <c r="B118" s="396" t="s">
        <v>50</v>
      </c>
      <c r="C118" s="277" t="s">
        <v>163</v>
      </c>
      <c r="D118" s="316">
        <v>1390.15</v>
      </c>
      <c r="E118" s="316">
        <v>1391.9833333333333</v>
      </c>
      <c r="F118" s="317">
        <v>1381.6166666666668</v>
      </c>
      <c r="G118" s="317">
        <v>1373.0833333333335</v>
      </c>
      <c r="H118" s="317">
        <v>1362.7166666666669</v>
      </c>
      <c r="I118" s="317">
        <v>1400.5166666666667</v>
      </c>
      <c r="J118" s="317">
        <v>1410.883333333333</v>
      </c>
      <c r="K118" s="317">
        <v>1419.4166666666665</v>
      </c>
      <c r="L118" s="304">
        <v>1402.35</v>
      </c>
      <c r="M118" s="304">
        <v>1383.45</v>
      </c>
      <c r="N118" s="319">
        <v>3240000</v>
      </c>
      <c r="O118" s="320">
        <v>-4.608294930875576E-3</v>
      </c>
    </row>
    <row r="119" spans="1:15" ht="15">
      <c r="A119" s="277">
        <v>109</v>
      </c>
      <c r="B119" s="396" t="s">
        <v>54</v>
      </c>
      <c r="C119" s="277" t="s">
        <v>164</v>
      </c>
      <c r="D119" s="316">
        <v>36</v>
      </c>
      <c r="E119" s="316">
        <v>36.116666666666667</v>
      </c>
      <c r="F119" s="317">
        <v>35.683333333333337</v>
      </c>
      <c r="G119" s="317">
        <v>35.366666666666667</v>
      </c>
      <c r="H119" s="317">
        <v>34.933333333333337</v>
      </c>
      <c r="I119" s="317">
        <v>36.433333333333337</v>
      </c>
      <c r="J119" s="317">
        <v>36.86666666666666</v>
      </c>
      <c r="K119" s="317">
        <v>37.183333333333337</v>
      </c>
      <c r="L119" s="304">
        <v>36.549999999999997</v>
      </c>
      <c r="M119" s="304">
        <v>35.799999999999997</v>
      </c>
      <c r="N119" s="319">
        <v>51310000</v>
      </c>
      <c r="O119" s="320">
        <v>1.8338427340928037E-2</v>
      </c>
    </row>
    <row r="120" spans="1:15" ht="15">
      <c r="A120" s="277">
        <v>110</v>
      </c>
      <c r="B120" s="396" t="s">
        <v>42</v>
      </c>
      <c r="C120" s="277" t="s">
        <v>165</v>
      </c>
      <c r="D120" s="316">
        <v>177.6</v>
      </c>
      <c r="E120" s="316">
        <v>177.83333333333334</v>
      </c>
      <c r="F120" s="317">
        <v>176.11666666666667</v>
      </c>
      <c r="G120" s="317">
        <v>174.63333333333333</v>
      </c>
      <c r="H120" s="317">
        <v>172.91666666666666</v>
      </c>
      <c r="I120" s="317">
        <v>179.31666666666669</v>
      </c>
      <c r="J120" s="317">
        <v>181.03333333333333</v>
      </c>
      <c r="K120" s="317">
        <v>182.51666666666671</v>
      </c>
      <c r="L120" s="304">
        <v>179.55</v>
      </c>
      <c r="M120" s="304">
        <v>176.35</v>
      </c>
      <c r="N120" s="319">
        <v>31972000</v>
      </c>
      <c r="O120" s="320">
        <v>-1.0154798761609907E-2</v>
      </c>
    </row>
    <row r="121" spans="1:15" ht="15">
      <c r="A121" s="277">
        <v>111</v>
      </c>
      <c r="B121" s="396" t="s">
        <v>89</v>
      </c>
      <c r="C121" s="277" t="s">
        <v>166</v>
      </c>
      <c r="D121" s="316">
        <v>1018.9</v>
      </c>
      <c r="E121" s="316">
        <v>1011.9833333333332</v>
      </c>
      <c r="F121" s="317">
        <v>1000.5666666666665</v>
      </c>
      <c r="G121" s="317">
        <v>982.23333333333323</v>
      </c>
      <c r="H121" s="317">
        <v>970.81666666666649</v>
      </c>
      <c r="I121" s="317">
        <v>1030.3166666666666</v>
      </c>
      <c r="J121" s="317">
        <v>1041.7333333333331</v>
      </c>
      <c r="K121" s="317">
        <v>1060.0666666666666</v>
      </c>
      <c r="L121" s="304">
        <v>1023.4</v>
      </c>
      <c r="M121" s="304">
        <v>993.65</v>
      </c>
      <c r="N121" s="319">
        <v>1461600</v>
      </c>
      <c r="O121" s="320">
        <v>1.3592233009708738E-2</v>
      </c>
    </row>
    <row r="122" spans="1:15" ht="15">
      <c r="A122" s="277">
        <v>112</v>
      </c>
      <c r="B122" s="396" t="s">
        <v>37</v>
      </c>
      <c r="C122" s="277" t="s">
        <v>167</v>
      </c>
      <c r="D122" s="316">
        <v>640.04999999999995</v>
      </c>
      <c r="E122" s="316">
        <v>643.06666666666661</v>
      </c>
      <c r="F122" s="317">
        <v>634.98333333333323</v>
      </c>
      <c r="G122" s="317">
        <v>629.91666666666663</v>
      </c>
      <c r="H122" s="317">
        <v>621.83333333333326</v>
      </c>
      <c r="I122" s="317">
        <v>648.13333333333321</v>
      </c>
      <c r="J122" s="317">
        <v>656.2166666666667</v>
      </c>
      <c r="K122" s="317">
        <v>661.28333333333319</v>
      </c>
      <c r="L122" s="304">
        <v>651.15</v>
      </c>
      <c r="M122" s="304">
        <v>638</v>
      </c>
      <c r="N122" s="319">
        <v>1008950</v>
      </c>
      <c r="O122" s="320">
        <v>-5.3429027113237638E-2</v>
      </c>
    </row>
    <row r="123" spans="1:15" ht="15">
      <c r="A123" s="277">
        <v>113</v>
      </c>
      <c r="B123" s="396" t="s">
        <v>54</v>
      </c>
      <c r="C123" s="277" t="s">
        <v>168</v>
      </c>
      <c r="D123" s="316">
        <v>173</v>
      </c>
      <c r="E123" s="316">
        <v>174.46666666666667</v>
      </c>
      <c r="F123" s="317">
        <v>168.18333333333334</v>
      </c>
      <c r="G123" s="317">
        <v>163.36666666666667</v>
      </c>
      <c r="H123" s="317">
        <v>157.08333333333334</v>
      </c>
      <c r="I123" s="317">
        <v>179.28333333333333</v>
      </c>
      <c r="J123" s="317">
        <v>185.56666666666669</v>
      </c>
      <c r="K123" s="317">
        <v>190.38333333333333</v>
      </c>
      <c r="L123" s="304">
        <v>180.75</v>
      </c>
      <c r="M123" s="304">
        <v>169.65</v>
      </c>
      <c r="N123" s="319">
        <v>21091200</v>
      </c>
      <c r="O123" s="320">
        <v>4.1870023118417671E-2</v>
      </c>
    </row>
    <row r="124" spans="1:15" ht="15">
      <c r="A124" s="277">
        <v>114</v>
      </c>
      <c r="B124" s="396" t="s">
        <v>42</v>
      </c>
      <c r="C124" s="277" t="s">
        <v>169</v>
      </c>
      <c r="D124" s="316">
        <v>108.6</v>
      </c>
      <c r="E124" s="316">
        <v>108.89999999999999</v>
      </c>
      <c r="F124" s="317">
        <v>107.49999999999999</v>
      </c>
      <c r="G124" s="317">
        <v>106.39999999999999</v>
      </c>
      <c r="H124" s="317">
        <v>104.99999999999999</v>
      </c>
      <c r="I124" s="317">
        <v>109.99999999999999</v>
      </c>
      <c r="J124" s="317">
        <v>111.39999999999999</v>
      </c>
      <c r="K124" s="317">
        <v>112.49999999999999</v>
      </c>
      <c r="L124" s="304">
        <v>110.3</v>
      </c>
      <c r="M124" s="304">
        <v>107.8</v>
      </c>
      <c r="N124" s="319">
        <v>16686000</v>
      </c>
      <c r="O124" s="320">
        <v>7.6086956521739134E-3</v>
      </c>
    </row>
    <row r="125" spans="1:15" ht="15">
      <c r="A125" s="277">
        <v>115</v>
      </c>
      <c r="B125" s="396" t="s">
        <v>73</v>
      </c>
      <c r="C125" s="277" t="s">
        <v>170</v>
      </c>
      <c r="D125" s="316">
        <v>1786.7</v>
      </c>
      <c r="E125" s="316">
        <v>1782.75</v>
      </c>
      <c r="F125" s="317">
        <v>1772.15</v>
      </c>
      <c r="G125" s="317">
        <v>1757.6000000000001</v>
      </c>
      <c r="H125" s="317">
        <v>1747.0000000000002</v>
      </c>
      <c r="I125" s="317">
        <v>1797.3</v>
      </c>
      <c r="J125" s="317">
        <v>1807.8999999999999</v>
      </c>
      <c r="K125" s="317">
        <v>1822.4499999999998</v>
      </c>
      <c r="L125" s="304">
        <v>1793.35</v>
      </c>
      <c r="M125" s="304">
        <v>1768.2</v>
      </c>
      <c r="N125" s="319">
        <v>40115685</v>
      </c>
      <c r="O125" s="320">
        <v>-1.2922946928936217E-2</v>
      </c>
    </row>
    <row r="126" spans="1:15" ht="15">
      <c r="A126" s="277">
        <v>116</v>
      </c>
      <c r="B126" s="396" t="s">
        <v>113</v>
      </c>
      <c r="C126" s="277" t="s">
        <v>171</v>
      </c>
      <c r="D126" s="316">
        <v>30.85</v>
      </c>
      <c r="E126" s="316">
        <v>31.233333333333334</v>
      </c>
      <c r="F126" s="317">
        <v>30.216666666666669</v>
      </c>
      <c r="G126" s="317">
        <v>29.583333333333336</v>
      </c>
      <c r="H126" s="317">
        <v>28.56666666666667</v>
      </c>
      <c r="I126" s="317">
        <v>31.866666666666667</v>
      </c>
      <c r="J126" s="317">
        <v>32.883333333333333</v>
      </c>
      <c r="K126" s="317">
        <v>33.516666666666666</v>
      </c>
      <c r="L126" s="304">
        <v>32.25</v>
      </c>
      <c r="M126" s="304">
        <v>30.6</v>
      </c>
      <c r="N126" s="319">
        <v>54872000</v>
      </c>
      <c r="O126" s="320">
        <v>-0.12484848484848485</v>
      </c>
    </row>
    <row r="127" spans="1:15" ht="15">
      <c r="A127" s="277">
        <v>117</v>
      </c>
      <c r="B127" s="449" t="s">
        <v>57</v>
      </c>
      <c r="C127" s="277" t="s">
        <v>280</v>
      </c>
      <c r="D127" s="316">
        <v>846.25</v>
      </c>
      <c r="E127" s="316">
        <v>838</v>
      </c>
      <c r="F127" s="317">
        <v>828</v>
      </c>
      <c r="G127" s="317">
        <v>809.75</v>
      </c>
      <c r="H127" s="317">
        <v>799.75</v>
      </c>
      <c r="I127" s="317">
        <v>856.25</v>
      </c>
      <c r="J127" s="317">
        <v>866.25</v>
      </c>
      <c r="K127" s="317">
        <v>884.5</v>
      </c>
      <c r="L127" s="304">
        <v>848</v>
      </c>
      <c r="M127" s="304">
        <v>819.75</v>
      </c>
      <c r="N127" s="319">
        <v>6033000</v>
      </c>
      <c r="O127" s="320">
        <v>2.7330779054916987E-2</v>
      </c>
    </row>
    <row r="128" spans="1:15" ht="15">
      <c r="A128" s="277">
        <v>118</v>
      </c>
      <c r="B128" s="396" t="s">
        <v>54</v>
      </c>
      <c r="C128" s="277" t="s">
        <v>172</v>
      </c>
      <c r="D128" s="316">
        <v>184.95</v>
      </c>
      <c r="E128" s="316">
        <v>185.28333333333333</v>
      </c>
      <c r="F128" s="317">
        <v>183.16666666666666</v>
      </c>
      <c r="G128" s="317">
        <v>181.38333333333333</v>
      </c>
      <c r="H128" s="317">
        <v>179.26666666666665</v>
      </c>
      <c r="I128" s="317">
        <v>187.06666666666666</v>
      </c>
      <c r="J128" s="317">
        <v>189.18333333333334</v>
      </c>
      <c r="K128" s="317">
        <v>190.96666666666667</v>
      </c>
      <c r="L128" s="304">
        <v>187.4</v>
      </c>
      <c r="M128" s="304">
        <v>183.5</v>
      </c>
      <c r="N128" s="319">
        <v>104292000</v>
      </c>
      <c r="O128" s="320">
        <v>-1.3339388091048419E-2</v>
      </c>
    </row>
    <row r="129" spans="1:15" ht="15">
      <c r="A129" s="277">
        <v>119</v>
      </c>
      <c r="B129" s="396" t="s">
        <v>37</v>
      </c>
      <c r="C129" s="277" t="s">
        <v>173</v>
      </c>
      <c r="D129" s="316">
        <v>22913</v>
      </c>
      <c r="E129" s="316">
        <v>22882.983333333334</v>
      </c>
      <c r="F129" s="317">
        <v>22780.316666666666</v>
      </c>
      <c r="G129" s="317">
        <v>22647.633333333331</v>
      </c>
      <c r="H129" s="317">
        <v>22544.966666666664</v>
      </c>
      <c r="I129" s="317">
        <v>23015.666666666668</v>
      </c>
      <c r="J129" s="317">
        <v>23118.333333333332</v>
      </c>
      <c r="K129" s="317">
        <v>23251.01666666667</v>
      </c>
      <c r="L129" s="304">
        <v>22985.65</v>
      </c>
      <c r="M129" s="304">
        <v>22750.3</v>
      </c>
      <c r="N129" s="319">
        <v>146250</v>
      </c>
      <c r="O129" s="320">
        <v>7.9255685733976566E-3</v>
      </c>
    </row>
    <row r="130" spans="1:15" ht="15">
      <c r="A130" s="277">
        <v>120</v>
      </c>
      <c r="B130" s="396" t="s">
        <v>64</v>
      </c>
      <c r="C130" s="277" t="s">
        <v>174</v>
      </c>
      <c r="D130" s="316">
        <v>1152.8499999999999</v>
      </c>
      <c r="E130" s="316">
        <v>1136.6000000000001</v>
      </c>
      <c r="F130" s="317">
        <v>1116.3000000000002</v>
      </c>
      <c r="G130" s="317">
        <v>1079.75</v>
      </c>
      <c r="H130" s="317">
        <v>1059.45</v>
      </c>
      <c r="I130" s="317">
        <v>1173.1500000000003</v>
      </c>
      <c r="J130" s="317">
        <v>1193.45</v>
      </c>
      <c r="K130" s="317">
        <v>1230.0000000000005</v>
      </c>
      <c r="L130" s="304">
        <v>1156.9000000000001</v>
      </c>
      <c r="M130" s="304">
        <v>1100.05</v>
      </c>
      <c r="N130" s="319">
        <v>2670250</v>
      </c>
      <c r="O130" s="320">
        <v>0.15348063673081491</v>
      </c>
    </row>
    <row r="131" spans="1:15" ht="15">
      <c r="A131" s="277">
        <v>121</v>
      </c>
      <c r="B131" s="396" t="s">
        <v>79</v>
      </c>
      <c r="C131" s="277" t="s">
        <v>175</v>
      </c>
      <c r="D131" s="316">
        <v>3649.4</v>
      </c>
      <c r="E131" s="316">
        <v>3656.3166666666671</v>
      </c>
      <c r="F131" s="317">
        <v>3623.6333333333341</v>
      </c>
      <c r="G131" s="317">
        <v>3597.8666666666672</v>
      </c>
      <c r="H131" s="317">
        <v>3565.1833333333343</v>
      </c>
      <c r="I131" s="317">
        <v>3682.0833333333339</v>
      </c>
      <c r="J131" s="317">
        <v>3714.7666666666673</v>
      </c>
      <c r="K131" s="317">
        <v>3740.5333333333338</v>
      </c>
      <c r="L131" s="304">
        <v>3689</v>
      </c>
      <c r="M131" s="304">
        <v>3630.55</v>
      </c>
      <c r="N131" s="319">
        <v>528500</v>
      </c>
      <c r="O131" s="320">
        <v>-3.5143769968051117E-2</v>
      </c>
    </row>
    <row r="132" spans="1:15" ht="15">
      <c r="A132" s="277">
        <v>122</v>
      </c>
      <c r="B132" s="396" t="s">
        <v>57</v>
      </c>
      <c r="C132" s="277" t="s">
        <v>176</v>
      </c>
      <c r="D132" s="316">
        <v>696.7</v>
      </c>
      <c r="E132" s="316">
        <v>698.25</v>
      </c>
      <c r="F132" s="317">
        <v>686.45</v>
      </c>
      <c r="G132" s="317">
        <v>676.2</v>
      </c>
      <c r="H132" s="317">
        <v>664.40000000000009</v>
      </c>
      <c r="I132" s="317">
        <v>708.5</v>
      </c>
      <c r="J132" s="317">
        <v>720.3</v>
      </c>
      <c r="K132" s="317">
        <v>730.55</v>
      </c>
      <c r="L132" s="304">
        <v>710.05</v>
      </c>
      <c r="M132" s="304">
        <v>688</v>
      </c>
      <c r="N132" s="319">
        <v>2938650</v>
      </c>
      <c r="O132" s="320">
        <v>7.5660242683797285E-2</v>
      </c>
    </row>
    <row r="133" spans="1:15" ht="15">
      <c r="A133" s="277">
        <v>123</v>
      </c>
      <c r="B133" s="396" t="s">
        <v>52</v>
      </c>
      <c r="C133" s="277" t="s">
        <v>178</v>
      </c>
      <c r="D133" s="316">
        <v>476.4</v>
      </c>
      <c r="E133" s="316">
        <v>475.66666666666669</v>
      </c>
      <c r="F133" s="317">
        <v>472.78333333333336</v>
      </c>
      <c r="G133" s="317">
        <v>469.16666666666669</v>
      </c>
      <c r="H133" s="317">
        <v>466.28333333333336</v>
      </c>
      <c r="I133" s="317">
        <v>479.28333333333336</v>
      </c>
      <c r="J133" s="317">
        <v>482.16666666666669</v>
      </c>
      <c r="K133" s="317">
        <v>485.78333333333336</v>
      </c>
      <c r="L133" s="304">
        <v>478.55</v>
      </c>
      <c r="M133" s="304">
        <v>472.05</v>
      </c>
      <c r="N133" s="319">
        <v>30361800</v>
      </c>
      <c r="O133" s="320">
        <v>-1.6997552352461247E-2</v>
      </c>
    </row>
    <row r="134" spans="1:15" ht="15">
      <c r="A134" s="277">
        <v>124</v>
      </c>
      <c r="B134" s="396" t="s">
        <v>89</v>
      </c>
      <c r="C134" s="277" t="s">
        <v>179</v>
      </c>
      <c r="D134" s="316">
        <v>401</v>
      </c>
      <c r="E134" s="316">
        <v>402.63333333333338</v>
      </c>
      <c r="F134" s="317">
        <v>396.76666666666677</v>
      </c>
      <c r="G134" s="317">
        <v>392.53333333333336</v>
      </c>
      <c r="H134" s="317">
        <v>386.66666666666674</v>
      </c>
      <c r="I134" s="317">
        <v>406.86666666666679</v>
      </c>
      <c r="J134" s="317">
        <v>412.73333333333346</v>
      </c>
      <c r="K134" s="317">
        <v>416.96666666666681</v>
      </c>
      <c r="L134" s="304">
        <v>408.5</v>
      </c>
      <c r="M134" s="304">
        <v>398.4</v>
      </c>
      <c r="N134" s="319">
        <v>4812000</v>
      </c>
      <c r="O134" s="320">
        <v>-9.5708552022229082E-3</v>
      </c>
    </row>
    <row r="135" spans="1:15" ht="15">
      <c r="A135" s="277">
        <v>125</v>
      </c>
      <c r="B135" s="396" t="s">
        <v>180</v>
      </c>
      <c r="C135" s="277" t="s">
        <v>181</v>
      </c>
      <c r="D135" s="316">
        <v>308.5</v>
      </c>
      <c r="E135" s="316">
        <v>309.36666666666667</v>
      </c>
      <c r="F135" s="317">
        <v>305.38333333333333</v>
      </c>
      <c r="G135" s="317">
        <v>302.26666666666665</v>
      </c>
      <c r="H135" s="317">
        <v>298.2833333333333</v>
      </c>
      <c r="I135" s="317">
        <v>312.48333333333335</v>
      </c>
      <c r="J135" s="317">
        <v>316.4666666666667</v>
      </c>
      <c r="K135" s="317">
        <v>319.58333333333337</v>
      </c>
      <c r="L135" s="304">
        <v>313.35000000000002</v>
      </c>
      <c r="M135" s="304">
        <v>306.25</v>
      </c>
      <c r="N135" s="319">
        <v>1758000</v>
      </c>
      <c r="O135" s="320">
        <v>1.7361111111111112E-2</v>
      </c>
    </row>
    <row r="136" spans="1:15" ht="15">
      <c r="A136" s="277">
        <v>126</v>
      </c>
      <c r="B136" s="396" t="s">
        <v>39</v>
      </c>
      <c r="C136" s="277" t="s">
        <v>3465</v>
      </c>
      <c r="D136" s="316">
        <v>397.65</v>
      </c>
      <c r="E136" s="316">
        <v>398.36666666666662</v>
      </c>
      <c r="F136" s="317">
        <v>393.73333333333323</v>
      </c>
      <c r="G136" s="317">
        <v>389.81666666666661</v>
      </c>
      <c r="H136" s="317">
        <v>385.18333333333322</v>
      </c>
      <c r="I136" s="317">
        <v>402.28333333333325</v>
      </c>
      <c r="J136" s="317">
        <v>406.91666666666657</v>
      </c>
      <c r="K136" s="317">
        <v>410.83333333333326</v>
      </c>
      <c r="L136" s="304">
        <v>403</v>
      </c>
      <c r="M136" s="304">
        <v>394.45</v>
      </c>
      <c r="N136" s="319">
        <v>14212800</v>
      </c>
      <c r="O136" s="320">
        <v>2.7924233548135131E-2</v>
      </c>
    </row>
    <row r="137" spans="1:15" ht="15">
      <c r="A137" s="277">
        <v>127</v>
      </c>
      <c r="B137" s="396" t="s">
        <v>44</v>
      </c>
      <c r="C137" s="277" t="s">
        <v>183</v>
      </c>
      <c r="D137" s="316">
        <v>103.8</v>
      </c>
      <c r="E137" s="316">
        <v>104.26666666666667</v>
      </c>
      <c r="F137" s="317">
        <v>101.83333333333333</v>
      </c>
      <c r="G137" s="317">
        <v>99.86666666666666</v>
      </c>
      <c r="H137" s="317">
        <v>97.433333333333323</v>
      </c>
      <c r="I137" s="317">
        <v>106.23333333333333</v>
      </c>
      <c r="J137" s="317">
        <v>108.66666666666667</v>
      </c>
      <c r="K137" s="317">
        <v>110.63333333333334</v>
      </c>
      <c r="L137" s="304">
        <v>106.7</v>
      </c>
      <c r="M137" s="304">
        <v>102.3</v>
      </c>
      <c r="N137" s="319">
        <v>85676700</v>
      </c>
      <c r="O137" s="320">
        <v>4.7164553434582694E-2</v>
      </c>
    </row>
    <row r="138" spans="1:15" ht="15">
      <c r="A138" s="277">
        <v>128</v>
      </c>
      <c r="B138" s="396" t="s">
        <v>42</v>
      </c>
      <c r="C138" s="277" t="s">
        <v>185</v>
      </c>
      <c r="D138" s="316">
        <v>48.5</v>
      </c>
      <c r="E138" s="316">
        <v>48.733333333333327</v>
      </c>
      <c r="F138" s="317">
        <v>47.766666666666652</v>
      </c>
      <c r="G138" s="317">
        <v>47.033333333333324</v>
      </c>
      <c r="H138" s="317">
        <v>46.066666666666649</v>
      </c>
      <c r="I138" s="317">
        <v>49.466666666666654</v>
      </c>
      <c r="J138" s="317">
        <v>50.433333333333337</v>
      </c>
      <c r="K138" s="317">
        <v>51.166666666666657</v>
      </c>
      <c r="L138" s="304">
        <v>49.7</v>
      </c>
      <c r="M138" s="304">
        <v>48</v>
      </c>
      <c r="N138" s="319">
        <v>52866000</v>
      </c>
      <c r="O138" s="320">
        <v>-0.11262179922954905</v>
      </c>
    </row>
    <row r="139" spans="1:15" ht="15">
      <c r="A139" s="277">
        <v>129</v>
      </c>
      <c r="B139" s="396" t="s">
        <v>113</v>
      </c>
      <c r="C139" s="277" t="s">
        <v>186</v>
      </c>
      <c r="D139" s="316">
        <v>323.8</v>
      </c>
      <c r="E139" s="316">
        <v>326.71666666666664</v>
      </c>
      <c r="F139" s="317">
        <v>319.73333333333329</v>
      </c>
      <c r="G139" s="317">
        <v>315.66666666666663</v>
      </c>
      <c r="H139" s="317">
        <v>308.68333333333328</v>
      </c>
      <c r="I139" s="317">
        <v>330.7833333333333</v>
      </c>
      <c r="J139" s="317">
        <v>337.76666666666665</v>
      </c>
      <c r="K139" s="317">
        <v>341.83333333333331</v>
      </c>
      <c r="L139" s="304">
        <v>333.7</v>
      </c>
      <c r="M139" s="304">
        <v>322.64999999999998</v>
      </c>
      <c r="N139" s="319">
        <v>17810900</v>
      </c>
      <c r="O139" s="320">
        <v>3.2827287066246054E-2</v>
      </c>
    </row>
    <row r="140" spans="1:15" ht="15">
      <c r="A140" s="277">
        <v>130</v>
      </c>
      <c r="B140" s="396" t="s">
        <v>107</v>
      </c>
      <c r="C140" s="277" t="s">
        <v>187</v>
      </c>
      <c r="D140" s="316">
        <v>2183.6999999999998</v>
      </c>
      <c r="E140" s="316">
        <v>2175.15</v>
      </c>
      <c r="F140" s="317">
        <v>2161.8000000000002</v>
      </c>
      <c r="G140" s="317">
        <v>2139.9</v>
      </c>
      <c r="H140" s="317">
        <v>2126.5500000000002</v>
      </c>
      <c r="I140" s="317">
        <v>2197.0500000000002</v>
      </c>
      <c r="J140" s="317">
        <v>2210.3999999999996</v>
      </c>
      <c r="K140" s="317">
        <v>2232.3000000000002</v>
      </c>
      <c r="L140" s="304">
        <v>2188.5</v>
      </c>
      <c r="M140" s="304">
        <v>2153.25</v>
      </c>
      <c r="N140" s="319">
        <v>8915700</v>
      </c>
      <c r="O140" s="320">
        <v>5.2335257250097376E-2</v>
      </c>
    </row>
    <row r="141" spans="1:15" ht="15">
      <c r="A141" s="277">
        <v>131</v>
      </c>
      <c r="B141" s="396" t="s">
        <v>107</v>
      </c>
      <c r="C141" s="277" t="s">
        <v>188</v>
      </c>
      <c r="D141" s="316">
        <v>561.85</v>
      </c>
      <c r="E141" s="316">
        <v>561.44999999999993</v>
      </c>
      <c r="F141" s="317">
        <v>555.89999999999986</v>
      </c>
      <c r="G141" s="317">
        <v>549.94999999999993</v>
      </c>
      <c r="H141" s="317">
        <v>544.39999999999986</v>
      </c>
      <c r="I141" s="317">
        <v>567.39999999999986</v>
      </c>
      <c r="J141" s="317">
        <v>572.94999999999982</v>
      </c>
      <c r="K141" s="317">
        <v>578.89999999999986</v>
      </c>
      <c r="L141" s="304">
        <v>567</v>
      </c>
      <c r="M141" s="304">
        <v>555.5</v>
      </c>
      <c r="N141" s="319">
        <v>18184800</v>
      </c>
      <c r="O141" s="320">
        <v>-4.1371457489878541E-2</v>
      </c>
    </row>
    <row r="142" spans="1:15" ht="15">
      <c r="A142" s="277">
        <v>132</v>
      </c>
      <c r="B142" s="396" t="s">
        <v>50</v>
      </c>
      <c r="C142" s="277" t="s">
        <v>189</v>
      </c>
      <c r="D142" s="316">
        <v>1004.6</v>
      </c>
      <c r="E142" s="316">
        <v>999.80000000000007</v>
      </c>
      <c r="F142" s="317">
        <v>990.80000000000018</v>
      </c>
      <c r="G142" s="317">
        <v>977.00000000000011</v>
      </c>
      <c r="H142" s="317">
        <v>968.00000000000023</v>
      </c>
      <c r="I142" s="317">
        <v>1013.6000000000001</v>
      </c>
      <c r="J142" s="317">
        <v>1022.5999999999999</v>
      </c>
      <c r="K142" s="317">
        <v>1036.4000000000001</v>
      </c>
      <c r="L142" s="304">
        <v>1008.8</v>
      </c>
      <c r="M142" s="304">
        <v>986</v>
      </c>
      <c r="N142" s="319">
        <v>7176750</v>
      </c>
      <c r="O142" s="320">
        <v>-1.2894573963276253E-2</v>
      </c>
    </row>
    <row r="143" spans="1:15" ht="15">
      <c r="A143" s="277">
        <v>133</v>
      </c>
      <c r="B143" s="396" t="s">
        <v>52</v>
      </c>
      <c r="C143" s="277" t="s">
        <v>190</v>
      </c>
      <c r="D143" s="316">
        <v>2401.8000000000002</v>
      </c>
      <c r="E143" s="316">
        <v>2389.2166666666667</v>
      </c>
      <c r="F143" s="317">
        <v>2370.6333333333332</v>
      </c>
      <c r="G143" s="317">
        <v>2339.4666666666667</v>
      </c>
      <c r="H143" s="317">
        <v>2320.8833333333332</v>
      </c>
      <c r="I143" s="317">
        <v>2420.3833333333332</v>
      </c>
      <c r="J143" s="317">
        <v>2438.9666666666662</v>
      </c>
      <c r="K143" s="317">
        <v>2470.1333333333332</v>
      </c>
      <c r="L143" s="304">
        <v>2407.8000000000002</v>
      </c>
      <c r="M143" s="304">
        <v>2358.0500000000002</v>
      </c>
      <c r="N143" s="319">
        <v>1420500</v>
      </c>
      <c r="O143" s="320">
        <v>2.8602461984069516E-2</v>
      </c>
    </row>
    <row r="144" spans="1:15" ht="15">
      <c r="A144" s="277">
        <v>134</v>
      </c>
      <c r="B144" s="396" t="s">
        <v>42</v>
      </c>
      <c r="C144" s="277" t="s">
        <v>191</v>
      </c>
      <c r="D144" s="316">
        <v>329.25</v>
      </c>
      <c r="E144" s="316">
        <v>328.45</v>
      </c>
      <c r="F144" s="317">
        <v>324.89999999999998</v>
      </c>
      <c r="G144" s="317">
        <v>320.55</v>
      </c>
      <c r="H144" s="317">
        <v>317</v>
      </c>
      <c r="I144" s="317">
        <v>332.79999999999995</v>
      </c>
      <c r="J144" s="317">
        <v>336.35</v>
      </c>
      <c r="K144" s="317">
        <v>340.69999999999993</v>
      </c>
      <c r="L144" s="304">
        <v>332</v>
      </c>
      <c r="M144" s="304">
        <v>324.10000000000002</v>
      </c>
      <c r="N144" s="319">
        <v>1662000</v>
      </c>
      <c r="O144" s="320">
        <v>4.1353383458646614E-2</v>
      </c>
    </row>
    <row r="145" spans="1:15" ht="15">
      <c r="A145" s="277">
        <v>135</v>
      </c>
      <c r="B145" s="396" t="s">
        <v>44</v>
      </c>
      <c r="C145" s="277" t="s">
        <v>192</v>
      </c>
      <c r="D145" s="316">
        <v>392.8</v>
      </c>
      <c r="E145" s="316">
        <v>390.63333333333338</v>
      </c>
      <c r="F145" s="317">
        <v>384.66666666666674</v>
      </c>
      <c r="G145" s="317">
        <v>376.53333333333336</v>
      </c>
      <c r="H145" s="317">
        <v>370.56666666666672</v>
      </c>
      <c r="I145" s="317">
        <v>398.76666666666677</v>
      </c>
      <c r="J145" s="317">
        <v>404.73333333333335</v>
      </c>
      <c r="K145" s="317">
        <v>412.86666666666679</v>
      </c>
      <c r="L145" s="304">
        <v>396.6</v>
      </c>
      <c r="M145" s="304">
        <v>382.5</v>
      </c>
      <c r="N145" s="319">
        <v>4152400</v>
      </c>
      <c r="O145" s="320">
        <v>-1.0013351134846462E-2</v>
      </c>
    </row>
    <row r="146" spans="1:15" ht="15">
      <c r="A146" s="277">
        <v>136</v>
      </c>
      <c r="B146" s="396" t="s">
        <v>50</v>
      </c>
      <c r="C146" s="277" t="s">
        <v>193</v>
      </c>
      <c r="D146" s="316">
        <v>1034.3499999999999</v>
      </c>
      <c r="E146" s="316">
        <v>1040.6000000000001</v>
      </c>
      <c r="F146" s="317">
        <v>1024.2500000000002</v>
      </c>
      <c r="G146" s="317">
        <v>1014.1500000000001</v>
      </c>
      <c r="H146" s="317">
        <v>997.80000000000018</v>
      </c>
      <c r="I146" s="317">
        <v>1050.7000000000003</v>
      </c>
      <c r="J146" s="317">
        <v>1067.0500000000002</v>
      </c>
      <c r="K146" s="317">
        <v>1077.1500000000003</v>
      </c>
      <c r="L146" s="304">
        <v>1056.95</v>
      </c>
      <c r="M146" s="304">
        <v>1030.5</v>
      </c>
      <c r="N146" s="319">
        <v>1005900</v>
      </c>
      <c r="O146" s="320">
        <v>-9.6485182632667123E-3</v>
      </c>
    </row>
    <row r="147" spans="1:15" ht="15">
      <c r="A147" s="277">
        <v>137</v>
      </c>
      <c r="B147" s="396" t="s">
        <v>57</v>
      </c>
      <c r="C147" s="277" t="s">
        <v>194</v>
      </c>
      <c r="D147" s="316">
        <v>238.8</v>
      </c>
      <c r="E147" s="316">
        <v>241.41666666666666</v>
      </c>
      <c r="F147" s="317">
        <v>233.0333333333333</v>
      </c>
      <c r="G147" s="317">
        <v>227.26666666666665</v>
      </c>
      <c r="H147" s="317">
        <v>218.8833333333333</v>
      </c>
      <c r="I147" s="317">
        <v>247.18333333333331</v>
      </c>
      <c r="J147" s="317">
        <v>255.56666666666669</v>
      </c>
      <c r="K147" s="317">
        <v>261.33333333333331</v>
      </c>
      <c r="L147" s="304">
        <v>249.8</v>
      </c>
      <c r="M147" s="304">
        <v>235.65</v>
      </c>
      <c r="N147" s="319">
        <v>3374800</v>
      </c>
      <c r="O147" s="320">
        <v>7.1229050279329603E-2</v>
      </c>
    </row>
    <row r="148" spans="1:15" ht="15">
      <c r="A148" s="277">
        <v>138</v>
      </c>
      <c r="B148" s="396" t="s">
        <v>37</v>
      </c>
      <c r="C148" s="277" t="s">
        <v>195</v>
      </c>
      <c r="D148" s="316">
        <v>3887.15</v>
      </c>
      <c r="E148" s="316">
        <v>3908.2166666666667</v>
      </c>
      <c r="F148" s="317">
        <v>3854.1833333333334</v>
      </c>
      <c r="G148" s="317">
        <v>3821.2166666666667</v>
      </c>
      <c r="H148" s="317">
        <v>3767.1833333333334</v>
      </c>
      <c r="I148" s="317">
        <v>3941.1833333333334</v>
      </c>
      <c r="J148" s="317">
        <v>3995.2166666666672</v>
      </c>
      <c r="K148" s="317">
        <v>4028.1833333333334</v>
      </c>
      <c r="L148" s="304">
        <v>3962.25</v>
      </c>
      <c r="M148" s="304">
        <v>3875.25</v>
      </c>
      <c r="N148" s="319">
        <v>2261200</v>
      </c>
      <c r="O148" s="320">
        <v>-9.5488392466053437E-3</v>
      </c>
    </row>
    <row r="149" spans="1:15" ht="15">
      <c r="A149" s="277">
        <v>139</v>
      </c>
      <c r="B149" s="396" t="s">
        <v>180</v>
      </c>
      <c r="C149" s="277" t="s">
        <v>197</v>
      </c>
      <c r="D149" s="316">
        <v>439.8</v>
      </c>
      <c r="E149" s="316">
        <v>442.81666666666666</v>
      </c>
      <c r="F149" s="317">
        <v>435.58333333333331</v>
      </c>
      <c r="G149" s="317">
        <v>431.36666666666667</v>
      </c>
      <c r="H149" s="317">
        <v>424.13333333333333</v>
      </c>
      <c r="I149" s="317">
        <v>447.0333333333333</v>
      </c>
      <c r="J149" s="317">
        <v>454.26666666666665</v>
      </c>
      <c r="K149" s="317">
        <v>458.48333333333329</v>
      </c>
      <c r="L149" s="304">
        <v>450.05</v>
      </c>
      <c r="M149" s="304">
        <v>438.6</v>
      </c>
      <c r="N149" s="319">
        <v>9180600</v>
      </c>
      <c r="O149" s="320">
        <v>-2.1195421788893598E-3</v>
      </c>
    </row>
    <row r="150" spans="1:15" ht="15">
      <c r="A150" s="277">
        <v>140</v>
      </c>
      <c r="B150" s="396" t="s">
        <v>113</v>
      </c>
      <c r="C150" s="277" t="s">
        <v>198</v>
      </c>
      <c r="D150" s="316">
        <v>106.55</v>
      </c>
      <c r="E150" s="316">
        <v>106.01666666666667</v>
      </c>
      <c r="F150" s="317">
        <v>104.28333333333333</v>
      </c>
      <c r="G150" s="317">
        <v>102.01666666666667</v>
      </c>
      <c r="H150" s="317">
        <v>100.28333333333333</v>
      </c>
      <c r="I150" s="317">
        <v>108.28333333333333</v>
      </c>
      <c r="J150" s="317">
        <v>110.01666666666665</v>
      </c>
      <c r="K150" s="317">
        <v>112.28333333333333</v>
      </c>
      <c r="L150" s="304">
        <v>107.75</v>
      </c>
      <c r="M150" s="304">
        <v>103.75</v>
      </c>
      <c r="N150" s="319">
        <v>107489400</v>
      </c>
      <c r="O150" s="320">
        <v>1.1257582827811479E-2</v>
      </c>
    </row>
    <row r="151" spans="1:15" ht="15">
      <c r="A151" s="277">
        <v>141</v>
      </c>
      <c r="B151" s="396" t="s">
        <v>64</v>
      </c>
      <c r="C151" s="277" t="s">
        <v>199</v>
      </c>
      <c r="D151" s="316">
        <v>560.5</v>
      </c>
      <c r="E151" s="316">
        <v>560.5333333333333</v>
      </c>
      <c r="F151" s="317">
        <v>552.51666666666665</v>
      </c>
      <c r="G151" s="317">
        <v>544.5333333333333</v>
      </c>
      <c r="H151" s="317">
        <v>536.51666666666665</v>
      </c>
      <c r="I151" s="317">
        <v>568.51666666666665</v>
      </c>
      <c r="J151" s="317">
        <v>576.5333333333333</v>
      </c>
      <c r="K151" s="317">
        <v>584.51666666666665</v>
      </c>
      <c r="L151" s="304">
        <v>568.54999999999995</v>
      </c>
      <c r="M151" s="304">
        <v>552.54999999999995</v>
      </c>
      <c r="N151" s="319">
        <v>3431000</v>
      </c>
      <c r="O151" s="320">
        <v>-5.2189040301536677E-3</v>
      </c>
    </row>
    <row r="152" spans="1:15" ht="15">
      <c r="A152" s="277">
        <v>142</v>
      </c>
      <c r="B152" s="396" t="s">
        <v>107</v>
      </c>
      <c r="C152" s="277" t="s">
        <v>200</v>
      </c>
      <c r="D152" s="316">
        <v>225.4</v>
      </c>
      <c r="E152" s="316">
        <v>225.73333333333335</v>
      </c>
      <c r="F152" s="317">
        <v>222.56666666666669</v>
      </c>
      <c r="G152" s="317">
        <v>219.73333333333335</v>
      </c>
      <c r="H152" s="317">
        <v>216.56666666666669</v>
      </c>
      <c r="I152" s="317">
        <v>228.56666666666669</v>
      </c>
      <c r="J152" s="317">
        <v>231.73333333333332</v>
      </c>
      <c r="K152" s="317">
        <v>234.56666666666669</v>
      </c>
      <c r="L152" s="304">
        <v>228.9</v>
      </c>
      <c r="M152" s="304">
        <v>222.9</v>
      </c>
      <c r="N152" s="319">
        <v>24835200</v>
      </c>
      <c r="O152" s="320">
        <v>-1.9456727732154136E-2</v>
      </c>
    </row>
    <row r="153" spans="1:15" ht="15">
      <c r="A153" s="277">
        <v>143</v>
      </c>
      <c r="B153" s="396" t="s">
        <v>89</v>
      </c>
      <c r="C153" s="277" t="s">
        <v>202</v>
      </c>
      <c r="D153" s="316">
        <v>171.55</v>
      </c>
      <c r="E153" s="316">
        <v>173.04999999999998</v>
      </c>
      <c r="F153" s="317">
        <v>169.14999999999998</v>
      </c>
      <c r="G153" s="317">
        <v>166.75</v>
      </c>
      <c r="H153" s="317">
        <v>162.85</v>
      </c>
      <c r="I153" s="317">
        <v>175.44999999999996</v>
      </c>
      <c r="J153" s="317">
        <v>179.35</v>
      </c>
      <c r="K153" s="317">
        <v>181.74999999999994</v>
      </c>
      <c r="L153" s="304">
        <v>176.95</v>
      </c>
      <c r="M153" s="304">
        <v>170.65</v>
      </c>
      <c r="N153" s="319">
        <v>20868000</v>
      </c>
      <c r="O153" s="320">
        <v>-5.1799345692475462E-2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44018</v>
      </c>
    </row>
    <row r="7" spans="1:15">
      <c r="A7"/>
    </row>
    <row r="8" spans="1:15" ht="28.5" customHeight="1">
      <c r="A8" s="552" t="s">
        <v>16</v>
      </c>
      <c r="B8" s="553" t="s">
        <v>18</v>
      </c>
      <c r="C8" s="551" t="s">
        <v>19</v>
      </c>
      <c r="D8" s="551" t="s">
        <v>20</v>
      </c>
      <c r="E8" s="551" t="s">
        <v>21</v>
      </c>
      <c r="F8" s="551"/>
      <c r="G8" s="551"/>
      <c r="H8" s="551" t="s">
        <v>22</v>
      </c>
      <c r="I8" s="551"/>
      <c r="J8" s="551"/>
      <c r="K8" s="274"/>
      <c r="L8" s="282"/>
      <c r="M8" s="282"/>
    </row>
    <row r="9" spans="1:15" ht="36" customHeight="1">
      <c r="A9" s="547"/>
      <c r="B9" s="549"/>
      <c r="C9" s="554" t="s">
        <v>23</v>
      </c>
      <c r="D9" s="554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10607.35</v>
      </c>
      <c r="D10" s="303">
        <v>10600.433333333334</v>
      </c>
      <c r="E10" s="303">
        <v>10569.566666666669</v>
      </c>
      <c r="F10" s="303">
        <v>10531.783333333335</v>
      </c>
      <c r="G10" s="303">
        <v>10500.91666666667</v>
      </c>
      <c r="H10" s="303">
        <v>10638.216666666669</v>
      </c>
      <c r="I10" s="303">
        <v>10669.083333333334</v>
      </c>
      <c r="J10" s="303">
        <v>10706.866666666669</v>
      </c>
      <c r="K10" s="302">
        <v>10631.3</v>
      </c>
      <c r="L10" s="302">
        <v>10562.65</v>
      </c>
      <c r="M10" s="307"/>
    </row>
    <row r="11" spans="1:15">
      <c r="A11" s="301">
        <v>2</v>
      </c>
      <c r="B11" s="277" t="s">
        <v>220</v>
      </c>
      <c r="C11" s="304">
        <v>21852.400000000001</v>
      </c>
      <c r="D11" s="279">
        <v>21916.899999999998</v>
      </c>
      <c r="E11" s="279">
        <v>21703.499999999996</v>
      </c>
      <c r="F11" s="279">
        <v>21554.6</v>
      </c>
      <c r="G11" s="279">
        <v>21341.199999999997</v>
      </c>
      <c r="H11" s="279">
        <v>22065.799999999996</v>
      </c>
      <c r="I11" s="279">
        <v>22279.199999999997</v>
      </c>
      <c r="J11" s="279">
        <v>22428.099999999995</v>
      </c>
      <c r="K11" s="304">
        <v>22130.3</v>
      </c>
      <c r="L11" s="304">
        <v>21768</v>
      </c>
      <c r="M11" s="307"/>
    </row>
    <row r="12" spans="1:15">
      <c r="A12" s="301">
        <v>3</v>
      </c>
      <c r="B12" s="285" t="s">
        <v>221</v>
      </c>
      <c r="C12" s="304">
        <v>1464.75</v>
      </c>
      <c r="D12" s="279">
        <v>1458.0833333333333</v>
      </c>
      <c r="E12" s="279">
        <v>1448.8666666666666</v>
      </c>
      <c r="F12" s="279">
        <v>1432.9833333333333</v>
      </c>
      <c r="G12" s="279">
        <v>1423.7666666666667</v>
      </c>
      <c r="H12" s="279">
        <v>1473.9666666666665</v>
      </c>
      <c r="I12" s="279">
        <v>1483.1833333333332</v>
      </c>
      <c r="J12" s="279">
        <v>1499.0666666666664</v>
      </c>
      <c r="K12" s="304">
        <v>1467.3</v>
      </c>
      <c r="L12" s="304">
        <v>1442.2</v>
      </c>
      <c r="M12" s="307"/>
    </row>
    <row r="13" spans="1:15">
      <c r="A13" s="301">
        <v>4</v>
      </c>
      <c r="B13" s="277" t="s">
        <v>222</v>
      </c>
      <c r="C13" s="304">
        <v>3106.1</v>
      </c>
      <c r="D13" s="279">
        <v>3096.2000000000003</v>
      </c>
      <c r="E13" s="279">
        <v>3082.8000000000006</v>
      </c>
      <c r="F13" s="279">
        <v>3059.5000000000005</v>
      </c>
      <c r="G13" s="279">
        <v>3046.1000000000008</v>
      </c>
      <c r="H13" s="279">
        <v>3119.5000000000005</v>
      </c>
      <c r="I13" s="279">
        <v>3132.9</v>
      </c>
      <c r="J13" s="279">
        <v>3156.2000000000003</v>
      </c>
      <c r="K13" s="304">
        <v>3109.6</v>
      </c>
      <c r="L13" s="304">
        <v>3072.9</v>
      </c>
      <c r="M13" s="307"/>
    </row>
    <row r="14" spans="1:15">
      <c r="A14" s="301">
        <v>5</v>
      </c>
      <c r="B14" s="277" t="s">
        <v>223</v>
      </c>
      <c r="C14" s="304">
        <v>15285.9</v>
      </c>
      <c r="D14" s="279">
        <v>15257.083333333334</v>
      </c>
      <c r="E14" s="279">
        <v>15177.316666666668</v>
      </c>
      <c r="F14" s="279">
        <v>15068.733333333334</v>
      </c>
      <c r="G14" s="279">
        <v>14988.966666666667</v>
      </c>
      <c r="H14" s="279">
        <v>15365.666666666668</v>
      </c>
      <c r="I14" s="279">
        <v>15445.433333333334</v>
      </c>
      <c r="J14" s="279">
        <v>15554.016666666668</v>
      </c>
      <c r="K14" s="304">
        <v>15336.85</v>
      </c>
      <c r="L14" s="304">
        <v>15148.5</v>
      </c>
      <c r="M14" s="307"/>
    </row>
    <row r="15" spans="1:15">
      <c r="A15" s="301">
        <v>6</v>
      </c>
      <c r="B15" s="277" t="s">
        <v>224</v>
      </c>
      <c r="C15" s="304">
        <v>2537.6</v>
      </c>
      <c r="D15" s="279">
        <v>2529.4</v>
      </c>
      <c r="E15" s="279">
        <v>2517.5</v>
      </c>
      <c r="F15" s="279">
        <v>2497.4</v>
      </c>
      <c r="G15" s="279">
        <v>2485.5</v>
      </c>
      <c r="H15" s="279">
        <v>2549.5</v>
      </c>
      <c r="I15" s="279">
        <v>2561.4000000000005</v>
      </c>
      <c r="J15" s="279">
        <v>2581.5</v>
      </c>
      <c r="K15" s="304">
        <v>2541.3000000000002</v>
      </c>
      <c r="L15" s="304">
        <v>2509.3000000000002</v>
      </c>
      <c r="M15" s="307"/>
    </row>
    <row r="16" spans="1:15">
      <c r="A16" s="301">
        <v>7</v>
      </c>
      <c r="B16" s="277" t="s">
        <v>225</v>
      </c>
      <c r="C16" s="304">
        <v>4208.75</v>
      </c>
      <c r="D16" s="279">
        <v>4199.083333333333</v>
      </c>
      <c r="E16" s="279">
        <v>4179.2666666666664</v>
      </c>
      <c r="F16" s="279">
        <v>4149.7833333333338</v>
      </c>
      <c r="G16" s="279">
        <v>4129.9666666666672</v>
      </c>
      <c r="H16" s="279">
        <v>4228.5666666666657</v>
      </c>
      <c r="I16" s="279">
        <v>4248.3833333333332</v>
      </c>
      <c r="J16" s="279">
        <v>4277.866666666665</v>
      </c>
      <c r="K16" s="304">
        <v>4218.8999999999996</v>
      </c>
      <c r="L16" s="304">
        <v>4169.6000000000004</v>
      </c>
      <c r="M16" s="307"/>
    </row>
    <row r="17" spans="1:13">
      <c r="A17" s="301">
        <v>8</v>
      </c>
      <c r="B17" s="277" t="s">
        <v>38</v>
      </c>
      <c r="C17" s="277">
        <v>1314.95</v>
      </c>
      <c r="D17" s="279">
        <v>1319.5</v>
      </c>
      <c r="E17" s="279">
        <v>1301.45</v>
      </c>
      <c r="F17" s="279">
        <v>1287.95</v>
      </c>
      <c r="G17" s="279">
        <v>1269.9000000000001</v>
      </c>
      <c r="H17" s="279">
        <v>1333</v>
      </c>
      <c r="I17" s="279">
        <v>1351.0500000000002</v>
      </c>
      <c r="J17" s="279">
        <v>1364.55</v>
      </c>
      <c r="K17" s="277">
        <v>1337.55</v>
      </c>
      <c r="L17" s="277">
        <v>1306</v>
      </c>
      <c r="M17" s="277">
        <v>10.19896</v>
      </c>
    </row>
    <row r="18" spans="1:13">
      <c r="A18" s="301">
        <v>9</v>
      </c>
      <c r="B18" s="277" t="s">
        <v>226</v>
      </c>
      <c r="C18" s="277">
        <v>566.95000000000005</v>
      </c>
      <c r="D18" s="279">
        <v>569.43333333333339</v>
      </c>
      <c r="E18" s="279">
        <v>550.86666666666679</v>
      </c>
      <c r="F18" s="279">
        <v>534.78333333333342</v>
      </c>
      <c r="G18" s="279">
        <v>516.21666666666681</v>
      </c>
      <c r="H18" s="279">
        <v>585.51666666666677</v>
      </c>
      <c r="I18" s="279">
        <v>604.08333333333337</v>
      </c>
      <c r="J18" s="279">
        <v>620.16666666666674</v>
      </c>
      <c r="K18" s="277">
        <v>588</v>
      </c>
      <c r="L18" s="277">
        <v>553.35</v>
      </c>
      <c r="M18" s="277">
        <v>2.5326399999999998</v>
      </c>
    </row>
    <row r="19" spans="1:13">
      <c r="A19" s="301">
        <v>10</v>
      </c>
      <c r="B19" s="277" t="s">
        <v>41</v>
      </c>
      <c r="C19" s="277">
        <v>360.4</v>
      </c>
      <c r="D19" s="279">
        <v>358.61666666666662</v>
      </c>
      <c r="E19" s="279">
        <v>350.43333333333322</v>
      </c>
      <c r="F19" s="279">
        <v>340.46666666666658</v>
      </c>
      <c r="G19" s="279">
        <v>332.28333333333319</v>
      </c>
      <c r="H19" s="279">
        <v>368.58333333333326</v>
      </c>
      <c r="I19" s="279">
        <v>376.76666666666665</v>
      </c>
      <c r="J19" s="279">
        <v>386.73333333333329</v>
      </c>
      <c r="K19" s="277">
        <v>366.8</v>
      </c>
      <c r="L19" s="277">
        <v>348.65</v>
      </c>
      <c r="M19" s="277">
        <v>93.009479999999996</v>
      </c>
    </row>
    <row r="20" spans="1:13">
      <c r="A20" s="301">
        <v>11</v>
      </c>
      <c r="B20" s="277" t="s">
        <v>43</v>
      </c>
      <c r="C20" s="277">
        <v>35.9</v>
      </c>
      <c r="D20" s="279">
        <v>35.93333333333333</v>
      </c>
      <c r="E20" s="279">
        <v>35.766666666666659</v>
      </c>
      <c r="F20" s="279">
        <v>35.633333333333326</v>
      </c>
      <c r="G20" s="279">
        <v>35.466666666666654</v>
      </c>
      <c r="H20" s="279">
        <v>36.066666666666663</v>
      </c>
      <c r="I20" s="279">
        <v>36.233333333333334</v>
      </c>
      <c r="J20" s="279">
        <v>36.366666666666667</v>
      </c>
      <c r="K20" s="277">
        <v>36.1</v>
      </c>
      <c r="L20" s="277">
        <v>35.799999999999997</v>
      </c>
      <c r="M20" s="277">
        <v>26.432300000000001</v>
      </c>
    </row>
    <row r="21" spans="1:13">
      <c r="A21" s="301">
        <v>12</v>
      </c>
      <c r="B21" s="277" t="s">
        <v>227</v>
      </c>
      <c r="C21" s="277">
        <v>65.599999999999994</v>
      </c>
      <c r="D21" s="279">
        <v>66.233333333333334</v>
      </c>
      <c r="E21" s="279">
        <v>64.466666666666669</v>
      </c>
      <c r="F21" s="279">
        <v>63.333333333333329</v>
      </c>
      <c r="G21" s="279">
        <v>61.566666666666663</v>
      </c>
      <c r="H21" s="279">
        <v>67.366666666666674</v>
      </c>
      <c r="I21" s="279">
        <v>69.133333333333354</v>
      </c>
      <c r="J21" s="279">
        <v>70.26666666666668</v>
      </c>
      <c r="K21" s="277">
        <v>68</v>
      </c>
      <c r="L21" s="277">
        <v>65.099999999999994</v>
      </c>
      <c r="M21" s="277">
        <v>30.29402</v>
      </c>
    </row>
    <row r="22" spans="1:13">
      <c r="A22" s="301">
        <v>13</v>
      </c>
      <c r="B22" s="277" t="s">
        <v>228</v>
      </c>
      <c r="C22" s="277">
        <v>120.6</v>
      </c>
      <c r="D22" s="279">
        <v>121.45</v>
      </c>
      <c r="E22" s="279">
        <v>119.15</v>
      </c>
      <c r="F22" s="279">
        <v>117.7</v>
      </c>
      <c r="G22" s="279">
        <v>115.4</v>
      </c>
      <c r="H22" s="279">
        <v>122.9</v>
      </c>
      <c r="I22" s="279">
        <v>125.19999999999999</v>
      </c>
      <c r="J22" s="279">
        <v>126.65</v>
      </c>
      <c r="K22" s="277">
        <v>123.75</v>
      </c>
      <c r="L22" s="277">
        <v>120</v>
      </c>
      <c r="M22" s="277">
        <v>12.527469999999999</v>
      </c>
    </row>
    <row r="23" spans="1:13">
      <c r="A23" s="301">
        <v>14</v>
      </c>
      <c r="B23" s="277" t="s">
        <v>229</v>
      </c>
      <c r="C23" s="277">
        <v>1409.95</v>
      </c>
      <c r="D23" s="279">
        <v>1417.8500000000001</v>
      </c>
      <c r="E23" s="279">
        <v>1400.1000000000004</v>
      </c>
      <c r="F23" s="279">
        <v>1390.2500000000002</v>
      </c>
      <c r="G23" s="279">
        <v>1372.5000000000005</v>
      </c>
      <c r="H23" s="279">
        <v>1427.7000000000003</v>
      </c>
      <c r="I23" s="279">
        <v>1445.4499999999998</v>
      </c>
      <c r="J23" s="279">
        <v>1455.3000000000002</v>
      </c>
      <c r="K23" s="277">
        <v>1435.6</v>
      </c>
      <c r="L23" s="277">
        <v>1408</v>
      </c>
      <c r="M23" s="277">
        <v>1.08962</v>
      </c>
    </row>
    <row r="24" spans="1:13">
      <c r="A24" s="301">
        <v>15</v>
      </c>
      <c r="B24" s="277" t="s">
        <v>230</v>
      </c>
      <c r="C24" s="277">
        <v>2350.8000000000002</v>
      </c>
      <c r="D24" s="279">
        <v>2351.9333333333334</v>
      </c>
      <c r="E24" s="279">
        <v>2338.8666666666668</v>
      </c>
      <c r="F24" s="279">
        <v>2326.9333333333334</v>
      </c>
      <c r="G24" s="279">
        <v>2313.8666666666668</v>
      </c>
      <c r="H24" s="279">
        <v>2363.8666666666668</v>
      </c>
      <c r="I24" s="279">
        <v>2376.9333333333334</v>
      </c>
      <c r="J24" s="279">
        <v>2388.8666666666668</v>
      </c>
      <c r="K24" s="277">
        <v>2365</v>
      </c>
      <c r="L24" s="277">
        <v>2340</v>
      </c>
      <c r="M24" s="277">
        <v>1.3318000000000001</v>
      </c>
    </row>
    <row r="25" spans="1:13">
      <c r="A25" s="301">
        <v>16</v>
      </c>
      <c r="B25" s="277" t="s">
        <v>45</v>
      </c>
      <c r="C25" s="277">
        <v>690.6</v>
      </c>
      <c r="D25" s="279">
        <v>693.08333333333337</v>
      </c>
      <c r="E25" s="279">
        <v>683.66666666666674</v>
      </c>
      <c r="F25" s="279">
        <v>676.73333333333335</v>
      </c>
      <c r="G25" s="279">
        <v>667.31666666666672</v>
      </c>
      <c r="H25" s="279">
        <v>700.01666666666677</v>
      </c>
      <c r="I25" s="279">
        <v>709.43333333333351</v>
      </c>
      <c r="J25" s="279">
        <v>716.36666666666679</v>
      </c>
      <c r="K25" s="277">
        <v>702.5</v>
      </c>
      <c r="L25" s="277">
        <v>686.15</v>
      </c>
      <c r="M25" s="277">
        <v>28.824660000000002</v>
      </c>
    </row>
    <row r="26" spans="1:13">
      <c r="A26" s="301">
        <v>17</v>
      </c>
      <c r="B26" s="277" t="s">
        <v>46</v>
      </c>
      <c r="C26" s="277">
        <v>195.8</v>
      </c>
      <c r="D26" s="279">
        <v>194.70000000000002</v>
      </c>
      <c r="E26" s="279">
        <v>193.15000000000003</v>
      </c>
      <c r="F26" s="279">
        <v>190.50000000000003</v>
      </c>
      <c r="G26" s="279">
        <v>188.95000000000005</v>
      </c>
      <c r="H26" s="279">
        <v>197.35000000000002</v>
      </c>
      <c r="I26" s="279">
        <v>198.90000000000003</v>
      </c>
      <c r="J26" s="279">
        <v>201.55</v>
      </c>
      <c r="K26" s="277">
        <v>196.25</v>
      </c>
      <c r="L26" s="277">
        <v>192.05</v>
      </c>
      <c r="M26" s="277">
        <v>41.683689999999999</v>
      </c>
    </row>
    <row r="27" spans="1:13">
      <c r="A27" s="301">
        <v>18</v>
      </c>
      <c r="B27" s="277" t="s">
        <v>47</v>
      </c>
      <c r="C27" s="277">
        <v>1379.8</v>
      </c>
      <c r="D27" s="279">
        <v>1382.2666666666667</v>
      </c>
      <c r="E27" s="279">
        <v>1363.5333333333333</v>
      </c>
      <c r="F27" s="279">
        <v>1347.2666666666667</v>
      </c>
      <c r="G27" s="279">
        <v>1328.5333333333333</v>
      </c>
      <c r="H27" s="279">
        <v>1398.5333333333333</v>
      </c>
      <c r="I27" s="279">
        <v>1417.2666666666664</v>
      </c>
      <c r="J27" s="279">
        <v>1433.5333333333333</v>
      </c>
      <c r="K27" s="277">
        <v>1401</v>
      </c>
      <c r="L27" s="277">
        <v>1366</v>
      </c>
      <c r="M27" s="277">
        <v>10.343719999999999</v>
      </c>
    </row>
    <row r="28" spans="1:13">
      <c r="A28" s="301">
        <v>19</v>
      </c>
      <c r="B28" s="277" t="s">
        <v>48</v>
      </c>
      <c r="C28" s="277">
        <v>114.25</v>
      </c>
      <c r="D28" s="279">
        <v>113.53333333333335</v>
      </c>
      <c r="E28" s="279">
        <v>112.2166666666667</v>
      </c>
      <c r="F28" s="279">
        <v>110.18333333333335</v>
      </c>
      <c r="G28" s="279">
        <v>108.8666666666667</v>
      </c>
      <c r="H28" s="279">
        <v>115.56666666666669</v>
      </c>
      <c r="I28" s="279">
        <v>116.88333333333333</v>
      </c>
      <c r="J28" s="279">
        <v>118.91666666666669</v>
      </c>
      <c r="K28" s="277">
        <v>114.85</v>
      </c>
      <c r="L28" s="277">
        <v>111.5</v>
      </c>
      <c r="M28" s="277">
        <v>90.116799999999998</v>
      </c>
    </row>
    <row r="29" spans="1:13">
      <c r="A29" s="301">
        <v>20</v>
      </c>
      <c r="B29" s="277" t="s">
        <v>49</v>
      </c>
      <c r="C29" s="277">
        <v>49.1</v>
      </c>
      <c r="D29" s="279">
        <v>49.050000000000004</v>
      </c>
      <c r="E29" s="279">
        <v>48.500000000000007</v>
      </c>
      <c r="F29" s="279">
        <v>47.900000000000006</v>
      </c>
      <c r="G29" s="279">
        <v>47.350000000000009</v>
      </c>
      <c r="H29" s="279">
        <v>49.650000000000006</v>
      </c>
      <c r="I29" s="279">
        <v>50.2</v>
      </c>
      <c r="J29" s="279">
        <v>50.800000000000004</v>
      </c>
      <c r="K29" s="277">
        <v>49.6</v>
      </c>
      <c r="L29" s="277">
        <v>48.45</v>
      </c>
      <c r="M29" s="277">
        <v>269.48876000000001</v>
      </c>
    </row>
    <row r="30" spans="1:13">
      <c r="A30" s="301">
        <v>21</v>
      </c>
      <c r="B30" s="277" t="s">
        <v>51</v>
      </c>
      <c r="C30" s="277">
        <v>1695.65</v>
      </c>
      <c r="D30" s="279">
        <v>1701.8833333333332</v>
      </c>
      <c r="E30" s="279">
        <v>1683.7666666666664</v>
      </c>
      <c r="F30" s="279">
        <v>1671.8833333333332</v>
      </c>
      <c r="G30" s="279">
        <v>1653.7666666666664</v>
      </c>
      <c r="H30" s="279">
        <v>1713.7666666666664</v>
      </c>
      <c r="I30" s="279">
        <v>1731.8833333333332</v>
      </c>
      <c r="J30" s="279">
        <v>1743.7666666666664</v>
      </c>
      <c r="K30" s="277">
        <v>1720</v>
      </c>
      <c r="L30" s="277">
        <v>1690</v>
      </c>
      <c r="M30" s="277">
        <v>19.889410000000002</v>
      </c>
    </row>
    <row r="31" spans="1:13">
      <c r="A31" s="301">
        <v>22</v>
      </c>
      <c r="B31" s="277" t="s">
        <v>53</v>
      </c>
      <c r="C31" s="277">
        <v>777.85</v>
      </c>
      <c r="D31" s="279">
        <v>781.28333333333342</v>
      </c>
      <c r="E31" s="279">
        <v>772.26666666666688</v>
      </c>
      <c r="F31" s="279">
        <v>766.68333333333351</v>
      </c>
      <c r="G31" s="279">
        <v>757.66666666666697</v>
      </c>
      <c r="H31" s="279">
        <v>786.86666666666679</v>
      </c>
      <c r="I31" s="279">
        <v>795.88333333333344</v>
      </c>
      <c r="J31" s="279">
        <v>801.4666666666667</v>
      </c>
      <c r="K31" s="277">
        <v>790.3</v>
      </c>
      <c r="L31" s="277">
        <v>775.7</v>
      </c>
      <c r="M31" s="277">
        <v>14.155519999999999</v>
      </c>
    </row>
    <row r="32" spans="1:13">
      <c r="A32" s="301">
        <v>23</v>
      </c>
      <c r="B32" s="277" t="s">
        <v>231</v>
      </c>
      <c r="C32" s="277">
        <v>2290.15</v>
      </c>
      <c r="D32" s="279">
        <v>2292.0500000000002</v>
      </c>
      <c r="E32" s="279">
        <v>2274.1500000000005</v>
      </c>
      <c r="F32" s="279">
        <v>2258.1500000000005</v>
      </c>
      <c r="G32" s="279">
        <v>2240.2500000000009</v>
      </c>
      <c r="H32" s="279">
        <v>2308.0500000000002</v>
      </c>
      <c r="I32" s="279">
        <v>2325.9499999999998</v>
      </c>
      <c r="J32" s="279">
        <v>2341.9499999999998</v>
      </c>
      <c r="K32" s="277">
        <v>2309.9499999999998</v>
      </c>
      <c r="L32" s="277">
        <v>2276.0500000000002</v>
      </c>
      <c r="M32" s="277">
        <v>3.6996099999999998</v>
      </c>
    </row>
    <row r="33" spans="1:13">
      <c r="A33" s="301">
        <v>24</v>
      </c>
      <c r="B33" s="277" t="s">
        <v>55</v>
      </c>
      <c r="C33" s="277">
        <v>428.45</v>
      </c>
      <c r="D33" s="279">
        <v>427.89999999999992</v>
      </c>
      <c r="E33" s="279">
        <v>424.19999999999982</v>
      </c>
      <c r="F33" s="279">
        <v>419.94999999999987</v>
      </c>
      <c r="G33" s="279">
        <v>416.24999999999977</v>
      </c>
      <c r="H33" s="279">
        <v>432.14999999999986</v>
      </c>
      <c r="I33" s="279">
        <v>435.85</v>
      </c>
      <c r="J33" s="279">
        <v>440.09999999999991</v>
      </c>
      <c r="K33" s="277">
        <v>431.6</v>
      </c>
      <c r="L33" s="277">
        <v>423.65</v>
      </c>
      <c r="M33" s="277">
        <v>310.44470000000001</v>
      </c>
    </row>
    <row r="34" spans="1:13">
      <c r="A34" s="301">
        <v>25</v>
      </c>
      <c r="B34" s="277" t="s">
        <v>56</v>
      </c>
      <c r="C34" s="277">
        <v>2932.4</v>
      </c>
      <c r="D34" s="279">
        <v>2926.6666666666665</v>
      </c>
      <c r="E34" s="279">
        <v>2893.333333333333</v>
      </c>
      <c r="F34" s="279">
        <v>2854.2666666666664</v>
      </c>
      <c r="G34" s="279">
        <v>2820.9333333333329</v>
      </c>
      <c r="H34" s="279">
        <v>2965.7333333333331</v>
      </c>
      <c r="I34" s="279">
        <v>2999.0666666666662</v>
      </c>
      <c r="J34" s="279">
        <v>3038.1333333333332</v>
      </c>
      <c r="K34" s="277">
        <v>2960</v>
      </c>
      <c r="L34" s="277">
        <v>2887.6</v>
      </c>
      <c r="M34" s="277">
        <v>13.94994</v>
      </c>
    </row>
    <row r="35" spans="1:13">
      <c r="A35" s="301">
        <v>26</v>
      </c>
      <c r="B35" s="277" t="s">
        <v>59</v>
      </c>
      <c r="C35" s="277">
        <v>2931.5</v>
      </c>
      <c r="D35" s="279">
        <v>2947.3166666666671</v>
      </c>
      <c r="E35" s="279">
        <v>2905.1833333333343</v>
      </c>
      <c r="F35" s="279">
        <v>2878.8666666666672</v>
      </c>
      <c r="G35" s="279">
        <v>2836.7333333333345</v>
      </c>
      <c r="H35" s="279">
        <v>2973.6333333333341</v>
      </c>
      <c r="I35" s="279">
        <v>3015.7666666666664</v>
      </c>
      <c r="J35" s="279">
        <v>3042.0833333333339</v>
      </c>
      <c r="K35" s="277">
        <v>2989.45</v>
      </c>
      <c r="L35" s="277">
        <v>2921</v>
      </c>
      <c r="M35" s="277">
        <v>85.437989999999999</v>
      </c>
    </row>
    <row r="36" spans="1:13">
      <c r="A36" s="301">
        <v>27</v>
      </c>
      <c r="B36" s="277" t="s">
        <v>58</v>
      </c>
      <c r="C36" s="277">
        <v>6149.4</v>
      </c>
      <c r="D36" s="279">
        <v>6171.9000000000005</v>
      </c>
      <c r="E36" s="279">
        <v>6105.5000000000009</v>
      </c>
      <c r="F36" s="279">
        <v>6061.6</v>
      </c>
      <c r="G36" s="279">
        <v>5995.2000000000007</v>
      </c>
      <c r="H36" s="279">
        <v>6215.8000000000011</v>
      </c>
      <c r="I36" s="279">
        <v>6282.2000000000007</v>
      </c>
      <c r="J36" s="279">
        <v>6326.1000000000013</v>
      </c>
      <c r="K36" s="277">
        <v>6238.3</v>
      </c>
      <c r="L36" s="277">
        <v>6128</v>
      </c>
      <c r="M36" s="277">
        <v>8.3307699999999993</v>
      </c>
    </row>
    <row r="37" spans="1:13">
      <c r="A37" s="301">
        <v>28</v>
      </c>
      <c r="B37" s="277" t="s">
        <v>232</v>
      </c>
      <c r="C37" s="277">
        <v>2546.5</v>
      </c>
      <c r="D37" s="279">
        <v>2566.8166666666666</v>
      </c>
      <c r="E37" s="279">
        <v>2515.6833333333334</v>
      </c>
      <c r="F37" s="279">
        <v>2484.8666666666668</v>
      </c>
      <c r="G37" s="279">
        <v>2433.7333333333336</v>
      </c>
      <c r="H37" s="279">
        <v>2597.6333333333332</v>
      </c>
      <c r="I37" s="279">
        <v>2648.7666666666664</v>
      </c>
      <c r="J37" s="279">
        <v>2679.583333333333</v>
      </c>
      <c r="K37" s="277">
        <v>2617.9499999999998</v>
      </c>
      <c r="L37" s="277">
        <v>2536</v>
      </c>
      <c r="M37" s="277">
        <v>0.64134999999999998</v>
      </c>
    </row>
    <row r="38" spans="1:13">
      <c r="A38" s="301">
        <v>29</v>
      </c>
      <c r="B38" s="277" t="s">
        <v>60</v>
      </c>
      <c r="C38" s="277">
        <v>1314.1</v>
      </c>
      <c r="D38" s="279">
        <v>1301.5166666666667</v>
      </c>
      <c r="E38" s="279">
        <v>1284.1333333333332</v>
      </c>
      <c r="F38" s="279">
        <v>1254.1666666666665</v>
      </c>
      <c r="G38" s="279">
        <v>1236.7833333333331</v>
      </c>
      <c r="H38" s="279">
        <v>1331.4833333333333</v>
      </c>
      <c r="I38" s="279">
        <v>1348.866666666667</v>
      </c>
      <c r="J38" s="279">
        <v>1378.8333333333335</v>
      </c>
      <c r="K38" s="277">
        <v>1318.9</v>
      </c>
      <c r="L38" s="277">
        <v>1271.55</v>
      </c>
      <c r="M38" s="277">
        <v>8.6088100000000001</v>
      </c>
    </row>
    <row r="39" spans="1:13">
      <c r="A39" s="301">
        <v>30</v>
      </c>
      <c r="B39" s="277" t="s">
        <v>233</v>
      </c>
      <c r="C39" s="277">
        <v>347.15</v>
      </c>
      <c r="D39" s="279">
        <v>345.13333333333338</v>
      </c>
      <c r="E39" s="279">
        <v>338.51666666666677</v>
      </c>
      <c r="F39" s="279">
        <v>329.88333333333338</v>
      </c>
      <c r="G39" s="279">
        <v>323.26666666666677</v>
      </c>
      <c r="H39" s="279">
        <v>353.76666666666677</v>
      </c>
      <c r="I39" s="279">
        <v>360.38333333333344</v>
      </c>
      <c r="J39" s="279">
        <v>369.01666666666677</v>
      </c>
      <c r="K39" s="277">
        <v>351.75</v>
      </c>
      <c r="L39" s="277">
        <v>336.5</v>
      </c>
      <c r="M39" s="277">
        <v>151.32955000000001</v>
      </c>
    </row>
    <row r="40" spans="1:13">
      <c r="A40" s="301">
        <v>31</v>
      </c>
      <c r="B40" s="277" t="s">
        <v>61</v>
      </c>
      <c r="C40" s="277">
        <v>50.75</v>
      </c>
      <c r="D40" s="279">
        <v>51.04999999999999</v>
      </c>
      <c r="E40" s="279">
        <v>50.249999999999979</v>
      </c>
      <c r="F40" s="279">
        <v>49.749999999999986</v>
      </c>
      <c r="G40" s="279">
        <v>48.949999999999974</v>
      </c>
      <c r="H40" s="279">
        <v>51.549999999999983</v>
      </c>
      <c r="I40" s="279">
        <v>52.349999999999994</v>
      </c>
      <c r="J40" s="279">
        <v>52.849999999999987</v>
      </c>
      <c r="K40" s="277">
        <v>51.85</v>
      </c>
      <c r="L40" s="277">
        <v>50.55</v>
      </c>
      <c r="M40" s="277">
        <v>266.26325000000003</v>
      </c>
    </row>
    <row r="41" spans="1:13">
      <c r="A41" s="301">
        <v>32</v>
      </c>
      <c r="B41" s="277" t="s">
        <v>62</v>
      </c>
      <c r="C41" s="277">
        <v>50.55</v>
      </c>
      <c r="D41" s="279">
        <v>50.816666666666663</v>
      </c>
      <c r="E41" s="279">
        <v>48.933333333333323</v>
      </c>
      <c r="F41" s="279">
        <v>47.316666666666663</v>
      </c>
      <c r="G41" s="279">
        <v>45.433333333333323</v>
      </c>
      <c r="H41" s="279">
        <v>52.433333333333323</v>
      </c>
      <c r="I41" s="279">
        <v>54.316666666666663</v>
      </c>
      <c r="J41" s="279">
        <v>55.933333333333323</v>
      </c>
      <c r="K41" s="277">
        <v>52.7</v>
      </c>
      <c r="L41" s="277">
        <v>49.2</v>
      </c>
      <c r="M41" s="277">
        <v>48.852609999999999</v>
      </c>
    </row>
    <row r="42" spans="1:13">
      <c r="A42" s="301">
        <v>33</v>
      </c>
      <c r="B42" s="277" t="s">
        <v>63</v>
      </c>
      <c r="C42" s="277">
        <v>1298.6500000000001</v>
      </c>
      <c r="D42" s="279">
        <v>1295.75</v>
      </c>
      <c r="E42" s="279">
        <v>1286.5</v>
      </c>
      <c r="F42" s="279">
        <v>1274.3499999999999</v>
      </c>
      <c r="G42" s="279">
        <v>1265.0999999999999</v>
      </c>
      <c r="H42" s="279">
        <v>1307.9000000000001</v>
      </c>
      <c r="I42" s="279">
        <v>1317.15</v>
      </c>
      <c r="J42" s="279">
        <v>1329.3000000000002</v>
      </c>
      <c r="K42" s="277">
        <v>1305</v>
      </c>
      <c r="L42" s="277">
        <v>1283.5999999999999</v>
      </c>
      <c r="M42" s="277">
        <v>20.702210000000001</v>
      </c>
    </row>
    <row r="43" spans="1:13">
      <c r="A43" s="301">
        <v>34</v>
      </c>
      <c r="B43" s="277" t="s">
        <v>66</v>
      </c>
      <c r="C43" s="277">
        <v>503.6</v>
      </c>
      <c r="D43" s="279">
        <v>501.76666666666665</v>
      </c>
      <c r="E43" s="279">
        <v>496.5333333333333</v>
      </c>
      <c r="F43" s="279">
        <v>489.46666666666664</v>
      </c>
      <c r="G43" s="279">
        <v>484.23333333333329</v>
      </c>
      <c r="H43" s="279">
        <v>508.83333333333331</v>
      </c>
      <c r="I43" s="279">
        <v>514.06666666666661</v>
      </c>
      <c r="J43" s="279">
        <v>521.13333333333333</v>
      </c>
      <c r="K43" s="277">
        <v>507</v>
      </c>
      <c r="L43" s="277">
        <v>494.7</v>
      </c>
      <c r="M43" s="277">
        <v>16.6233</v>
      </c>
    </row>
    <row r="44" spans="1:13">
      <c r="A44" s="301">
        <v>35</v>
      </c>
      <c r="B44" s="277" t="s">
        <v>65</v>
      </c>
      <c r="C44" s="277">
        <v>97.2</v>
      </c>
      <c r="D44" s="279">
        <v>95.216666666666654</v>
      </c>
      <c r="E44" s="279">
        <v>92.483333333333306</v>
      </c>
      <c r="F44" s="279">
        <v>87.766666666666652</v>
      </c>
      <c r="G44" s="279">
        <v>85.033333333333303</v>
      </c>
      <c r="H44" s="279">
        <v>99.933333333333309</v>
      </c>
      <c r="I44" s="279">
        <v>102.66666666666666</v>
      </c>
      <c r="J44" s="279">
        <v>107.38333333333331</v>
      </c>
      <c r="K44" s="277">
        <v>97.95</v>
      </c>
      <c r="L44" s="277">
        <v>90.5</v>
      </c>
      <c r="M44" s="277">
        <v>684.46244999999999</v>
      </c>
    </row>
    <row r="45" spans="1:13">
      <c r="A45" s="301">
        <v>36</v>
      </c>
      <c r="B45" s="277" t="s">
        <v>67</v>
      </c>
      <c r="C45" s="277">
        <v>358.8</v>
      </c>
      <c r="D45" s="279">
        <v>352.75</v>
      </c>
      <c r="E45" s="279">
        <v>344.1</v>
      </c>
      <c r="F45" s="279">
        <v>329.40000000000003</v>
      </c>
      <c r="G45" s="279">
        <v>320.75000000000006</v>
      </c>
      <c r="H45" s="279">
        <v>367.45</v>
      </c>
      <c r="I45" s="279">
        <v>376.09999999999997</v>
      </c>
      <c r="J45" s="279">
        <v>390.79999999999995</v>
      </c>
      <c r="K45" s="277">
        <v>361.4</v>
      </c>
      <c r="L45" s="277">
        <v>338.05</v>
      </c>
      <c r="M45" s="277">
        <v>85.219149999999999</v>
      </c>
    </row>
    <row r="46" spans="1:13">
      <c r="A46" s="301">
        <v>37</v>
      </c>
      <c r="B46" s="277" t="s">
        <v>70</v>
      </c>
      <c r="C46" s="277">
        <v>38.65</v>
      </c>
      <c r="D46" s="279">
        <v>38.1</v>
      </c>
      <c r="E46" s="279">
        <v>37.200000000000003</v>
      </c>
      <c r="F46" s="279">
        <v>35.75</v>
      </c>
      <c r="G46" s="279">
        <v>34.85</v>
      </c>
      <c r="H46" s="279">
        <v>39.550000000000004</v>
      </c>
      <c r="I46" s="279">
        <v>40.449999999999996</v>
      </c>
      <c r="J46" s="279">
        <v>41.900000000000006</v>
      </c>
      <c r="K46" s="277">
        <v>39</v>
      </c>
      <c r="L46" s="277">
        <v>36.65</v>
      </c>
      <c r="M46" s="277">
        <v>1442.9616799999999</v>
      </c>
    </row>
    <row r="47" spans="1:13">
      <c r="A47" s="301">
        <v>38</v>
      </c>
      <c r="B47" s="277" t="s">
        <v>74</v>
      </c>
      <c r="C47" s="277">
        <v>385.4</v>
      </c>
      <c r="D47" s="279">
        <v>386.41666666666669</v>
      </c>
      <c r="E47" s="279">
        <v>382.28333333333336</v>
      </c>
      <c r="F47" s="279">
        <v>379.16666666666669</v>
      </c>
      <c r="G47" s="279">
        <v>375.03333333333336</v>
      </c>
      <c r="H47" s="279">
        <v>389.53333333333336</v>
      </c>
      <c r="I47" s="279">
        <v>393.66666666666669</v>
      </c>
      <c r="J47" s="279">
        <v>396.78333333333336</v>
      </c>
      <c r="K47" s="277">
        <v>390.55</v>
      </c>
      <c r="L47" s="277">
        <v>383.3</v>
      </c>
      <c r="M47" s="277">
        <v>34.81053</v>
      </c>
    </row>
    <row r="48" spans="1:13">
      <c r="A48" s="301">
        <v>39</v>
      </c>
      <c r="B48" s="277" t="s">
        <v>69</v>
      </c>
      <c r="C48" s="277">
        <v>581.45000000000005</v>
      </c>
      <c r="D48" s="279">
        <v>575.16666666666663</v>
      </c>
      <c r="E48" s="279">
        <v>566.88333333333321</v>
      </c>
      <c r="F48" s="279">
        <v>552.31666666666661</v>
      </c>
      <c r="G48" s="279">
        <v>544.03333333333319</v>
      </c>
      <c r="H48" s="279">
        <v>589.73333333333323</v>
      </c>
      <c r="I48" s="279">
        <v>598.01666666666677</v>
      </c>
      <c r="J48" s="279">
        <v>612.58333333333326</v>
      </c>
      <c r="K48" s="277">
        <v>583.45000000000005</v>
      </c>
      <c r="L48" s="277">
        <v>560.6</v>
      </c>
      <c r="M48" s="277">
        <v>206.20014</v>
      </c>
    </row>
    <row r="49" spans="1:13">
      <c r="A49" s="301">
        <v>40</v>
      </c>
      <c r="B49" s="277" t="s">
        <v>125</v>
      </c>
      <c r="C49" s="277">
        <v>226.7</v>
      </c>
      <c r="D49" s="279">
        <v>225.45000000000002</v>
      </c>
      <c r="E49" s="279">
        <v>222.40000000000003</v>
      </c>
      <c r="F49" s="279">
        <v>218.10000000000002</v>
      </c>
      <c r="G49" s="279">
        <v>215.05000000000004</v>
      </c>
      <c r="H49" s="279">
        <v>229.75000000000003</v>
      </c>
      <c r="I49" s="279">
        <v>232.80000000000004</v>
      </c>
      <c r="J49" s="279">
        <v>237.10000000000002</v>
      </c>
      <c r="K49" s="277">
        <v>228.5</v>
      </c>
      <c r="L49" s="277">
        <v>221.15</v>
      </c>
      <c r="M49" s="277">
        <v>59.441420000000001</v>
      </c>
    </row>
    <row r="50" spans="1:13">
      <c r="A50" s="301">
        <v>41</v>
      </c>
      <c r="B50" s="277" t="s">
        <v>71</v>
      </c>
      <c r="C50" s="277">
        <v>395.6</v>
      </c>
      <c r="D50" s="279">
        <v>394.59999999999997</v>
      </c>
      <c r="E50" s="279">
        <v>391.29999999999995</v>
      </c>
      <c r="F50" s="279">
        <v>387</v>
      </c>
      <c r="G50" s="279">
        <v>383.7</v>
      </c>
      <c r="H50" s="279">
        <v>398.89999999999992</v>
      </c>
      <c r="I50" s="279">
        <v>402.2</v>
      </c>
      <c r="J50" s="279">
        <v>406.49999999999989</v>
      </c>
      <c r="K50" s="277">
        <v>397.9</v>
      </c>
      <c r="L50" s="277">
        <v>390.3</v>
      </c>
      <c r="M50" s="277">
        <v>30.479320000000001</v>
      </c>
    </row>
    <row r="51" spans="1:13">
      <c r="A51" s="301">
        <v>42</v>
      </c>
      <c r="B51" s="277" t="s">
        <v>234</v>
      </c>
      <c r="C51" s="277">
        <v>1029.9000000000001</v>
      </c>
      <c r="D51" s="279">
        <v>1031</v>
      </c>
      <c r="E51" s="279">
        <v>1019</v>
      </c>
      <c r="F51" s="279">
        <v>1008.1</v>
      </c>
      <c r="G51" s="279">
        <v>996.1</v>
      </c>
      <c r="H51" s="279">
        <v>1041.9000000000001</v>
      </c>
      <c r="I51" s="279">
        <v>1053.9000000000001</v>
      </c>
      <c r="J51" s="279">
        <v>1064.8</v>
      </c>
      <c r="K51" s="277">
        <v>1043</v>
      </c>
      <c r="L51" s="277">
        <v>1020.1</v>
      </c>
      <c r="M51" s="277">
        <v>0.48425000000000001</v>
      </c>
    </row>
    <row r="52" spans="1:13">
      <c r="A52" s="301">
        <v>43</v>
      </c>
      <c r="B52" s="277" t="s">
        <v>72</v>
      </c>
      <c r="C52" s="277">
        <v>11777.05</v>
      </c>
      <c r="D52" s="279">
        <v>11833.133333333333</v>
      </c>
      <c r="E52" s="279">
        <v>11592.916666666666</v>
      </c>
      <c r="F52" s="279">
        <v>11408.783333333333</v>
      </c>
      <c r="G52" s="279">
        <v>11168.566666666666</v>
      </c>
      <c r="H52" s="279">
        <v>12017.266666666666</v>
      </c>
      <c r="I52" s="279">
        <v>12257.483333333334</v>
      </c>
      <c r="J52" s="279">
        <v>12441.616666666667</v>
      </c>
      <c r="K52" s="277">
        <v>12073.35</v>
      </c>
      <c r="L52" s="277">
        <v>11649</v>
      </c>
      <c r="M52" s="277">
        <v>0.47869</v>
      </c>
    </row>
    <row r="53" spans="1:13">
      <c r="A53" s="301">
        <v>44</v>
      </c>
      <c r="B53" s="277" t="s">
        <v>75</v>
      </c>
      <c r="C53" s="277">
        <v>3538.35</v>
      </c>
      <c r="D53" s="279">
        <v>3544.4333333333329</v>
      </c>
      <c r="E53" s="279">
        <v>3508.9166666666661</v>
      </c>
      <c r="F53" s="279">
        <v>3479.4833333333331</v>
      </c>
      <c r="G53" s="279">
        <v>3443.9666666666662</v>
      </c>
      <c r="H53" s="279">
        <v>3573.8666666666659</v>
      </c>
      <c r="I53" s="279">
        <v>3609.3833333333332</v>
      </c>
      <c r="J53" s="279">
        <v>3638.8166666666657</v>
      </c>
      <c r="K53" s="277">
        <v>3579.95</v>
      </c>
      <c r="L53" s="277">
        <v>3515</v>
      </c>
      <c r="M53" s="277">
        <v>3.23231</v>
      </c>
    </row>
    <row r="54" spans="1:13">
      <c r="A54" s="301">
        <v>45</v>
      </c>
      <c r="B54" s="277" t="s">
        <v>81</v>
      </c>
      <c r="C54" s="277">
        <v>629.20000000000005</v>
      </c>
      <c r="D54" s="279">
        <v>631.78333333333342</v>
      </c>
      <c r="E54" s="279">
        <v>622.71666666666681</v>
      </c>
      <c r="F54" s="279">
        <v>616.23333333333335</v>
      </c>
      <c r="G54" s="279">
        <v>607.16666666666674</v>
      </c>
      <c r="H54" s="279">
        <v>638.26666666666688</v>
      </c>
      <c r="I54" s="279">
        <v>647.33333333333348</v>
      </c>
      <c r="J54" s="279">
        <v>653.81666666666695</v>
      </c>
      <c r="K54" s="277">
        <v>640.85</v>
      </c>
      <c r="L54" s="277">
        <v>625.29999999999995</v>
      </c>
      <c r="M54" s="277">
        <v>1.26529</v>
      </c>
    </row>
    <row r="55" spans="1:13">
      <c r="A55" s="301">
        <v>46</v>
      </c>
      <c r="B55" s="277" t="s">
        <v>76</v>
      </c>
      <c r="C55" s="277">
        <v>366.35</v>
      </c>
      <c r="D55" s="279">
        <v>369.61666666666662</v>
      </c>
      <c r="E55" s="279">
        <v>359.23333333333323</v>
      </c>
      <c r="F55" s="279">
        <v>352.11666666666662</v>
      </c>
      <c r="G55" s="279">
        <v>341.73333333333323</v>
      </c>
      <c r="H55" s="279">
        <v>376.73333333333323</v>
      </c>
      <c r="I55" s="279">
        <v>387.11666666666656</v>
      </c>
      <c r="J55" s="279">
        <v>394.23333333333323</v>
      </c>
      <c r="K55" s="277">
        <v>380</v>
      </c>
      <c r="L55" s="277">
        <v>362.5</v>
      </c>
      <c r="M55" s="277">
        <v>88.343959999999996</v>
      </c>
    </row>
    <row r="56" spans="1:13">
      <c r="A56" s="301">
        <v>47</v>
      </c>
      <c r="B56" s="277" t="s">
        <v>77</v>
      </c>
      <c r="C56" s="277">
        <v>103</v>
      </c>
      <c r="D56" s="279">
        <v>103.56666666666666</v>
      </c>
      <c r="E56" s="279">
        <v>101.73333333333332</v>
      </c>
      <c r="F56" s="279">
        <v>100.46666666666665</v>
      </c>
      <c r="G56" s="279">
        <v>98.633333333333312</v>
      </c>
      <c r="H56" s="279">
        <v>104.83333333333333</v>
      </c>
      <c r="I56" s="279">
        <v>106.66666666666667</v>
      </c>
      <c r="J56" s="279">
        <v>107.93333333333334</v>
      </c>
      <c r="K56" s="277">
        <v>105.4</v>
      </c>
      <c r="L56" s="277">
        <v>102.3</v>
      </c>
      <c r="M56" s="277">
        <v>90.256259999999997</v>
      </c>
    </row>
    <row r="57" spans="1:13">
      <c r="A57" s="301">
        <v>48</v>
      </c>
      <c r="B57" s="277" t="s">
        <v>78</v>
      </c>
      <c r="C57" s="277">
        <v>121.15</v>
      </c>
      <c r="D57" s="279">
        <v>122.45</v>
      </c>
      <c r="E57" s="279">
        <v>119.2</v>
      </c>
      <c r="F57" s="279">
        <v>117.25</v>
      </c>
      <c r="G57" s="279">
        <v>114</v>
      </c>
      <c r="H57" s="279">
        <v>124.4</v>
      </c>
      <c r="I57" s="279">
        <v>127.65</v>
      </c>
      <c r="J57" s="279">
        <v>129.60000000000002</v>
      </c>
      <c r="K57" s="277">
        <v>125.7</v>
      </c>
      <c r="L57" s="277">
        <v>120.5</v>
      </c>
      <c r="M57" s="277">
        <v>15.208769999999999</v>
      </c>
    </row>
    <row r="58" spans="1:13">
      <c r="A58" s="301">
        <v>49</v>
      </c>
      <c r="B58" s="277" t="s">
        <v>82</v>
      </c>
      <c r="C58" s="277">
        <v>196.7</v>
      </c>
      <c r="D58" s="279">
        <v>198.6</v>
      </c>
      <c r="E58" s="279">
        <v>192.5</v>
      </c>
      <c r="F58" s="279">
        <v>188.3</v>
      </c>
      <c r="G58" s="279">
        <v>182.20000000000002</v>
      </c>
      <c r="H58" s="279">
        <v>202.79999999999998</v>
      </c>
      <c r="I58" s="279">
        <v>208.89999999999995</v>
      </c>
      <c r="J58" s="279">
        <v>213.09999999999997</v>
      </c>
      <c r="K58" s="277">
        <v>204.7</v>
      </c>
      <c r="L58" s="277">
        <v>194.4</v>
      </c>
      <c r="M58" s="277">
        <v>230.43297000000001</v>
      </c>
    </row>
    <row r="59" spans="1:13">
      <c r="A59" s="301">
        <v>50</v>
      </c>
      <c r="B59" s="277" t="s">
        <v>83</v>
      </c>
      <c r="C59" s="277">
        <v>638.79999999999995</v>
      </c>
      <c r="D59" s="279">
        <v>642.41666666666663</v>
      </c>
      <c r="E59" s="279">
        <v>631.88333333333321</v>
      </c>
      <c r="F59" s="279">
        <v>624.96666666666658</v>
      </c>
      <c r="G59" s="279">
        <v>614.43333333333317</v>
      </c>
      <c r="H59" s="279">
        <v>649.33333333333326</v>
      </c>
      <c r="I59" s="279">
        <v>659.86666666666679</v>
      </c>
      <c r="J59" s="279">
        <v>666.7833333333333</v>
      </c>
      <c r="K59" s="277">
        <v>652.95000000000005</v>
      </c>
      <c r="L59" s="277">
        <v>635.5</v>
      </c>
      <c r="M59" s="277">
        <v>53.80124</v>
      </c>
    </row>
    <row r="60" spans="1:13">
      <c r="A60" s="301">
        <v>51</v>
      </c>
      <c r="B60" s="277" t="s">
        <v>235</v>
      </c>
      <c r="C60" s="277">
        <v>123.6</v>
      </c>
      <c r="D60" s="279">
        <v>123.76666666666667</v>
      </c>
      <c r="E60" s="279">
        <v>122.58333333333333</v>
      </c>
      <c r="F60" s="279">
        <v>121.56666666666666</v>
      </c>
      <c r="G60" s="279">
        <v>120.38333333333333</v>
      </c>
      <c r="H60" s="279">
        <v>124.78333333333333</v>
      </c>
      <c r="I60" s="279">
        <v>125.96666666666667</v>
      </c>
      <c r="J60" s="279">
        <v>126.98333333333333</v>
      </c>
      <c r="K60" s="277">
        <v>124.95</v>
      </c>
      <c r="L60" s="277">
        <v>122.75</v>
      </c>
      <c r="M60" s="277">
        <v>10.51169</v>
      </c>
    </row>
    <row r="61" spans="1:13">
      <c r="A61" s="301">
        <v>52</v>
      </c>
      <c r="B61" s="277" t="s">
        <v>84</v>
      </c>
      <c r="C61" s="277">
        <v>135.25</v>
      </c>
      <c r="D61" s="279">
        <v>134.73333333333332</v>
      </c>
      <c r="E61" s="279">
        <v>133.56666666666663</v>
      </c>
      <c r="F61" s="279">
        <v>131.88333333333333</v>
      </c>
      <c r="G61" s="279">
        <v>130.71666666666664</v>
      </c>
      <c r="H61" s="279">
        <v>136.41666666666663</v>
      </c>
      <c r="I61" s="279">
        <v>137.58333333333331</v>
      </c>
      <c r="J61" s="279">
        <v>139.26666666666662</v>
      </c>
      <c r="K61" s="277">
        <v>135.9</v>
      </c>
      <c r="L61" s="277">
        <v>133.05000000000001</v>
      </c>
      <c r="M61" s="277">
        <v>90.934349999999995</v>
      </c>
    </row>
    <row r="62" spans="1:13">
      <c r="A62" s="301">
        <v>53</v>
      </c>
      <c r="B62" s="277" t="s">
        <v>85</v>
      </c>
      <c r="C62" s="277">
        <v>1382.65</v>
      </c>
      <c r="D62" s="279">
        <v>1385.2166666666665</v>
      </c>
      <c r="E62" s="279">
        <v>1374.4333333333329</v>
      </c>
      <c r="F62" s="279">
        <v>1366.2166666666665</v>
      </c>
      <c r="G62" s="279">
        <v>1355.4333333333329</v>
      </c>
      <c r="H62" s="279">
        <v>1393.4333333333329</v>
      </c>
      <c r="I62" s="279">
        <v>1404.2166666666662</v>
      </c>
      <c r="J62" s="279">
        <v>1412.4333333333329</v>
      </c>
      <c r="K62" s="277">
        <v>1396</v>
      </c>
      <c r="L62" s="277">
        <v>1377</v>
      </c>
      <c r="M62" s="277">
        <v>5.0443499999999997</v>
      </c>
    </row>
    <row r="63" spans="1:13">
      <c r="A63" s="301">
        <v>54</v>
      </c>
      <c r="B63" s="277" t="s">
        <v>86</v>
      </c>
      <c r="C63" s="277">
        <v>429.95</v>
      </c>
      <c r="D63" s="279">
        <v>428.31666666666661</v>
      </c>
      <c r="E63" s="279">
        <v>424.73333333333323</v>
      </c>
      <c r="F63" s="279">
        <v>419.51666666666665</v>
      </c>
      <c r="G63" s="279">
        <v>415.93333333333328</v>
      </c>
      <c r="H63" s="279">
        <v>433.53333333333319</v>
      </c>
      <c r="I63" s="279">
        <v>437.11666666666656</v>
      </c>
      <c r="J63" s="279">
        <v>442.33333333333314</v>
      </c>
      <c r="K63" s="277">
        <v>431.9</v>
      </c>
      <c r="L63" s="277">
        <v>423.1</v>
      </c>
      <c r="M63" s="277">
        <v>9.2388899999999996</v>
      </c>
    </row>
    <row r="64" spans="1:13">
      <c r="A64" s="301">
        <v>55</v>
      </c>
      <c r="B64" s="277" t="s">
        <v>236</v>
      </c>
      <c r="C64" s="277">
        <v>749.25</v>
      </c>
      <c r="D64" s="279">
        <v>752.33333333333337</v>
      </c>
      <c r="E64" s="279">
        <v>741.91666666666674</v>
      </c>
      <c r="F64" s="279">
        <v>734.58333333333337</v>
      </c>
      <c r="G64" s="279">
        <v>724.16666666666674</v>
      </c>
      <c r="H64" s="279">
        <v>759.66666666666674</v>
      </c>
      <c r="I64" s="279">
        <v>770.08333333333348</v>
      </c>
      <c r="J64" s="279">
        <v>777.41666666666674</v>
      </c>
      <c r="K64" s="277">
        <v>762.75</v>
      </c>
      <c r="L64" s="277">
        <v>745</v>
      </c>
      <c r="M64" s="277">
        <v>3.9255300000000002</v>
      </c>
    </row>
    <row r="65" spans="1:13">
      <c r="A65" s="301">
        <v>56</v>
      </c>
      <c r="B65" s="277" t="s">
        <v>237</v>
      </c>
      <c r="C65" s="277">
        <v>236.4</v>
      </c>
      <c r="D65" s="279">
        <v>238.58333333333334</v>
      </c>
      <c r="E65" s="279">
        <v>233.16666666666669</v>
      </c>
      <c r="F65" s="279">
        <v>229.93333333333334</v>
      </c>
      <c r="G65" s="279">
        <v>224.51666666666668</v>
      </c>
      <c r="H65" s="279">
        <v>241.81666666666669</v>
      </c>
      <c r="I65" s="279">
        <v>247.23333333333338</v>
      </c>
      <c r="J65" s="279">
        <v>250.4666666666667</v>
      </c>
      <c r="K65" s="277">
        <v>244</v>
      </c>
      <c r="L65" s="277">
        <v>235.35</v>
      </c>
      <c r="M65" s="277">
        <v>2.15062</v>
      </c>
    </row>
    <row r="66" spans="1:13">
      <c r="A66" s="301">
        <v>57</v>
      </c>
      <c r="B66" s="277" t="s">
        <v>87</v>
      </c>
      <c r="C66" s="277">
        <v>410.75</v>
      </c>
      <c r="D66" s="279">
        <v>407.01666666666665</v>
      </c>
      <c r="E66" s="279">
        <v>401.5333333333333</v>
      </c>
      <c r="F66" s="279">
        <v>392.31666666666666</v>
      </c>
      <c r="G66" s="279">
        <v>386.83333333333331</v>
      </c>
      <c r="H66" s="279">
        <v>416.23333333333329</v>
      </c>
      <c r="I66" s="279">
        <v>421.71666666666664</v>
      </c>
      <c r="J66" s="279">
        <v>430.93333333333328</v>
      </c>
      <c r="K66" s="277">
        <v>412.5</v>
      </c>
      <c r="L66" s="277">
        <v>397.8</v>
      </c>
      <c r="M66" s="277">
        <v>9.7934599999999996</v>
      </c>
    </row>
    <row r="67" spans="1:13">
      <c r="A67" s="301">
        <v>58</v>
      </c>
      <c r="B67" s="277" t="s">
        <v>93</v>
      </c>
      <c r="C67" s="277">
        <v>151.25</v>
      </c>
      <c r="D67" s="279">
        <v>151.83333333333334</v>
      </c>
      <c r="E67" s="279">
        <v>148.91666666666669</v>
      </c>
      <c r="F67" s="279">
        <v>146.58333333333334</v>
      </c>
      <c r="G67" s="279">
        <v>143.66666666666669</v>
      </c>
      <c r="H67" s="279">
        <v>154.16666666666669</v>
      </c>
      <c r="I67" s="279">
        <v>157.08333333333337</v>
      </c>
      <c r="J67" s="279">
        <v>159.41666666666669</v>
      </c>
      <c r="K67" s="277">
        <v>154.75</v>
      </c>
      <c r="L67" s="277">
        <v>149.5</v>
      </c>
      <c r="M67" s="277">
        <v>66.988879999999995</v>
      </c>
    </row>
    <row r="68" spans="1:13">
      <c r="A68" s="301">
        <v>59</v>
      </c>
      <c r="B68" s="277" t="s">
        <v>88</v>
      </c>
      <c r="C68" s="277">
        <v>467.05</v>
      </c>
      <c r="D68" s="279">
        <v>467.5</v>
      </c>
      <c r="E68" s="279">
        <v>464.25</v>
      </c>
      <c r="F68" s="279">
        <v>461.45</v>
      </c>
      <c r="G68" s="279">
        <v>458.2</v>
      </c>
      <c r="H68" s="279">
        <v>470.3</v>
      </c>
      <c r="I68" s="279">
        <v>473.55</v>
      </c>
      <c r="J68" s="279">
        <v>476.35</v>
      </c>
      <c r="K68" s="277">
        <v>470.75</v>
      </c>
      <c r="L68" s="277">
        <v>464.7</v>
      </c>
      <c r="M68" s="277">
        <v>23.232839999999999</v>
      </c>
    </row>
    <row r="69" spans="1:13">
      <c r="A69" s="301">
        <v>60</v>
      </c>
      <c r="B69" s="277" t="s">
        <v>238</v>
      </c>
      <c r="C69" s="277">
        <v>715.85</v>
      </c>
      <c r="D69" s="279">
        <v>715.6</v>
      </c>
      <c r="E69" s="279">
        <v>691.35</v>
      </c>
      <c r="F69" s="279">
        <v>666.85</v>
      </c>
      <c r="G69" s="279">
        <v>642.6</v>
      </c>
      <c r="H69" s="279">
        <v>740.1</v>
      </c>
      <c r="I69" s="279">
        <v>764.35</v>
      </c>
      <c r="J69" s="279">
        <v>788.85</v>
      </c>
      <c r="K69" s="277">
        <v>739.85</v>
      </c>
      <c r="L69" s="277">
        <v>691.1</v>
      </c>
      <c r="M69" s="277">
        <v>1.2011700000000001</v>
      </c>
    </row>
    <row r="70" spans="1:13">
      <c r="A70" s="301">
        <v>61</v>
      </c>
      <c r="B70" s="277" t="s">
        <v>91</v>
      </c>
      <c r="C70" s="277">
        <v>2190.4499999999998</v>
      </c>
      <c r="D70" s="279">
        <v>2206.6833333333329</v>
      </c>
      <c r="E70" s="279">
        <v>2164.8666666666659</v>
      </c>
      <c r="F70" s="279">
        <v>2139.2833333333328</v>
      </c>
      <c r="G70" s="279">
        <v>2097.4666666666658</v>
      </c>
      <c r="H70" s="279">
        <v>2232.266666666666</v>
      </c>
      <c r="I70" s="279">
        <v>2274.0833333333326</v>
      </c>
      <c r="J70" s="279">
        <v>2299.6666666666661</v>
      </c>
      <c r="K70" s="277">
        <v>2248.5</v>
      </c>
      <c r="L70" s="277">
        <v>2181.1</v>
      </c>
      <c r="M70" s="277">
        <v>15.164289999999999</v>
      </c>
    </row>
    <row r="71" spans="1:13">
      <c r="A71" s="301">
        <v>62</v>
      </c>
      <c r="B71" s="277" t="s">
        <v>94</v>
      </c>
      <c r="C71" s="277">
        <v>3921.45</v>
      </c>
      <c r="D71" s="279">
        <v>3933.1333333333332</v>
      </c>
      <c r="E71" s="279">
        <v>3898.3166666666666</v>
      </c>
      <c r="F71" s="279">
        <v>3875.1833333333334</v>
      </c>
      <c r="G71" s="279">
        <v>3840.3666666666668</v>
      </c>
      <c r="H71" s="279">
        <v>3956.2666666666664</v>
      </c>
      <c r="I71" s="279">
        <v>3991.083333333333</v>
      </c>
      <c r="J71" s="279">
        <v>4014.2166666666662</v>
      </c>
      <c r="K71" s="277">
        <v>3967.95</v>
      </c>
      <c r="L71" s="277">
        <v>3910</v>
      </c>
      <c r="M71" s="277">
        <v>4.5607800000000003</v>
      </c>
    </row>
    <row r="72" spans="1:13">
      <c r="A72" s="301">
        <v>63</v>
      </c>
      <c r="B72" s="277" t="s">
        <v>239</v>
      </c>
      <c r="C72" s="277">
        <v>60.6</v>
      </c>
      <c r="D72" s="279">
        <v>61.033333333333331</v>
      </c>
      <c r="E72" s="279">
        <v>59.566666666666663</v>
      </c>
      <c r="F72" s="279">
        <v>58.533333333333331</v>
      </c>
      <c r="G72" s="279">
        <v>57.066666666666663</v>
      </c>
      <c r="H72" s="279">
        <v>62.066666666666663</v>
      </c>
      <c r="I72" s="279">
        <v>63.533333333333331</v>
      </c>
      <c r="J72" s="279">
        <v>64.566666666666663</v>
      </c>
      <c r="K72" s="277">
        <v>62.5</v>
      </c>
      <c r="L72" s="277">
        <v>60</v>
      </c>
      <c r="M72" s="277">
        <v>17.10059</v>
      </c>
    </row>
    <row r="73" spans="1:13">
      <c r="A73" s="301">
        <v>64</v>
      </c>
      <c r="B73" s="277" t="s">
        <v>95</v>
      </c>
      <c r="C73" s="277">
        <v>18983.5</v>
      </c>
      <c r="D73" s="279">
        <v>18862.033333333333</v>
      </c>
      <c r="E73" s="279">
        <v>18475.066666666666</v>
      </c>
      <c r="F73" s="279">
        <v>17966.633333333331</v>
      </c>
      <c r="G73" s="279">
        <v>17579.666666666664</v>
      </c>
      <c r="H73" s="279">
        <v>19370.466666666667</v>
      </c>
      <c r="I73" s="279">
        <v>19757.433333333334</v>
      </c>
      <c r="J73" s="279">
        <v>20265.866666666669</v>
      </c>
      <c r="K73" s="277">
        <v>19249</v>
      </c>
      <c r="L73" s="277">
        <v>18353.599999999999</v>
      </c>
      <c r="M73" s="277">
        <v>2.5071599999999998</v>
      </c>
    </row>
    <row r="74" spans="1:13">
      <c r="A74" s="301">
        <v>65</v>
      </c>
      <c r="B74" s="277" t="s">
        <v>240</v>
      </c>
      <c r="C74" s="277">
        <v>229.9</v>
      </c>
      <c r="D74" s="279">
        <v>228.61666666666667</v>
      </c>
      <c r="E74" s="279">
        <v>225.28333333333336</v>
      </c>
      <c r="F74" s="279">
        <v>220.66666666666669</v>
      </c>
      <c r="G74" s="279">
        <v>217.33333333333337</v>
      </c>
      <c r="H74" s="279">
        <v>233.23333333333335</v>
      </c>
      <c r="I74" s="279">
        <v>236.56666666666666</v>
      </c>
      <c r="J74" s="279">
        <v>241.18333333333334</v>
      </c>
      <c r="K74" s="277">
        <v>231.95</v>
      </c>
      <c r="L74" s="277">
        <v>224</v>
      </c>
      <c r="M74" s="277">
        <v>22.195740000000001</v>
      </c>
    </row>
    <row r="75" spans="1:13">
      <c r="A75" s="301">
        <v>66</v>
      </c>
      <c r="B75" s="277" t="s">
        <v>241</v>
      </c>
      <c r="C75" s="277">
        <v>877.45</v>
      </c>
      <c r="D75" s="279">
        <v>874.08333333333337</v>
      </c>
      <c r="E75" s="279">
        <v>868.36666666666679</v>
      </c>
      <c r="F75" s="279">
        <v>859.28333333333342</v>
      </c>
      <c r="G75" s="279">
        <v>853.56666666666683</v>
      </c>
      <c r="H75" s="279">
        <v>883.16666666666674</v>
      </c>
      <c r="I75" s="279">
        <v>888.88333333333321</v>
      </c>
      <c r="J75" s="279">
        <v>897.9666666666667</v>
      </c>
      <c r="K75" s="277">
        <v>879.8</v>
      </c>
      <c r="L75" s="277">
        <v>865</v>
      </c>
      <c r="M75" s="277">
        <v>0.53339999999999999</v>
      </c>
    </row>
    <row r="76" spans="1:13">
      <c r="A76" s="301">
        <v>67</v>
      </c>
      <c r="B76" s="277" t="s">
        <v>242</v>
      </c>
      <c r="C76" s="277">
        <v>74.95</v>
      </c>
      <c r="D76" s="279">
        <v>75.816666666666663</v>
      </c>
      <c r="E76" s="279">
        <v>73.633333333333326</v>
      </c>
      <c r="F76" s="279">
        <v>72.316666666666663</v>
      </c>
      <c r="G76" s="279">
        <v>70.133333333333326</v>
      </c>
      <c r="H76" s="279">
        <v>77.133333333333326</v>
      </c>
      <c r="I76" s="279">
        <v>79.316666666666663</v>
      </c>
      <c r="J76" s="279">
        <v>80.633333333333326</v>
      </c>
      <c r="K76" s="277">
        <v>78</v>
      </c>
      <c r="L76" s="277">
        <v>74.5</v>
      </c>
      <c r="M76" s="277">
        <v>28.824290000000001</v>
      </c>
    </row>
    <row r="77" spans="1:13">
      <c r="A77" s="301">
        <v>68</v>
      </c>
      <c r="B77" s="277" t="s">
        <v>97</v>
      </c>
      <c r="C77" s="277">
        <v>1059.9000000000001</v>
      </c>
      <c r="D77" s="279">
        <v>1054.5166666666667</v>
      </c>
      <c r="E77" s="279">
        <v>1044.5333333333333</v>
      </c>
      <c r="F77" s="279">
        <v>1029.1666666666667</v>
      </c>
      <c r="G77" s="279">
        <v>1019.1833333333334</v>
      </c>
      <c r="H77" s="279">
        <v>1069.8833333333332</v>
      </c>
      <c r="I77" s="279">
        <v>1079.8666666666663</v>
      </c>
      <c r="J77" s="279">
        <v>1095.2333333333331</v>
      </c>
      <c r="K77" s="277">
        <v>1064.5</v>
      </c>
      <c r="L77" s="277">
        <v>1039.1500000000001</v>
      </c>
      <c r="M77" s="277">
        <v>15.49109</v>
      </c>
    </row>
    <row r="78" spans="1:13">
      <c r="A78" s="301">
        <v>69</v>
      </c>
      <c r="B78" s="277" t="s">
        <v>98</v>
      </c>
      <c r="C78" s="277">
        <v>153.30000000000001</v>
      </c>
      <c r="D78" s="279">
        <v>153.85000000000002</v>
      </c>
      <c r="E78" s="279">
        <v>151.80000000000004</v>
      </c>
      <c r="F78" s="279">
        <v>150.30000000000001</v>
      </c>
      <c r="G78" s="279">
        <v>148.25000000000003</v>
      </c>
      <c r="H78" s="279">
        <v>155.35000000000005</v>
      </c>
      <c r="I78" s="279">
        <v>157.4</v>
      </c>
      <c r="J78" s="279">
        <v>158.90000000000006</v>
      </c>
      <c r="K78" s="277">
        <v>155.9</v>
      </c>
      <c r="L78" s="277">
        <v>152.35</v>
      </c>
      <c r="M78" s="277">
        <v>40.140540000000001</v>
      </c>
    </row>
    <row r="79" spans="1:13">
      <c r="A79" s="301">
        <v>70</v>
      </c>
      <c r="B79" s="277" t="s">
        <v>99</v>
      </c>
      <c r="C79" s="277">
        <v>53</v>
      </c>
      <c r="D79" s="279">
        <v>53.166666666666664</v>
      </c>
      <c r="E79" s="279">
        <v>52.383333333333326</v>
      </c>
      <c r="F79" s="279">
        <v>51.766666666666659</v>
      </c>
      <c r="G79" s="279">
        <v>50.98333333333332</v>
      </c>
      <c r="H79" s="279">
        <v>53.783333333333331</v>
      </c>
      <c r="I79" s="279">
        <v>54.566666666666677</v>
      </c>
      <c r="J79" s="279">
        <v>55.183333333333337</v>
      </c>
      <c r="K79" s="277">
        <v>53.95</v>
      </c>
      <c r="L79" s="277">
        <v>52.55</v>
      </c>
      <c r="M79" s="277">
        <v>163.04999000000001</v>
      </c>
    </row>
    <row r="80" spans="1:13">
      <c r="A80" s="301">
        <v>71</v>
      </c>
      <c r="B80" s="277" t="s">
        <v>370</v>
      </c>
      <c r="C80" s="277">
        <v>126.75</v>
      </c>
      <c r="D80" s="279">
        <v>128.03333333333333</v>
      </c>
      <c r="E80" s="279">
        <v>124.81666666666666</v>
      </c>
      <c r="F80" s="279">
        <v>122.88333333333333</v>
      </c>
      <c r="G80" s="279">
        <v>119.66666666666666</v>
      </c>
      <c r="H80" s="279">
        <v>129.96666666666667</v>
      </c>
      <c r="I80" s="279">
        <v>133.18333333333331</v>
      </c>
      <c r="J80" s="279">
        <v>135.11666666666667</v>
      </c>
      <c r="K80" s="277">
        <v>131.25</v>
      </c>
      <c r="L80" s="277">
        <v>126.1</v>
      </c>
      <c r="M80" s="277">
        <v>22.491769999999999</v>
      </c>
    </row>
    <row r="81" spans="1:13">
      <c r="A81" s="301">
        <v>72</v>
      </c>
      <c r="B81" s="277" t="s">
        <v>243</v>
      </c>
      <c r="C81" s="277">
        <v>14.3</v>
      </c>
      <c r="D81" s="279">
        <v>14.300000000000002</v>
      </c>
      <c r="E81" s="279">
        <v>14.300000000000004</v>
      </c>
      <c r="F81" s="279">
        <v>14.300000000000002</v>
      </c>
      <c r="G81" s="279">
        <v>14.300000000000004</v>
      </c>
      <c r="H81" s="279">
        <v>14.300000000000004</v>
      </c>
      <c r="I81" s="279">
        <v>14.3</v>
      </c>
      <c r="J81" s="279">
        <v>14.300000000000004</v>
      </c>
      <c r="K81" s="277">
        <v>14.3</v>
      </c>
      <c r="L81" s="277">
        <v>14.3</v>
      </c>
      <c r="M81" s="277">
        <v>31.560469999999999</v>
      </c>
    </row>
    <row r="82" spans="1:13">
      <c r="A82" s="301">
        <v>73</v>
      </c>
      <c r="B82" s="277" t="s">
        <v>244</v>
      </c>
      <c r="C82" s="277">
        <v>136.6</v>
      </c>
      <c r="D82" s="279">
        <v>140.4</v>
      </c>
      <c r="E82" s="279">
        <v>131.70000000000002</v>
      </c>
      <c r="F82" s="279">
        <v>126.80000000000001</v>
      </c>
      <c r="G82" s="279">
        <v>118.10000000000002</v>
      </c>
      <c r="H82" s="279">
        <v>145.30000000000001</v>
      </c>
      <c r="I82" s="279">
        <v>154</v>
      </c>
      <c r="J82" s="279">
        <v>158.9</v>
      </c>
      <c r="K82" s="277">
        <v>149.1</v>
      </c>
      <c r="L82" s="277">
        <v>135.5</v>
      </c>
      <c r="M82" s="277">
        <v>124.35272999999999</v>
      </c>
    </row>
    <row r="83" spans="1:13">
      <c r="A83" s="301">
        <v>74</v>
      </c>
      <c r="B83" s="277" t="s">
        <v>100</v>
      </c>
      <c r="C83" s="277">
        <v>104.9</v>
      </c>
      <c r="D83" s="279">
        <v>104.56666666666666</v>
      </c>
      <c r="E83" s="279">
        <v>103.33333333333333</v>
      </c>
      <c r="F83" s="279">
        <v>101.76666666666667</v>
      </c>
      <c r="G83" s="279">
        <v>100.53333333333333</v>
      </c>
      <c r="H83" s="279">
        <v>106.13333333333333</v>
      </c>
      <c r="I83" s="279">
        <v>107.36666666666667</v>
      </c>
      <c r="J83" s="279">
        <v>108.93333333333332</v>
      </c>
      <c r="K83" s="277">
        <v>105.8</v>
      </c>
      <c r="L83" s="277">
        <v>103</v>
      </c>
      <c r="M83" s="277">
        <v>107.04732</v>
      </c>
    </row>
    <row r="84" spans="1:13">
      <c r="A84" s="301">
        <v>75</v>
      </c>
      <c r="B84" s="277" t="s">
        <v>103</v>
      </c>
      <c r="C84" s="277">
        <v>21.5</v>
      </c>
      <c r="D84" s="279">
        <v>21.3</v>
      </c>
      <c r="E84" s="279">
        <v>20.950000000000003</v>
      </c>
      <c r="F84" s="279">
        <v>20.400000000000002</v>
      </c>
      <c r="G84" s="279">
        <v>20.050000000000004</v>
      </c>
      <c r="H84" s="279">
        <v>21.85</v>
      </c>
      <c r="I84" s="279">
        <v>22.200000000000003</v>
      </c>
      <c r="J84" s="279">
        <v>22.75</v>
      </c>
      <c r="K84" s="277">
        <v>21.65</v>
      </c>
      <c r="L84" s="277">
        <v>20.75</v>
      </c>
      <c r="M84" s="277">
        <v>187.3733</v>
      </c>
    </row>
    <row r="85" spans="1:13">
      <c r="A85" s="301">
        <v>76</v>
      </c>
      <c r="B85" s="277" t="s">
        <v>245</v>
      </c>
      <c r="C85" s="277">
        <v>153.75</v>
      </c>
      <c r="D85" s="279">
        <v>153.56666666666666</v>
      </c>
      <c r="E85" s="279">
        <v>150.68333333333334</v>
      </c>
      <c r="F85" s="279">
        <v>147.61666666666667</v>
      </c>
      <c r="G85" s="279">
        <v>144.73333333333335</v>
      </c>
      <c r="H85" s="279">
        <v>156.63333333333333</v>
      </c>
      <c r="I85" s="279">
        <v>159.51666666666665</v>
      </c>
      <c r="J85" s="279">
        <v>162.58333333333331</v>
      </c>
      <c r="K85" s="277">
        <v>156.44999999999999</v>
      </c>
      <c r="L85" s="277">
        <v>150.5</v>
      </c>
      <c r="M85" s="277">
        <v>4.3949699999999998</v>
      </c>
    </row>
    <row r="86" spans="1:13">
      <c r="A86" s="301">
        <v>77</v>
      </c>
      <c r="B86" s="277" t="s">
        <v>101</v>
      </c>
      <c r="C86" s="277">
        <v>432.7</v>
      </c>
      <c r="D86" s="279">
        <v>434.23333333333335</v>
      </c>
      <c r="E86" s="279">
        <v>428.9666666666667</v>
      </c>
      <c r="F86" s="279">
        <v>425.23333333333335</v>
      </c>
      <c r="G86" s="279">
        <v>419.9666666666667</v>
      </c>
      <c r="H86" s="279">
        <v>437.9666666666667</v>
      </c>
      <c r="I86" s="279">
        <v>443.23333333333335</v>
      </c>
      <c r="J86" s="279">
        <v>446.9666666666667</v>
      </c>
      <c r="K86" s="277">
        <v>439.5</v>
      </c>
      <c r="L86" s="277">
        <v>430.5</v>
      </c>
      <c r="M86" s="277">
        <v>33.204479999999997</v>
      </c>
    </row>
    <row r="87" spans="1:13">
      <c r="A87" s="301">
        <v>78</v>
      </c>
      <c r="B87" s="277" t="s">
        <v>246</v>
      </c>
      <c r="C87" s="277">
        <v>433.65</v>
      </c>
      <c r="D87" s="279">
        <v>434.43333333333334</v>
      </c>
      <c r="E87" s="279">
        <v>430.36666666666667</v>
      </c>
      <c r="F87" s="279">
        <v>427.08333333333331</v>
      </c>
      <c r="G87" s="279">
        <v>423.01666666666665</v>
      </c>
      <c r="H87" s="279">
        <v>437.7166666666667</v>
      </c>
      <c r="I87" s="279">
        <v>441.78333333333342</v>
      </c>
      <c r="J87" s="279">
        <v>445.06666666666672</v>
      </c>
      <c r="K87" s="277">
        <v>438.5</v>
      </c>
      <c r="L87" s="277">
        <v>431.15</v>
      </c>
      <c r="M87" s="277">
        <v>0.69840000000000002</v>
      </c>
    </row>
    <row r="88" spans="1:13">
      <c r="A88" s="301">
        <v>79</v>
      </c>
      <c r="B88" s="277" t="s">
        <v>104</v>
      </c>
      <c r="C88" s="277">
        <v>717.3</v>
      </c>
      <c r="D88" s="279">
        <v>710.44999999999993</v>
      </c>
      <c r="E88" s="279">
        <v>701.99999999999989</v>
      </c>
      <c r="F88" s="279">
        <v>686.69999999999993</v>
      </c>
      <c r="G88" s="279">
        <v>678.24999999999989</v>
      </c>
      <c r="H88" s="279">
        <v>725.74999999999989</v>
      </c>
      <c r="I88" s="279">
        <v>734.19999999999993</v>
      </c>
      <c r="J88" s="279">
        <v>749.49999999999989</v>
      </c>
      <c r="K88" s="277">
        <v>718.9</v>
      </c>
      <c r="L88" s="277">
        <v>695.15</v>
      </c>
      <c r="M88" s="277">
        <v>22.868210000000001</v>
      </c>
    </row>
    <row r="89" spans="1:13">
      <c r="A89" s="301">
        <v>80</v>
      </c>
      <c r="B89" s="277" t="s">
        <v>247</v>
      </c>
      <c r="C89" s="277">
        <v>393.75</v>
      </c>
      <c r="D89" s="279">
        <v>396.43333333333339</v>
      </c>
      <c r="E89" s="279">
        <v>388.9166666666668</v>
      </c>
      <c r="F89" s="279">
        <v>384.08333333333343</v>
      </c>
      <c r="G89" s="279">
        <v>376.56666666666683</v>
      </c>
      <c r="H89" s="279">
        <v>401.26666666666677</v>
      </c>
      <c r="I89" s="279">
        <v>408.78333333333342</v>
      </c>
      <c r="J89" s="279">
        <v>413.61666666666673</v>
      </c>
      <c r="K89" s="277">
        <v>403.95</v>
      </c>
      <c r="L89" s="277">
        <v>391.6</v>
      </c>
      <c r="M89" s="277">
        <v>0.90651000000000004</v>
      </c>
    </row>
    <row r="90" spans="1:13">
      <c r="A90" s="301">
        <v>81</v>
      </c>
      <c r="B90" s="277" t="s">
        <v>248</v>
      </c>
      <c r="C90" s="277">
        <v>894.2</v>
      </c>
      <c r="D90" s="279">
        <v>886.16666666666663</v>
      </c>
      <c r="E90" s="279">
        <v>874.63333333333321</v>
      </c>
      <c r="F90" s="279">
        <v>855.06666666666661</v>
      </c>
      <c r="G90" s="279">
        <v>843.53333333333319</v>
      </c>
      <c r="H90" s="279">
        <v>905.73333333333323</v>
      </c>
      <c r="I90" s="279">
        <v>917.26666666666677</v>
      </c>
      <c r="J90" s="279">
        <v>936.83333333333326</v>
      </c>
      <c r="K90" s="277">
        <v>897.7</v>
      </c>
      <c r="L90" s="277">
        <v>866.6</v>
      </c>
      <c r="M90" s="277">
        <v>6.0801499999999997</v>
      </c>
    </row>
    <row r="91" spans="1:13">
      <c r="A91" s="301">
        <v>82</v>
      </c>
      <c r="B91" s="277" t="s">
        <v>249</v>
      </c>
      <c r="C91" s="277">
        <v>189.6</v>
      </c>
      <c r="D91" s="279">
        <v>190.71666666666667</v>
      </c>
      <c r="E91" s="279">
        <v>187.03333333333333</v>
      </c>
      <c r="F91" s="279">
        <v>184.46666666666667</v>
      </c>
      <c r="G91" s="279">
        <v>180.78333333333333</v>
      </c>
      <c r="H91" s="279">
        <v>193.28333333333333</v>
      </c>
      <c r="I91" s="279">
        <v>196.96666666666667</v>
      </c>
      <c r="J91" s="279">
        <v>199.53333333333333</v>
      </c>
      <c r="K91" s="277">
        <v>194.4</v>
      </c>
      <c r="L91" s="277">
        <v>188.15</v>
      </c>
      <c r="M91" s="277">
        <v>5.3783099999999999</v>
      </c>
    </row>
    <row r="92" spans="1:13">
      <c r="A92" s="301">
        <v>83</v>
      </c>
      <c r="B92" s="277" t="s">
        <v>105</v>
      </c>
      <c r="C92" s="277">
        <v>628.15</v>
      </c>
      <c r="D92" s="279">
        <v>623.88333333333333</v>
      </c>
      <c r="E92" s="279">
        <v>617.76666666666665</v>
      </c>
      <c r="F92" s="279">
        <v>607.38333333333333</v>
      </c>
      <c r="G92" s="279">
        <v>601.26666666666665</v>
      </c>
      <c r="H92" s="279">
        <v>634.26666666666665</v>
      </c>
      <c r="I92" s="279">
        <v>640.38333333333321</v>
      </c>
      <c r="J92" s="279">
        <v>650.76666666666665</v>
      </c>
      <c r="K92" s="277">
        <v>630</v>
      </c>
      <c r="L92" s="277">
        <v>613.5</v>
      </c>
      <c r="M92" s="277">
        <v>20.665510000000001</v>
      </c>
    </row>
    <row r="93" spans="1:13">
      <c r="A93" s="301">
        <v>84</v>
      </c>
      <c r="B93" s="277" t="s">
        <v>250</v>
      </c>
      <c r="C93" s="277">
        <v>221.6</v>
      </c>
      <c r="D93" s="279">
        <v>222.19999999999996</v>
      </c>
      <c r="E93" s="279">
        <v>218.59999999999991</v>
      </c>
      <c r="F93" s="279">
        <v>215.59999999999994</v>
      </c>
      <c r="G93" s="279">
        <v>211.99999999999989</v>
      </c>
      <c r="H93" s="279">
        <v>225.19999999999993</v>
      </c>
      <c r="I93" s="279">
        <v>228.8</v>
      </c>
      <c r="J93" s="279">
        <v>231.79999999999995</v>
      </c>
      <c r="K93" s="277">
        <v>225.8</v>
      </c>
      <c r="L93" s="277">
        <v>219.2</v>
      </c>
      <c r="M93" s="277">
        <v>6.3326000000000002</v>
      </c>
    </row>
    <row r="94" spans="1:13">
      <c r="A94" s="301">
        <v>85</v>
      </c>
      <c r="B94" s="277" t="s">
        <v>251</v>
      </c>
      <c r="C94" s="277">
        <v>856.15</v>
      </c>
      <c r="D94" s="279">
        <v>860.98333333333323</v>
      </c>
      <c r="E94" s="279">
        <v>843.16666666666652</v>
      </c>
      <c r="F94" s="279">
        <v>830.18333333333328</v>
      </c>
      <c r="G94" s="279">
        <v>812.36666666666656</v>
      </c>
      <c r="H94" s="279">
        <v>873.96666666666647</v>
      </c>
      <c r="I94" s="279">
        <v>891.7833333333333</v>
      </c>
      <c r="J94" s="279">
        <v>904.76666666666642</v>
      </c>
      <c r="K94" s="277">
        <v>878.8</v>
      </c>
      <c r="L94" s="277">
        <v>848</v>
      </c>
      <c r="M94" s="277">
        <v>3.4962800000000001</v>
      </c>
    </row>
    <row r="95" spans="1:13">
      <c r="A95" s="301">
        <v>86</v>
      </c>
      <c r="B95" s="277" t="s">
        <v>108</v>
      </c>
      <c r="C95" s="277">
        <v>579.15</v>
      </c>
      <c r="D95" s="279">
        <v>576.76666666666654</v>
      </c>
      <c r="E95" s="279">
        <v>572.98333333333312</v>
      </c>
      <c r="F95" s="279">
        <v>566.81666666666661</v>
      </c>
      <c r="G95" s="279">
        <v>563.03333333333319</v>
      </c>
      <c r="H95" s="279">
        <v>582.93333333333305</v>
      </c>
      <c r="I95" s="279">
        <v>586.71666666666658</v>
      </c>
      <c r="J95" s="279">
        <v>592.88333333333298</v>
      </c>
      <c r="K95" s="277">
        <v>580.54999999999995</v>
      </c>
      <c r="L95" s="277">
        <v>570.6</v>
      </c>
      <c r="M95" s="277">
        <v>37.356000000000002</v>
      </c>
    </row>
    <row r="96" spans="1:13">
      <c r="A96" s="301">
        <v>87</v>
      </c>
      <c r="B96" s="277" t="s">
        <v>252</v>
      </c>
      <c r="C96" s="277">
        <v>2543.9499999999998</v>
      </c>
      <c r="D96" s="279">
        <v>2534.9833333333331</v>
      </c>
      <c r="E96" s="279">
        <v>2508.9666666666662</v>
      </c>
      <c r="F96" s="279">
        <v>2473.9833333333331</v>
      </c>
      <c r="G96" s="279">
        <v>2447.9666666666662</v>
      </c>
      <c r="H96" s="279">
        <v>2569.9666666666662</v>
      </c>
      <c r="I96" s="279">
        <v>2595.9833333333336</v>
      </c>
      <c r="J96" s="279">
        <v>2630.9666666666662</v>
      </c>
      <c r="K96" s="277">
        <v>2561</v>
      </c>
      <c r="L96" s="277">
        <v>2500</v>
      </c>
      <c r="M96" s="277">
        <v>4.2802800000000003</v>
      </c>
    </row>
    <row r="97" spans="1:13">
      <c r="A97" s="301">
        <v>88</v>
      </c>
      <c r="B97" s="277" t="s">
        <v>110</v>
      </c>
      <c r="C97" s="277">
        <v>1073.95</v>
      </c>
      <c r="D97" s="279">
        <v>1079.9166666666667</v>
      </c>
      <c r="E97" s="279">
        <v>1064.0333333333335</v>
      </c>
      <c r="F97" s="279">
        <v>1054.1166666666668</v>
      </c>
      <c r="G97" s="279">
        <v>1038.2333333333336</v>
      </c>
      <c r="H97" s="279">
        <v>1089.8333333333335</v>
      </c>
      <c r="I97" s="279">
        <v>1105.7166666666667</v>
      </c>
      <c r="J97" s="279">
        <v>1115.6333333333334</v>
      </c>
      <c r="K97" s="277">
        <v>1095.8</v>
      </c>
      <c r="L97" s="277">
        <v>1070</v>
      </c>
      <c r="M97" s="277">
        <v>137.98878999999999</v>
      </c>
    </row>
    <row r="98" spans="1:13">
      <c r="A98" s="301">
        <v>89</v>
      </c>
      <c r="B98" s="277" t="s">
        <v>253</v>
      </c>
      <c r="C98" s="277">
        <v>572.15</v>
      </c>
      <c r="D98" s="279">
        <v>573.25</v>
      </c>
      <c r="E98" s="279">
        <v>556.9</v>
      </c>
      <c r="F98" s="279">
        <v>541.65</v>
      </c>
      <c r="G98" s="279">
        <v>525.29999999999995</v>
      </c>
      <c r="H98" s="279">
        <v>588.5</v>
      </c>
      <c r="I98" s="279">
        <v>604.84999999999991</v>
      </c>
      <c r="J98" s="279">
        <v>620.1</v>
      </c>
      <c r="K98" s="277">
        <v>589.6</v>
      </c>
      <c r="L98" s="277">
        <v>558</v>
      </c>
      <c r="M98" s="277">
        <v>156.63762</v>
      </c>
    </row>
    <row r="99" spans="1:13">
      <c r="A99" s="301">
        <v>90</v>
      </c>
      <c r="B99" s="277" t="s">
        <v>106</v>
      </c>
      <c r="C99" s="277">
        <v>580.04999999999995</v>
      </c>
      <c r="D99" s="279">
        <v>582.36666666666667</v>
      </c>
      <c r="E99" s="279">
        <v>575.7833333333333</v>
      </c>
      <c r="F99" s="279">
        <v>571.51666666666665</v>
      </c>
      <c r="G99" s="279">
        <v>564.93333333333328</v>
      </c>
      <c r="H99" s="279">
        <v>586.63333333333333</v>
      </c>
      <c r="I99" s="279">
        <v>593.21666666666658</v>
      </c>
      <c r="J99" s="279">
        <v>597.48333333333335</v>
      </c>
      <c r="K99" s="277">
        <v>588.95000000000005</v>
      </c>
      <c r="L99" s="277">
        <v>578.1</v>
      </c>
      <c r="M99" s="277">
        <v>12.070539999999999</v>
      </c>
    </row>
    <row r="100" spans="1:13">
      <c r="A100" s="301">
        <v>91</v>
      </c>
      <c r="B100" s="277" t="s">
        <v>111</v>
      </c>
      <c r="C100" s="277">
        <v>2738.25</v>
      </c>
      <c r="D100" s="279">
        <v>2721.9500000000003</v>
      </c>
      <c r="E100" s="279">
        <v>2693.9000000000005</v>
      </c>
      <c r="F100" s="279">
        <v>2649.55</v>
      </c>
      <c r="G100" s="279">
        <v>2621.5000000000005</v>
      </c>
      <c r="H100" s="279">
        <v>2766.3000000000006</v>
      </c>
      <c r="I100" s="279">
        <v>2794.3500000000008</v>
      </c>
      <c r="J100" s="279">
        <v>2838.7000000000007</v>
      </c>
      <c r="K100" s="277">
        <v>2750</v>
      </c>
      <c r="L100" s="277">
        <v>2677.6</v>
      </c>
      <c r="M100" s="277">
        <v>26.37811</v>
      </c>
    </row>
    <row r="101" spans="1:13">
      <c r="A101" s="301">
        <v>92</v>
      </c>
      <c r="B101" s="277" t="s">
        <v>112</v>
      </c>
      <c r="C101" s="277">
        <v>334</v>
      </c>
      <c r="D101" s="279">
        <v>334.36666666666667</v>
      </c>
      <c r="E101" s="279">
        <v>331.73333333333335</v>
      </c>
      <c r="F101" s="279">
        <v>329.4666666666667</v>
      </c>
      <c r="G101" s="279">
        <v>326.83333333333337</v>
      </c>
      <c r="H101" s="279">
        <v>336.63333333333333</v>
      </c>
      <c r="I101" s="279">
        <v>339.26666666666665</v>
      </c>
      <c r="J101" s="279">
        <v>341.5333333333333</v>
      </c>
      <c r="K101" s="277">
        <v>337</v>
      </c>
      <c r="L101" s="277">
        <v>332.1</v>
      </c>
      <c r="M101" s="277">
        <v>5.5158699999999996</v>
      </c>
    </row>
    <row r="102" spans="1:13">
      <c r="A102" s="301">
        <v>93</v>
      </c>
      <c r="B102" s="277" t="s">
        <v>114</v>
      </c>
      <c r="C102" s="277">
        <v>146.4</v>
      </c>
      <c r="D102" s="279">
        <v>146.80000000000001</v>
      </c>
      <c r="E102" s="279">
        <v>144.15000000000003</v>
      </c>
      <c r="F102" s="279">
        <v>141.90000000000003</v>
      </c>
      <c r="G102" s="279">
        <v>139.25000000000006</v>
      </c>
      <c r="H102" s="279">
        <v>149.05000000000001</v>
      </c>
      <c r="I102" s="279">
        <v>151.69999999999999</v>
      </c>
      <c r="J102" s="279">
        <v>153.94999999999999</v>
      </c>
      <c r="K102" s="277">
        <v>149.44999999999999</v>
      </c>
      <c r="L102" s="277">
        <v>144.55000000000001</v>
      </c>
      <c r="M102" s="277">
        <v>107.80269</v>
      </c>
    </row>
    <row r="103" spans="1:13">
      <c r="A103" s="301">
        <v>94</v>
      </c>
      <c r="B103" s="277" t="s">
        <v>115</v>
      </c>
      <c r="C103" s="277">
        <v>215.85</v>
      </c>
      <c r="D103" s="279">
        <v>215.54999999999998</v>
      </c>
      <c r="E103" s="279">
        <v>213.29999999999995</v>
      </c>
      <c r="F103" s="279">
        <v>210.74999999999997</v>
      </c>
      <c r="G103" s="279">
        <v>208.49999999999994</v>
      </c>
      <c r="H103" s="279">
        <v>218.09999999999997</v>
      </c>
      <c r="I103" s="279">
        <v>220.35000000000002</v>
      </c>
      <c r="J103" s="279">
        <v>222.89999999999998</v>
      </c>
      <c r="K103" s="277">
        <v>217.8</v>
      </c>
      <c r="L103" s="277">
        <v>213</v>
      </c>
      <c r="M103" s="277">
        <v>39.846469999999997</v>
      </c>
    </row>
    <row r="104" spans="1:13">
      <c r="A104" s="301">
        <v>95</v>
      </c>
      <c r="B104" s="277" t="s">
        <v>116</v>
      </c>
      <c r="C104" s="277">
        <v>2173.6999999999998</v>
      </c>
      <c r="D104" s="279">
        <v>2172.6833333333329</v>
      </c>
      <c r="E104" s="279">
        <v>2157.3666666666659</v>
      </c>
      <c r="F104" s="279">
        <v>2141.0333333333328</v>
      </c>
      <c r="G104" s="279">
        <v>2125.7166666666658</v>
      </c>
      <c r="H104" s="279">
        <v>2189.016666666666</v>
      </c>
      <c r="I104" s="279">
        <v>2204.3333333333326</v>
      </c>
      <c r="J104" s="279">
        <v>2220.6666666666661</v>
      </c>
      <c r="K104" s="277">
        <v>2188</v>
      </c>
      <c r="L104" s="277">
        <v>2156.35</v>
      </c>
      <c r="M104" s="277">
        <v>19.463259999999998</v>
      </c>
    </row>
    <row r="105" spans="1:13">
      <c r="A105" s="301">
        <v>96</v>
      </c>
      <c r="B105" s="277" t="s">
        <v>254</v>
      </c>
      <c r="C105" s="277">
        <v>195.15</v>
      </c>
      <c r="D105" s="279">
        <v>195.88333333333333</v>
      </c>
      <c r="E105" s="279">
        <v>194.26666666666665</v>
      </c>
      <c r="F105" s="279">
        <v>193.38333333333333</v>
      </c>
      <c r="G105" s="279">
        <v>191.76666666666665</v>
      </c>
      <c r="H105" s="279">
        <v>196.76666666666665</v>
      </c>
      <c r="I105" s="279">
        <v>198.38333333333333</v>
      </c>
      <c r="J105" s="279">
        <v>199.26666666666665</v>
      </c>
      <c r="K105" s="277">
        <v>197.5</v>
      </c>
      <c r="L105" s="277">
        <v>195</v>
      </c>
      <c r="M105" s="277">
        <v>3.6687599999999998</v>
      </c>
    </row>
    <row r="106" spans="1:13">
      <c r="A106" s="301">
        <v>97</v>
      </c>
      <c r="B106" s="277" t="s">
        <v>255</v>
      </c>
      <c r="C106" s="277">
        <v>34</v>
      </c>
      <c r="D106" s="279">
        <v>33.883333333333333</v>
      </c>
      <c r="E106" s="279">
        <v>32.916666666666664</v>
      </c>
      <c r="F106" s="279">
        <v>31.833333333333329</v>
      </c>
      <c r="G106" s="279">
        <v>30.86666666666666</v>
      </c>
      <c r="H106" s="279">
        <v>34.966666666666669</v>
      </c>
      <c r="I106" s="279">
        <v>35.933333333333337</v>
      </c>
      <c r="J106" s="279">
        <v>37.016666666666673</v>
      </c>
      <c r="K106" s="277">
        <v>34.85</v>
      </c>
      <c r="L106" s="277">
        <v>32.799999999999997</v>
      </c>
      <c r="M106" s="277">
        <v>57.439</v>
      </c>
    </row>
    <row r="107" spans="1:13">
      <c r="A107" s="301">
        <v>98</v>
      </c>
      <c r="B107" s="277" t="s">
        <v>109</v>
      </c>
      <c r="C107" s="277">
        <v>1885.2</v>
      </c>
      <c r="D107" s="279">
        <v>1886.8333333333333</v>
      </c>
      <c r="E107" s="279">
        <v>1865.6666666666665</v>
      </c>
      <c r="F107" s="279">
        <v>1846.1333333333332</v>
      </c>
      <c r="G107" s="279">
        <v>1824.9666666666665</v>
      </c>
      <c r="H107" s="279">
        <v>1906.3666666666666</v>
      </c>
      <c r="I107" s="279">
        <v>1927.5333333333331</v>
      </c>
      <c r="J107" s="279">
        <v>1947.0666666666666</v>
      </c>
      <c r="K107" s="277">
        <v>1908</v>
      </c>
      <c r="L107" s="277">
        <v>1867.3</v>
      </c>
      <c r="M107" s="277">
        <v>44.302639999999997</v>
      </c>
    </row>
    <row r="108" spans="1:13">
      <c r="A108" s="301">
        <v>99</v>
      </c>
      <c r="B108" s="277" t="s">
        <v>118</v>
      </c>
      <c r="C108" s="277">
        <v>361</v>
      </c>
      <c r="D108" s="279">
        <v>362.65000000000003</v>
      </c>
      <c r="E108" s="279">
        <v>358.15000000000009</v>
      </c>
      <c r="F108" s="279">
        <v>355.30000000000007</v>
      </c>
      <c r="G108" s="279">
        <v>350.80000000000013</v>
      </c>
      <c r="H108" s="279">
        <v>365.50000000000006</v>
      </c>
      <c r="I108" s="279">
        <v>369.99999999999994</v>
      </c>
      <c r="J108" s="279">
        <v>372.85</v>
      </c>
      <c r="K108" s="277">
        <v>367.15</v>
      </c>
      <c r="L108" s="277">
        <v>359.8</v>
      </c>
      <c r="M108" s="277">
        <v>287.79331000000002</v>
      </c>
    </row>
    <row r="109" spans="1:13">
      <c r="A109" s="301">
        <v>100</v>
      </c>
      <c r="B109" s="277" t="s">
        <v>256</v>
      </c>
      <c r="C109" s="277">
        <v>1279.3</v>
      </c>
      <c r="D109" s="279">
        <v>1284.8333333333333</v>
      </c>
      <c r="E109" s="279">
        <v>1269.6666666666665</v>
      </c>
      <c r="F109" s="279">
        <v>1260.0333333333333</v>
      </c>
      <c r="G109" s="279">
        <v>1244.8666666666666</v>
      </c>
      <c r="H109" s="279">
        <v>1294.4666666666665</v>
      </c>
      <c r="I109" s="279">
        <v>1309.633333333333</v>
      </c>
      <c r="J109" s="279">
        <v>1319.2666666666664</v>
      </c>
      <c r="K109" s="277">
        <v>1300</v>
      </c>
      <c r="L109" s="277">
        <v>1275.2</v>
      </c>
      <c r="M109" s="277">
        <v>1.94878</v>
      </c>
    </row>
    <row r="110" spans="1:13">
      <c r="A110" s="301">
        <v>101</v>
      </c>
      <c r="B110" s="277" t="s">
        <v>119</v>
      </c>
      <c r="C110" s="277">
        <v>433.5</v>
      </c>
      <c r="D110" s="279">
        <v>434.68333333333334</v>
      </c>
      <c r="E110" s="279">
        <v>425.81666666666666</v>
      </c>
      <c r="F110" s="279">
        <v>418.13333333333333</v>
      </c>
      <c r="G110" s="279">
        <v>409.26666666666665</v>
      </c>
      <c r="H110" s="279">
        <v>442.36666666666667</v>
      </c>
      <c r="I110" s="279">
        <v>451.23333333333335</v>
      </c>
      <c r="J110" s="279">
        <v>458.91666666666669</v>
      </c>
      <c r="K110" s="277">
        <v>443.55</v>
      </c>
      <c r="L110" s="277">
        <v>427</v>
      </c>
      <c r="M110" s="277">
        <v>38.311360000000001</v>
      </c>
    </row>
    <row r="111" spans="1:13">
      <c r="A111" s="301">
        <v>102</v>
      </c>
      <c r="B111" s="277" t="s">
        <v>257</v>
      </c>
      <c r="C111" s="277">
        <v>51</v>
      </c>
      <c r="D111" s="279">
        <v>51</v>
      </c>
      <c r="E111" s="279">
        <v>51</v>
      </c>
      <c r="F111" s="279">
        <v>51</v>
      </c>
      <c r="G111" s="279">
        <v>51</v>
      </c>
      <c r="H111" s="279">
        <v>51</v>
      </c>
      <c r="I111" s="279">
        <v>51</v>
      </c>
      <c r="J111" s="279">
        <v>51</v>
      </c>
      <c r="K111" s="277">
        <v>51</v>
      </c>
      <c r="L111" s="277">
        <v>51</v>
      </c>
      <c r="M111" s="277">
        <v>16.81925</v>
      </c>
    </row>
    <row r="112" spans="1:13">
      <c r="A112" s="301">
        <v>103</v>
      </c>
      <c r="B112" s="277" t="s">
        <v>121</v>
      </c>
      <c r="C112" s="277">
        <v>26.75</v>
      </c>
      <c r="D112" s="279">
        <v>26.8</v>
      </c>
      <c r="E112" s="279">
        <v>26.5</v>
      </c>
      <c r="F112" s="279">
        <v>26.25</v>
      </c>
      <c r="G112" s="279">
        <v>25.95</v>
      </c>
      <c r="H112" s="279">
        <v>27.05</v>
      </c>
      <c r="I112" s="279">
        <v>27.350000000000005</v>
      </c>
      <c r="J112" s="279">
        <v>27.6</v>
      </c>
      <c r="K112" s="277">
        <v>27.1</v>
      </c>
      <c r="L112" s="277">
        <v>26.55</v>
      </c>
      <c r="M112" s="277">
        <v>191.19529</v>
      </c>
    </row>
    <row r="113" spans="1:13">
      <c r="A113" s="301">
        <v>104</v>
      </c>
      <c r="B113" s="277" t="s">
        <v>128</v>
      </c>
      <c r="C113" s="277">
        <v>207.55</v>
      </c>
      <c r="D113" s="279">
        <v>207.35</v>
      </c>
      <c r="E113" s="279">
        <v>206.2</v>
      </c>
      <c r="F113" s="279">
        <v>204.85</v>
      </c>
      <c r="G113" s="279">
        <v>203.7</v>
      </c>
      <c r="H113" s="279">
        <v>208.7</v>
      </c>
      <c r="I113" s="279">
        <v>209.85000000000002</v>
      </c>
      <c r="J113" s="279">
        <v>211.2</v>
      </c>
      <c r="K113" s="277">
        <v>208.5</v>
      </c>
      <c r="L113" s="277">
        <v>206</v>
      </c>
      <c r="M113" s="277">
        <v>378.96332999999998</v>
      </c>
    </row>
    <row r="114" spans="1:13">
      <c r="A114" s="301">
        <v>105</v>
      </c>
      <c r="B114" s="277" t="s">
        <v>117</v>
      </c>
      <c r="C114" s="277">
        <v>231.05</v>
      </c>
      <c r="D114" s="279">
        <v>226.9</v>
      </c>
      <c r="E114" s="279">
        <v>218.9</v>
      </c>
      <c r="F114" s="279">
        <v>206.75</v>
      </c>
      <c r="G114" s="279">
        <v>198.75</v>
      </c>
      <c r="H114" s="279">
        <v>239.05</v>
      </c>
      <c r="I114" s="279">
        <v>247.05</v>
      </c>
      <c r="J114" s="279">
        <v>259.20000000000005</v>
      </c>
      <c r="K114" s="277">
        <v>234.9</v>
      </c>
      <c r="L114" s="277">
        <v>214.75</v>
      </c>
      <c r="M114" s="277">
        <v>642.21613000000002</v>
      </c>
    </row>
    <row r="115" spans="1:13">
      <c r="A115" s="301">
        <v>106</v>
      </c>
      <c r="B115" s="277" t="s">
        <v>258</v>
      </c>
      <c r="C115" s="277">
        <v>113.7</v>
      </c>
      <c r="D115" s="279">
        <v>115.63333333333333</v>
      </c>
      <c r="E115" s="279">
        <v>111.01666666666665</v>
      </c>
      <c r="F115" s="279">
        <v>108.33333333333333</v>
      </c>
      <c r="G115" s="279">
        <v>103.71666666666665</v>
      </c>
      <c r="H115" s="279">
        <v>118.31666666666665</v>
      </c>
      <c r="I115" s="279">
        <v>122.93333333333332</v>
      </c>
      <c r="J115" s="279">
        <v>125.61666666666665</v>
      </c>
      <c r="K115" s="277">
        <v>120.25</v>
      </c>
      <c r="L115" s="277">
        <v>112.95</v>
      </c>
      <c r="M115" s="277">
        <v>32.688049999999997</v>
      </c>
    </row>
    <row r="116" spans="1:13">
      <c r="A116" s="301">
        <v>107</v>
      </c>
      <c r="B116" s="277" t="s">
        <v>259</v>
      </c>
      <c r="C116" s="277">
        <v>64.55</v>
      </c>
      <c r="D116" s="279">
        <v>65.033333333333346</v>
      </c>
      <c r="E116" s="279">
        <v>63.566666666666691</v>
      </c>
      <c r="F116" s="279">
        <v>62.583333333333343</v>
      </c>
      <c r="G116" s="279">
        <v>61.116666666666688</v>
      </c>
      <c r="H116" s="279">
        <v>66.016666666666694</v>
      </c>
      <c r="I116" s="279">
        <v>67.483333333333363</v>
      </c>
      <c r="J116" s="279">
        <v>68.466666666666697</v>
      </c>
      <c r="K116" s="277">
        <v>66.5</v>
      </c>
      <c r="L116" s="277">
        <v>64.05</v>
      </c>
      <c r="M116" s="277">
        <v>17.79928</v>
      </c>
    </row>
    <row r="117" spans="1:13">
      <c r="A117" s="301">
        <v>108</v>
      </c>
      <c r="B117" s="277" t="s">
        <v>260</v>
      </c>
      <c r="C117" s="277">
        <v>80.3</v>
      </c>
      <c r="D117" s="279">
        <v>80.033333333333331</v>
      </c>
      <c r="E117" s="279">
        <v>79.266666666666666</v>
      </c>
      <c r="F117" s="279">
        <v>78.233333333333334</v>
      </c>
      <c r="G117" s="279">
        <v>77.466666666666669</v>
      </c>
      <c r="H117" s="279">
        <v>81.066666666666663</v>
      </c>
      <c r="I117" s="279">
        <v>81.833333333333314</v>
      </c>
      <c r="J117" s="279">
        <v>82.86666666666666</v>
      </c>
      <c r="K117" s="277">
        <v>80.8</v>
      </c>
      <c r="L117" s="277">
        <v>79</v>
      </c>
      <c r="M117" s="277">
        <v>11.093</v>
      </c>
    </row>
    <row r="118" spans="1:13">
      <c r="A118" s="301">
        <v>109</v>
      </c>
      <c r="B118" s="277" t="s">
        <v>127</v>
      </c>
      <c r="C118" s="277">
        <v>87.85</v>
      </c>
      <c r="D118" s="279">
        <v>88.05</v>
      </c>
      <c r="E118" s="279">
        <v>87</v>
      </c>
      <c r="F118" s="279">
        <v>86.15</v>
      </c>
      <c r="G118" s="279">
        <v>85.100000000000009</v>
      </c>
      <c r="H118" s="279">
        <v>88.899999999999991</v>
      </c>
      <c r="I118" s="279">
        <v>89.949999999999974</v>
      </c>
      <c r="J118" s="279">
        <v>90.799999999999983</v>
      </c>
      <c r="K118" s="277">
        <v>89.1</v>
      </c>
      <c r="L118" s="277">
        <v>87.2</v>
      </c>
      <c r="M118" s="277">
        <v>99.897900000000007</v>
      </c>
    </row>
    <row r="119" spans="1:13">
      <c r="A119" s="301">
        <v>110</v>
      </c>
      <c r="B119" s="277" t="s">
        <v>122</v>
      </c>
      <c r="C119" s="277">
        <v>447.5</v>
      </c>
      <c r="D119" s="279">
        <v>448.25</v>
      </c>
      <c r="E119" s="279">
        <v>443.25</v>
      </c>
      <c r="F119" s="279">
        <v>439</v>
      </c>
      <c r="G119" s="279">
        <v>434</v>
      </c>
      <c r="H119" s="279">
        <v>452.5</v>
      </c>
      <c r="I119" s="279">
        <v>457.5</v>
      </c>
      <c r="J119" s="279">
        <v>461.75</v>
      </c>
      <c r="K119" s="277">
        <v>453.25</v>
      </c>
      <c r="L119" s="277">
        <v>444</v>
      </c>
      <c r="M119" s="277">
        <v>23.685369999999999</v>
      </c>
    </row>
    <row r="120" spans="1:13">
      <c r="A120" s="301">
        <v>111</v>
      </c>
      <c r="B120" s="277" t="s">
        <v>124</v>
      </c>
      <c r="C120" s="277">
        <v>487.2</v>
      </c>
      <c r="D120" s="279">
        <v>490.51666666666671</v>
      </c>
      <c r="E120" s="279">
        <v>481.03333333333342</v>
      </c>
      <c r="F120" s="279">
        <v>474.86666666666673</v>
      </c>
      <c r="G120" s="279">
        <v>465.38333333333344</v>
      </c>
      <c r="H120" s="279">
        <v>496.68333333333339</v>
      </c>
      <c r="I120" s="279">
        <v>506.16666666666663</v>
      </c>
      <c r="J120" s="279">
        <v>512.33333333333337</v>
      </c>
      <c r="K120" s="277">
        <v>500</v>
      </c>
      <c r="L120" s="277">
        <v>484.35</v>
      </c>
      <c r="M120" s="277">
        <v>156.33607000000001</v>
      </c>
    </row>
    <row r="121" spans="1:13">
      <c r="A121" s="301">
        <v>112</v>
      </c>
      <c r="B121" s="277" t="s">
        <v>261</v>
      </c>
      <c r="C121" s="277">
        <v>2768.9</v>
      </c>
      <c r="D121" s="279">
        <v>2786.4166666666665</v>
      </c>
      <c r="E121" s="279">
        <v>2743.8833333333332</v>
      </c>
      <c r="F121" s="279">
        <v>2718.8666666666668</v>
      </c>
      <c r="G121" s="279">
        <v>2676.3333333333335</v>
      </c>
      <c r="H121" s="279">
        <v>2811.4333333333329</v>
      </c>
      <c r="I121" s="279">
        <v>2853.9666666666667</v>
      </c>
      <c r="J121" s="279">
        <v>2878.9833333333327</v>
      </c>
      <c r="K121" s="277">
        <v>2828.95</v>
      </c>
      <c r="L121" s="277">
        <v>2761.4</v>
      </c>
      <c r="M121" s="277">
        <v>1.2387999999999999</v>
      </c>
    </row>
    <row r="122" spans="1:13">
      <c r="A122" s="301">
        <v>113</v>
      </c>
      <c r="B122" s="277" t="s">
        <v>126</v>
      </c>
      <c r="C122" s="277">
        <v>762.7</v>
      </c>
      <c r="D122" s="279">
        <v>759.73333333333323</v>
      </c>
      <c r="E122" s="279">
        <v>755.46666666666647</v>
      </c>
      <c r="F122" s="279">
        <v>748.23333333333323</v>
      </c>
      <c r="G122" s="279">
        <v>743.96666666666647</v>
      </c>
      <c r="H122" s="279">
        <v>766.96666666666647</v>
      </c>
      <c r="I122" s="279">
        <v>771.23333333333312</v>
      </c>
      <c r="J122" s="279">
        <v>778.46666666666647</v>
      </c>
      <c r="K122" s="277">
        <v>764</v>
      </c>
      <c r="L122" s="277">
        <v>752.5</v>
      </c>
      <c r="M122" s="277">
        <v>77.965729999999994</v>
      </c>
    </row>
    <row r="123" spans="1:13">
      <c r="A123" s="301">
        <v>114</v>
      </c>
      <c r="B123" s="277" t="s">
        <v>123</v>
      </c>
      <c r="C123" s="277">
        <v>1012.15</v>
      </c>
      <c r="D123" s="279">
        <v>1010.4666666666667</v>
      </c>
      <c r="E123" s="279">
        <v>1002.9333333333334</v>
      </c>
      <c r="F123" s="279">
        <v>993.7166666666667</v>
      </c>
      <c r="G123" s="279">
        <v>986.18333333333339</v>
      </c>
      <c r="H123" s="279">
        <v>1019.6833333333334</v>
      </c>
      <c r="I123" s="279">
        <v>1027.2166666666667</v>
      </c>
      <c r="J123" s="279">
        <v>1036.4333333333334</v>
      </c>
      <c r="K123" s="277">
        <v>1018</v>
      </c>
      <c r="L123" s="277">
        <v>1001.25</v>
      </c>
      <c r="M123" s="277">
        <v>7.57674</v>
      </c>
    </row>
    <row r="124" spans="1:13">
      <c r="A124" s="301">
        <v>115</v>
      </c>
      <c r="B124" s="277" t="s">
        <v>262</v>
      </c>
      <c r="C124" s="277">
        <v>1662.7</v>
      </c>
      <c r="D124" s="279">
        <v>1667.2333333333333</v>
      </c>
      <c r="E124" s="279">
        <v>1645.4666666666667</v>
      </c>
      <c r="F124" s="279">
        <v>1628.2333333333333</v>
      </c>
      <c r="G124" s="279">
        <v>1606.4666666666667</v>
      </c>
      <c r="H124" s="279">
        <v>1684.4666666666667</v>
      </c>
      <c r="I124" s="279">
        <v>1706.2333333333336</v>
      </c>
      <c r="J124" s="279">
        <v>1723.4666666666667</v>
      </c>
      <c r="K124" s="277">
        <v>1689</v>
      </c>
      <c r="L124" s="277">
        <v>1650</v>
      </c>
      <c r="M124" s="277">
        <v>1.3017099999999999</v>
      </c>
    </row>
    <row r="125" spans="1:13">
      <c r="A125" s="301">
        <v>116</v>
      </c>
      <c r="B125" s="277" t="s">
        <v>263</v>
      </c>
      <c r="C125" s="277">
        <v>48.95</v>
      </c>
      <c r="D125" s="279">
        <v>49.466666666666669</v>
      </c>
      <c r="E125" s="279">
        <v>48.183333333333337</v>
      </c>
      <c r="F125" s="279">
        <v>47.416666666666671</v>
      </c>
      <c r="G125" s="279">
        <v>46.13333333333334</v>
      </c>
      <c r="H125" s="279">
        <v>50.233333333333334</v>
      </c>
      <c r="I125" s="279">
        <v>51.516666666666666</v>
      </c>
      <c r="J125" s="279">
        <v>52.283333333333331</v>
      </c>
      <c r="K125" s="277">
        <v>50.75</v>
      </c>
      <c r="L125" s="277">
        <v>48.7</v>
      </c>
      <c r="M125" s="277">
        <v>10.54729</v>
      </c>
    </row>
    <row r="126" spans="1:13">
      <c r="A126" s="301">
        <v>117</v>
      </c>
      <c r="B126" s="277" t="s">
        <v>130</v>
      </c>
      <c r="C126" s="277">
        <v>190.95</v>
      </c>
      <c r="D126" s="279">
        <v>192.65</v>
      </c>
      <c r="E126" s="279">
        <v>188.8</v>
      </c>
      <c r="F126" s="279">
        <v>186.65</v>
      </c>
      <c r="G126" s="279">
        <v>182.8</v>
      </c>
      <c r="H126" s="279">
        <v>194.8</v>
      </c>
      <c r="I126" s="279">
        <v>198.64999999999998</v>
      </c>
      <c r="J126" s="279">
        <v>200.8</v>
      </c>
      <c r="K126" s="277">
        <v>196.5</v>
      </c>
      <c r="L126" s="277">
        <v>190.5</v>
      </c>
      <c r="M126" s="277">
        <v>66.106489999999994</v>
      </c>
    </row>
    <row r="127" spans="1:13">
      <c r="A127" s="301">
        <v>118</v>
      </c>
      <c r="B127" s="277" t="s">
        <v>129</v>
      </c>
      <c r="C127" s="277">
        <v>153.69999999999999</v>
      </c>
      <c r="D127" s="279">
        <v>154.48333333333335</v>
      </c>
      <c r="E127" s="279">
        <v>152.06666666666669</v>
      </c>
      <c r="F127" s="279">
        <v>150.43333333333334</v>
      </c>
      <c r="G127" s="279">
        <v>148.01666666666668</v>
      </c>
      <c r="H127" s="279">
        <v>156.1166666666667</v>
      </c>
      <c r="I127" s="279">
        <v>158.53333333333333</v>
      </c>
      <c r="J127" s="279">
        <v>160.16666666666671</v>
      </c>
      <c r="K127" s="277">
        <v>156.9</v>
      </c>
      <c r="L127" s="277">
        <v>152.85</v>
      </c>
      <c r="M127" s="277">
        <v>84.177859999999995</v>
      </c>
    </row>
    <row r="128" spans="1:13">
      <c r="A128" s="301">
        <v>119</v>
      </c>
      <c r="B128" s="277" t="s">
        <v>131</v>
      </c>
      <c r="C128" s="277">
        <v>1737.05</v>
      </c>
      <c r="D128" s="279">
        <v>1740.3</v>
      </c>
      <c r="E128" s="279">
        <v>1725.6499999999999</v>
      </c>
      <c r="F128" s="279">
        <v>1714.25</v>
      </c>
      <c r="G128" s="279">
        <v>1699.6</v>
      </c>
      <c r="H128" s="279">
        <v>1751.6999999999998</v>
      </c>
      <c r="I128" s="279">
        <v>1766.35</v>
      </c>
      <c r="J128" s="279">
        <v>1777.7499999999998</v>
      </c>
      <c r="K128" s="277">
        <v>1754.95</v>
      </c>
      <c r="L128" s="277">
        <v>1728.9</v>
      </c>
      <c r="M128" s="277">
        <v>3.67896</v>
      </c>
    </row>
    <row r="129" spans="1:13">
      <c r="A129" s="301">
        <v>120</v>
      </c>
      <c r="B129" s="277" t="s">
        <v>264</v>
      </c>
      <c r="C129" s="277">
        <v>683.8</v>
      </c>
      <c r="D129" s="279">
        <v>680.86666666666667</v>
      </c>
      <c r="E129" s="279">
        <v>672.93333333333339</v>
      </c>
      <c r="F129" s="279">
        <v>662.06666666666672</v>
      </c>
      <c r="G129" s="279">
        <v>654.13333333333344</v>
      </c>
      <c r="H129" s="279">
        <v>691.73333333333335</v>
      </c>
      <c r="I129" s="279">
        <v>699.66666666666652</v>
      </c>
      <c r="J129" s="279">
        <v>710.5333333333333</v>
      </c>
      <c r="K129" s="277">
        <v>688.8</v>
      </c>
      <c r="L129" s="277">
        <v>670</v>
      </c>
      <c r="M129" s="277">
        <v>2.3338299999999998</v>
      </c>
    </row>
    <row r="130" spans="1:13">
      <c r="A130" s="301">
        <v>121</v>
      </c>
      <c r="B130" s="277" t="s">
        <v>133</v>
      </c>
      <c r="C130" s="277">
        <v>1353.8</v>
      </c>
      <c r="D130" s="279">
        <v>1357.5166666666667</v>
      </c>
      <c r="E130" s="279">
        <v>1346.3333333333333</v>
      </c>
      <c r="F130" s="279">
        <v>1338.8666666666666</v>
      </c>
      <c r="G130" s="279">
        <v>1327.6833333333332</v>
      </c>
      <c r="H130" s="279">
        <v>1364.9833333333333</v>
      </c>
      <c r="I130" s="279">
        <v>1376.1666666666667</v>
      </c>
      <c r="J130" s="279">
        <v>1383.6333333333334</v>
      </c>
      <c r="K130" s="277">
        <v>1368.7</v>
      </c>
      <c r="L130" s="277">
        <v>1350.05</v>
      </c>
      <c r="M130" s="277">
        <v>27.682230000000001</v>
      </c>
    </row>
    <row r="131" spans="1:13">
      <c r="A131" s="301">
        <v>122</v>
      </c>
      <c r="B131" s="277" t="s">
        <v>134</v>
      </c>
      <c r="C131" s="277">
        <v>67.650000000000006</v>
      </c>
      <c r="D131" s="279">
        <v>68.166666666666671</v>
      </c>
      <c r="E131" s="279">
        <v>66.38333333333334</v>
      </c>
      <c r="F131" s="279">
        <v>65.116666666666674</v>
      </c>
      <c r="G131" s="279">
        <v>63.333333333333343</v>
      </c>
      <c r="H131" s="279">
        <v>69.433333333333337</v>
      </c>
      <c r="I131" s="279">
        <v>71.216666666666669</v>
      </c>
      <c r="J131" s="279">
        <v>72.483333333333334</v>
      </c>
      <c r="K131" s="277">
        <v>69.95</v>
      </c>
      <c r="L131" s="277">
        <v>66.900000000000006</v>
      </c>
      <c r="M131" s="277">
        <v>136.03643</v>
      </c>
    </row>
    <row r="132" spans="1:13">
      <c r="A132" s="301">
        <v>123</v>
      </c>
      <c r="B132" s="277" t="s">
        <v>265</v>
      </c>
      <c r="C132" s="277">
        <v>1295.0999999999999</v>
      </c>
      <c r="D132" s="279">
        <v>1297.0666666666666</v>
      </c>
      <c r="E132" s="279">
        <v>1288.1333333333332</v>
      </c>
      <c r="F132" s="279">
        <v>1281.1666666666665</v>
      </c>
      <c r="G132" s="279">
        <v>1272.2333333333331</v>
      </c>
      <c r="H132" s="279">
        <v>1304.0333333333333</v>
      </c>
      <c r="I132" s="279">
        <v>1312.9666666666667</v>
      </c>
      <c r="J132" s="279">
        <v>1319.9333333333334</v>
      </c>
      <c r="K132" s="277">
        <v>1306</v>
      </c>
      <c r="L132" s="277">
        <v>1290.0999999999999</v>
      </c>
      <c r="M132" s="277">
        <v>0.64344999999999997</v>
      </c>
    </row>
    <row r="133" spans="1:13">
      <c r="A133" s="301">
        <v>124</v>
      </c>
      <c r="B133" s="277" t="s">
        <v>135</v>
      </c>
      <c r="C133" s="277">
        <v>274.35000000000002</v>
      </c>
      <c r="D133" s="279">
        <v>276.65000000000003</v>
      </c>
      <c r="E133" s="279">
        <v>269.30000000000007</v>
      </c>
      <c r="F133" s="279">
        <v>264.25000000000006</v>
      </c>
      <c r="G133" s="279">
        <v>256.90000000000009</v>
      </c>
      <c r="H133" s="279">
        <v>281.70000000000005</v>
      </c>
      <c r="I133" s="279">
        <v>289.05000000000007</v>
      </c>
      <c r="J133" s="279">
        <v>294.10000000000002</v>
      </c>
      <c r="K133" s="277">
        <v>284</v>
      </c>
      <c r="L133" s="277">
        <v>271.60000000000002</v>
      </c>
      <c r="M133" s="277">
        <v>46.881540000000001</v>
      </c>
    </row>
    <row r="134" spans="1:13">
      <c r="A134" s="301">
        <v>125</v>
      </c>
      <c r="B134" s="277" t="s">
        <v>266</v>
      </c>
      <c r="C134" s="277">
        <v>1978.25</v>
      </c>
      <c r="D134" s="279">
        <v>1978.0166666666667</v>
      </c>
      <c r="E134" s="279">
        <v>1957.2833333333333</v>
      </c>
      <c r="F134" s="279">
        <v>1936.3166666666666</v>
      </c>
      <c r="G134" s="279">
        <v>1915.5833333333333</v>
      </c>
      <c r="H134" s="279">
        <v>1998.9833333333333</v>
      </c>
      <c r="I134" s="279">
        <v>2019.7166666666665</v>
      </c>
      <c r="J134" s="279">
        <v>2040.6833333333334</v>
      </c>
      <c r="K134" s="277">
        <v>1998.75</v>
      </c>
      <c r="L134" s="277">
        <v>1957.05</v>
      </c>
      <c r="M134" s="277">
        <v>2.0354100000000002</v>
      </c>
    </row>
    <row r="135" spans="1:13">
      <c r="A135" s="301">
        <v>126</v>
      </c>
      <c r="B135" s="277" t="s">
        <v>136</v>
      </c>
      <c r="C135" s="277">
        <v>944.25</v>
      </c>
      <c r="D135" s="279">
        <v>947.08333333333337</v>
      </c>
      <c r="E135" s="279">
        <v>938.76666666666677</v>
      </c>
      <c r="F135" s="279">
        <v>933.28333333333342</v>
      </c>
      <c r="G135" s="279">
        <v>924.96666666666681</v>
      </c>
      <c r="H135" s="279">
        <v>952.56666666666672</v>
      </c>
      <c r="I135" s="279">
        <v>960.88333333333333</v>
      </c>
      <c r="J135" s="279">
        <v>966.36666666666667</v>
      </c>
      <c r="K135" s="277">
        <v>955.4</v>
      </c>
      <c r="L135" s="277">
        <v>941.6</v>
      </c>
      <c r="M135" s="277">
        <v>39.283729999999998</v>
      </c>
    </row>
    <row r="136" spans="1:13">
      <c r="A136" s="301">
        <v>127</v>
      </c>
      <c r="B136" s="277" t="s">
        <v>137</v>
      </c>
      <c r="C136" s="277">
        <v>900.05</v>
      </c>
      <c r="D136" s="279">
        <v>898.08333333333337</v>
      </c>
      <c r="E136" s="279">
        <v>891.9666666666667</v>
      </c>
      <c r="F136" s="279">
        <v>883.88333333333333</v>
      </c>
      <c r="G136" s="279">
        <v>877.76666666666665</v>
      </c>
      <c r="H136" s="279">
        <v>906.16666666666674</v>
      </c>
      <c r="I136" s="279">
        <v>912.2833333333333</v>
      </c>
      <c r="J136" s="279">
        <v>920.36666666666679</v>
      </c>
      <c r="K136" s="277">
        <v>904.2</v>
      </c>
      <c r="L136" s="277">
        <v>890</v>
      </c>
      <c r="M136" s="277">
        <v>21.030989999999999</v>
      </c>
    </row>
    <row r="137" spans="1:13">
      <c r="A137" s="301">
        <v>128</v>
      </c>
      <c r="B137" s="277" t="s">
        <v>148</v>
      </c>
      <c r="C137" s="277">
        <v>66140.25</v>
      </c>
      <c r="D137" s="279">
        <v>66185.216666666674</v>
      </c>
      <c r="E137" s="279">
        <v>65770.483333333352</v>
      </c>
      <c r="F137" s="279">
        <v>65400.716666666674</v>
      </c>
      <c r="G137" s="279">
        <v>64985.983333333352</v>
      </c>
      <c r="H137" s="279">
        <v>66554.983333333352</v>
      </c>
      <c r="I137" s="279">
        <v>66969.716666666689</v>
      </c>
      <c r="J137" s="279">
        <v>67339.483333333352</v>
      </c>
      <c r="K137" s="277">
        <v>66599.95</v>
      </c>
      <c r="L137" s="277">
        <v>65815.45</v>
      </c>
      <c r="M137" s="277">
        <v>8.1360000000000002E-2</v>
      </c>
    </row>
    <row r="138" spans="1:13">
      <c r="A138" s="301">
        <v>129</v>
      </c>
      <c r="B138" s="277" t="s">
        <v>145</v>
      </c>
      <c r="C138" s="277">
        <v>1071.25</v>
      </c>
      <c r="D138" s="279">
        <v>1066.6833333333334</v>
      </c>
      <c r="E138" s="279">
        <v>1053.6166666666668</v>
      </c>
      <c r="F138" s="279">
        <v>1035.9833333333333</v>
      </c>
      <c r="G138" s="279">
        <v>1022.9166666666667</v>
      </c>
      <c r="H138" s="279">
        <v>1084.3166666666668</v>
      </c>
      <c r="I138" s="279">
        <v>1097.3833333333334</v>
      </c>
      <c r="J138" s="279">
        <v>1115.0166666666669</v>
      </c>
      <c r="K138" s="277">
        <v>1079.75</v>
      </c>
      <c r="L138" s="277">
        <v>1049.05</v>
      </c>
      <c r="M138" s="277">
        <v>7.9661799999999996</v>
      </c>
    </row>
    <row r="139" spans="1:13">
      <c r="A139" s="301">
        <v>130</v>
      </c>
      <c r="B139" s="277" t="s">
        <v>139</v>
      </c>
      <c r="C139" s="277">
        <v>182.75</v>
      </c>
      <c r="D139" s="279">
        <v>183.53333333333333</v>
      </c>
      <c r="E139" s="279">
        <v>179.56666666666666</v>
      </c>
      <c r="F139" s="279">
        <v>176.38333333333333</v>
      </c>
      <c r="G139" s="279">
        <v>172.41666666666666</v>
      </c>
      <c r="H139" s="279">
        <v>186.71666666666667</v>
      </c>
      <c r="I139" s="279">
        <v>190.68333333333331</v>
      </c>
      <c r="J139" s="279">
        <v>193.86666666666667</v>
      </c>
      <c r="K139" s="277">
        <v>187.5</v>
      </c>
      <c r="L139" s="277">
        <v>180.35</v>
      </c>
      <c r="M139" s="277">
        <v>118.68389999999999</v>
      </c>
    </row>
    <row r="140" spans="1:13">
      <c r="A140" s="301">
        <v>131</v>
      </c>
      <c r="B140" s="277" t="s">
        <v>138</v>
      </c>
      <c r="C140" s="277">
        <v>530.5</v>
      </c>
      <c r="D140" s="279">
        <v>530.06666666666672</v>
      </c>
      <c r="E140" s="279">
        <v>524.63333333333344</v>
      </c>
      <c r="F140" s="279">
        <v>518.76666666666677</v>
      </c>
      <c r="G140" s="279">
        <v>513.33333333333348</v>
      </c>
      <c r="H140" s="279">
        <v>535.93333333333339</v>
      </c>
      <c r="I140" s="279">
        <v>541.36666666666656</v>
      </c>
      <c r="J140" s="279">
        <v>547.23333333333335</v>
      </c>
      <c r="K140" s="277">
        <v>535.5</v>
      </c>
      <c r="L140" s="277">
        <v>524.20000000000005</v>
      </c>
      <c r="M140" s="277">
        <v>79.823359999999994</v>
      </c>
    </row>
    <row r="141" spans="1:13">
      <c r="A141" s="301">
        <v>132</v>
      </c>
      <c r="B141" s="277" t="s">
        <v>140</v>
      </c>
      <c r="C141" s="277">
        <v>161.30000000000001</v>
      </c>
      <c r="D141" s="279">
        <v>161.23333333333335</v>
      </c>
      <c r="E141" s="279">
        <v>159.06666666666669</v>
      </c>
      <c r="F141" s="279">
        <v>156.83333333333334</v>
      </c>
      <c r="G141" s="279">
        <v>154.66666666666669</v>
      </c>
      <c r="H141" s="279">
        <v>163.4666666666667</v>
      </c>
      <c r="I141" s="279">
        <v>165.63333333333333</v>
      </c>
      <c r="J141" s="279">
        <v>167.8666666666667</v>
      </c>
      <c r="K141" s="277">
        <v>163.4</v>
      </c>
      <c r="L141" s="277">
        <v>159</v>
      </c>
      <c r="M141" s="277">
        <v>73.424000000000007</v>
      </c>
    </row>
    <row r="142" spans="1:13">
      <c r="A142" s="301">
        <v>133</v>
      </c>
      <c r="B142" s="277" t="s">
        <v>267</v>
      </c>
      <c r="C142" s="277">
        <v>36.799999999999997</v>
      </c>
      <c r="D142" s="279">
        <v>37.25</v>
      </c>
      <c r="E142" s="279">
        <v>36.049999999999997</v>
      </c>
      <c r="F142" s="279">
        <v>35.299999999999997</v>
      </c>
      <c r="G142" s="279">
        <v>34.099999999999994</v>
      </c>
      <c r="H142" s="279">
        <v>38</v>
      </c>
      <c r="I142" s="279">
        <v>39.200000000000003</v>
      </c>
      <c r="J142" s="279">
        <v>39.950000000000003</v>
      </c>
      <c r="K142" s="277">
        <v>38.450000000000003</v>
      </c>
      <c r="L142" s="277">
        <v>36.5</v>
      </c>
      <c r="M142" s="277">
        <v>10.606299999999999</v>
      </c>
    </row>
    <row r="143" spans="1:13">
      <c r="A143" s="301">
        <v>134</v>
      </c>
      <c r="B143" s="277" t="s">
        <v>141</v>
      </c>
      <c r="C143" s="277">
        <v>358.5</v>
      </c>
      <c r="D143" s="279">
        <v>357.55</v>
      </c>
      <c r="E143" s="279">
        <v>355.25</v>
      </c>
      <c r="F143" s="279">
        <v>352</v>
      </c>
      <c r="G143" s="279">
        <v>349.7</v>
      </c>
      <c r="H143" s="279">
        <v>360.8</v>
      </c>
      <c r="I143" s="279">
        <v>363.10000000000008</v>
      </c>
      <c r="J143" s="279">
        <v>366.35</v>
      </c>
      <c r="K143" s="277">
        <v>359.85</v>
      </c>
      <c r="L143" s="277">
        <v>354.3</v>
      </c>
      <c r="M143" s="277">
        <v>23.193919999999999</v>
      </c>
    </row>
    <row r="144" spans="1:13">
      <c r="A144" s="301">
        <v>135</v>
      </c>
      <c r="B144" s="277" t="s">
        <v>142</v>
      </c>
      <c r="C144" s="277">
        <v>5932.1</v>
      </c>
      <c r="D144" s="279">
        <v>5934.583333333333</v>
      </c>
      <c r="E144" s="279">
        <v>5880.5666666666657</v>
      </c>
      <c r="F144" s="279">
        <v>5829.0333333333328</v>
      </c>
      <c r="G144" s="279">
        <v>5775.0166666666655</v>
      </c>
      <c r="H144" s="279">
        <v>5986.1166666666659</v>
      </c>
      <c r="I144" s="279">
        <v>6040.1333333333341</v>
      </c>
      <c r="J144" s="279">
        <v>6091.6666666666661</v>
      </c>
      <c r="K144" s="277">
        <v>5988.6</v>
      </c>
      <c r="L144" s="277">
        <v>5883.05</v>
      </c>
      <c r="M144" s="277">
        <v>10.59779</v>
      </c>
    </row>
    <row r="145" spans="1:13">
      <c r="A145" s="301">
        <v>136</v>
      </c>
      <c r="B145" s="277" t="s">
        <v>144</v>
      </c>
      <c r="C145" s="277">
        <v>554.95000000000005</v>
      </c>
      <c r="D145" s="279">
        <v>550.9666666666667</v>
      </c>
      <c r="E145" s="279">
        <v>539.58333333333337</v>
      </c>
      <c r="F145" s="279">
        <v>524.2166666666667</v>
      </c>
      <c r="G145" s="279">
        <v>512.83333333333337</v>
      </c>
      <c r="H145" s="279">
        <v>566.33333333333337</v>
      </c>
      <c r="I145" s="279">
        <v>577.71666666666658</v>
      </c>
      <c r="J145" s="279">
        <v>593.08333333333337</v>
      </c>
      <c r="K145" s="277">
        <v>562.35</v>
      </c>
      <c r="L145" s="277">
        <v>535.6</v>
      </c>
      <c r="M145" s="277">
        <v>9.3172999999999995</v>
      </c>
    </row>
    <row r="146" spans="1:13">
      <c r="A146" s="301">
        <v>137</v>
      </c>
      <c r="B146" s="277" t="s">
        <v>146</v>
      </c>
      <c r="C146" s="277">
        <v>945.15</v>
      </c>
      <c r="D146" s="279">
        <v>948.15</v>
      </c>
      <c r="E146" s="279">
        <v>931.8</v>
      </c>
      <c r="F146" s="279">
        <v>918.44999999999993</v>
      </c>
      <c r="G146" s="279">
        <v>902.09999999999991</v>
      </c>
      <c r="H146" s="279">
        <v>961.5</v>
      </c>
      <c r="I146" s="279">
        <v>977.85000000000014</v>
      </c>
      <c r="J146" s="279">
        <v>991.2</v>
      </c>
      <c r="K146" s="277">
        <v>964.5</v>
      </c>
      <c r="L146" s="277">
        <v>934.8</v>
      </c>
      <c r="M146" s="277">
        <v>12.84587</v>
      </c>
    </row>
    <row r="147" spans="1:13">
      <c r="A147" s="301">
        <v>138</v>
      </c>
      <c r="B147" s="277" t="s">
        <v>147</v>
      </c>
      <c r="C147" s="277">
        <v>98.1</v>
      </c>
      <c r="D147" s="279">
        <v>97.633333333333326</v>
      </c>
      <c r="E147" s="279">
        <v>94.666666666666657</v>
      </c>
      <c r="F147" s="279">
        <v>91.233333333333334</v>
      </c>
      <c r="G147" s="279">
        <v>88.266666666666666</v>
      </c>
      <c r="H147" s="279">
        <v>101.06666666666665</v>
      </c>
      <c r="I147" s="279">
        <v>104.03333333333332</v>
      </c>
      <c r="J147" s="279">
        <v>107.46666666666664</v>
      </c>
      <c r="K147" s="277">
        <v>100.6</v>
      </c>
      <c r="L147" s="277">
        <v>94.2</v>
      </c>
      <c r="M147" s="277">
        <v>899.56107999999995</v>
      </c>
    </row>
    <row r="148" spans="1:13">
      <c r="A148" s="301">
        <v>139</v>
      </c>
      <c r="B148" s="277" t="s">
        <v>268</v>
      </c>
      <c r="C148" s="277">
        <v>886.6</v>
      </c>
      <c r="D148" s="279">
        <v>881.44999999999993</v>
      </c>
      <c r="E148" s="279">
        <v>872.14999999999986</v>
      </c>
      <c r="F148" s="279">
        <v>857.69999999999993</v>
      </c>
      <c r="G148" s="279">
        <v>848.39999999999986</v>
      </c>
      <c r="H148" s="279">
        <v>895.89999999999986</v>
      </c>
      <c r="I148" s="279">
        <v>905.19999999999982</v>
      </c>
      <c r="J148" s="279">
        <v>919.64999999999986</v>
      </c>
      <c r="K148" s="277">
        <v>890.75</v>
      </c>
      <c r="L148" s="277">
        <v>867</v>
      </c>
      <c r="M148" s="277">
        <v>1.3456900000000001</v>
      </c>
    </row>
    <row r="149" spans="1:13">
      <c r="A149" s="301">
        <v>140</v>
      </c>
      <c r="B149" s="277" t="s">
        <v>149</v>
      </c>
      <c r="C149" s="277">
        <v>1146.3499999999999</v>
      </c>
      <c r="D149" s="279">
        <v>1137.7</v>
      </c>
      <c r="E149" s="279">
        <v>1123.95</v>
      </c>
      <c r="F149" s="279">
        <v>1101.55</v>
      </c>
      <c r="G149" s="279">
        <v>1087.8</v>
      </c>
      <c r="H149" s="279">
        <v>1160.1000000000001</v>
      </c>
      <c r="I149" s="279">
        <v>1173.8500000000001</v>
      </c>
      <c r="J149" s="279">
        <v>1196.2500000000002</v>
      </c>
      <c r="K149" s="277">
        <v>1151.45</v>
      </c>
      <c r="L149" s="277">
        <v>1115.3</v>
      </c>
      <c r="M149" s="277">
        <v>25.370570000000001</v>
      </c>
    </row>
    <row r="150" spans="1:13">
      <c r="A150" s="301">
        <v>141</v>
      </c>
      <c r="B150" s="277" t="s">
        <v>269</v>
      </c>
      <c r="C150" s="277">
        <v>663.1</v>
      </c>
      <c r="D150" s="279">
        <v>655.43333333333328</v>
      </c>
      <c r="E150" s="279">
        <v>640.86666666666656</v>
      </c>
      <c r="F150" s="279">
        <v>618.63333333333333</v>
      </c>
      <c r="G150" s="279">
        <v>604.06666666666661</v>
      </c>
      <c r="H150" s="279">
        <v>677.66666666666652</v>
      </c>
      <c r="I150" s="279">
        <v>692.23333333333335</v>
      </c>
      <c r="J150" s="279">
        <v>714.46666666666647</v>
      </c>
      <c r="K150" s="277">
        <v>670</v>
      </c>
      <c r="L150" s="277">
        <v>633.20000000000005</v>
      </c>
      <c r="M150" s="277">
        <v>3.6976599999999999</v>
      </c>
    </row>
    <row r="151" spans="1:13">
      <c r="A151" s="301">
        <v>142</v>
      </c>
      <c r="B151" s="277" t="s">
        <v>151</v>
      </c>
      <c r="C151" s="277">
        <v>24.4</v>
      </c>
      <c r="D151" s="279">
        <v>24.633333333333329</v>
      </c>
      <c r="E151" s="279">
        <v>24.066666666666659</v>
      </c>
      <c r="F151" s="279">
        <v>23.733333333333331</v>
      </c>
      <c r="G151" s="279">
        <v>23.166666666666661</v>
      </c>
      <c r="H151" s="279">
        <v>24.966666666666658</v>
      </c>
      <c r="I151" s="279">
        <v>25.533333333333328</v>
      </c>
      <c r="J151" s="279">
        <v>25.866666666666656</v>
      </c>
      <c r="K151" s="277">
        <v>25.2</v>
      </c>
      <c r="L151" s="277">
        <v>24.3</v>
      </c>
      <c r="M151" s="277">
        <v>87.497720000000001</v>
      </c>
    </row>
    <row r="152" spans="1:13">
      <c r="A152" s="301">
        <v>143</v>
      </c>
      <c r="B152" s="277" t="s">
        <v>270</v>
      </c>
      <c r="C152" s="277">
        <v>20.7</v>
      </c>
      <c r="D152" s="279">
        <v>20.6</v>
      </c>
      <c r="E152" s="279">
        <v>20.450000000000003</v>
      </c>
      <c r="F152" s="279">
        <v>20.200000000000003</v>
      </c>
      <c r="G152" s="279">
        <v>20.050000000000004</v>
      </c>
      <c r="H152" s="279">
        <v>20.85</v>
      </c>
      <c r="I152" s="279">
        <v>21</v>
      </c>
      <c r="J152" s="279">
        <v>21.25</v>
      </c>
      <c r="K152" s="277">
        <v>20.75</v>
      </c>
      <c r="L152" s="277">
        <v>20.350000000000001</v>
      </c>
      <c r="M152" s="277">
        <v>66.641159999999999</v>
      </c>
    </row>
    <row r="153" spans="1:13">
      <c r="A153" s="301">
        <v>144</v>
      </c>
      <c r="B153" s="277" t="s">
        <v>155</v>
      </c>
      <c r="C153" s="277">
        <v>82.55</v>
      </c>
      <c r="D153" s="279">
        <v>82.3</v>
      </c>
      <c r="E153" s="279">
        <v>81.599999999999994</v>
      </c>
      <c r="F153" s="279">
        <v>80.649999999999991</v>
      </c>
      <c r="G153" s="279">
        <v>79.949999999999989</v>
      </c>
      <c r="H153" s="279">
        <v>83.25</v>
      </c>
      <c r="I153" s="279">
        <v>83.950000000000017</v>
      </c>
      <c r="J153" s="279">
        <v>84.9</v>
      </c>
      <c r="K153" s="277">
        <v>83</v>
      </c>
      <c r="L153" s="277">
        <v>81.349999999999994</v>
      </c>
      <c r="M153" s="277">
        <v>45.078749999999999</v>
      </c>
    </row>
    <row r="154" spans="1:13">
      <c r="A154" s="301">
        <v>145</v>
      </c>
      <c r="B154" s="277" t="s">
        <v>156</v>
      </c>
      <c r="C154" s="277">
        <v>94.5</v>
      </c>
      <c r="D154" s="279">
        <v>94.2</v>
      </c>
      <c r="E154" s="279">
        <v>93.050000000000011</v>
      </c>
      <c r="F154" s="279">
        <v>91.600000000000009</v>
      </c>
      <c r="G154" s="279">
        <v>90.450000000000017</v>
      </c>
      <c r="H154" s="279">
        <v>95.65</v>
      </c>
      <c r="I154" s="279">
        <v>96.800000000000011</v>
      </c>
      <c r="J154" s="279">
        <v>98.25</v>
      </c>
      <c r="K154" s="277">
        <v>95.35</v>
      </c>
      <c r="L154" s="277">
        <v>92.75</v>
      </c>
      <c r="M154" s="277">
        <v>152.74892</v>
      </c>
    </row>
    <row r="155" spans="1:13">
      <c r="A155" s="301">
        <v>146</v>
      </c>
      <c r="B155" s="277" t="s">
        <v>150</v>
      </c>
      <c r="C155" s="277">
        <v>32.450000000000003</v>
      </c>
      <c r="D155" s="279">
        <v>32.683333333333337</v>
      </c>
      <c r="E155" s="279">
        <v>32.016666666666673</v>
      </c>
      <c r="F155" s="279">
        <v>31.583333333333336</v>
      </c>
      <c r="G155" s="279">
        <v>30.916666666666671</v>
      </c>
      <c r="H155" s="279">
        <v>33.116666666666674</v>
      </c>
      <c r="I155" s="279">
        <v>33.783333333333331</v>
      </c>
      <c r="J155" s="279">
        <v>34.216666666666676</v>
      </c>
      <c r="K155" s="277">
        <v>33.35</v>
      </c>
      <c r="L155" s="277">
        <v>32.25</v>
      </c>
      <c r="M155" s="277">
        <v>94.284999999999997</v>
      </c>
    </row>
    <row r="156" spans="1:13">
      <c r="A156" s="301">
        <v>147</v>
      </c>
      <c r="B156" s="277" t="s">
        <v>153</v>
      </c>
      <c r="C156" s="277">
        <v>16695.599999999999</v>
      </c>
      <c r="D156" s="279">
        <v>16778.533333333333</v>
      </c>
      <c r="E156" s="279">
        <v>16567.066666666666</v>
      </c>
      <c r="F156" s="279">
        <v>16438.533333333333</v>
      </c>
      <c r="G156" s="279">
        <v>16227.066666666666</v>
      </c>
      <c r="H156" s="279">
        <v>16907.066666666666</v>
      </c>
      <c r="I156" s="279">
        <v>17118.533333333333</v>
      </c>
      <c r="J156" s="279">
        <v>17247.066666666666</v>
      </c>
      <c r="K156" s="277">
        <v>16990</v>
      </c>
      <c r="L156" s="277">
        <v>16650</v>
      </c>
      <c r="M156" s="277">
        <v>1.8165800000000001</v>
      </c>
    </row>
    <row r="157" spans="1:13">
      <c r="A157" s="301">
        <v>148</v>
      </c>
      <c r="B157" s="277" t="s">
        <v>3162</v>
      </c>
      <c r="C157" s="277">
        <v>313.8</v>
      </c>
      <c r="D157" s="279">
        <v>315.25</v>
      </c>
      <c r="E157" s="279">
        <v>310.60000000000002</v>
      </c>
      <c r="F157" s="279">
        <v>307.40000000000003</v>
      </c>
      <c r="G157" s="279">
        <v>302.75000000000006</v>
      </c>
      <c r="H157" s="279">
        <v>318.45</v>
      </c>
      <c r="I157" s="279">
        <v>323.09999999999997</v>
      </c>
      <c r="J157" s="279">
        <v>326.29999999999995</v>
      </c>
      <c r="K157" s="277">
        <v>319.89999999999998</v>
      </c>
      <c r="L157" s="277">
        <v>312.05</v>
      </c>
      <c r="M157" s="277">
        <v>8.7286800000000007</v>
      </c>
    </row>
    <row r="158" spans="1:13">
      <c r="A158" s="301">
        <v>149</v>
      </c>
      <c r="B158" s="277" t="s">
        <v>271</v>
      </c>
      <c r="C158" s="277">
        <v>359.55</v>
      </c>
      <c r="D158" s="279">
        <v>360.84999999999997</v>
      </c>
      <c r="E158" s="279">
        <v>356.69999999999993</v>
      </c>
      <c r="F158" s="279">
        <v>353.84999999999997</v>
      </c>
      <c r="G158" s="279">
        <v>349.69999999999993</v>
      </c>
      <c r="H158" s="279">
        <v>363.69999999999993</v>
      </c>
      <c r="I158" s="279">
        <v>367.84999999999991</v>
      </c>
      <c r="J158" s="279">
        <v>370.69999999999993</v>
      </c>
      <c r="K158" s="277">
        <v>365</v>
      </c>
      <c r="L158" s="277">
        <v>358</v>
      </c>
      <c r="M158" s="277">
        <v>1.4431799999999999</v>
      </c>
    </row>
    <row r="159" spans="1:13">
      <c r="A159" s="301">
        <v>150</v>
      </c>
      <c r="B159" s="277" t="s">
        <v>158</v>
      </c>
      <c r="C159" s="277">
        <v>82.4</v>
      </c>
      <c r="D159" s="279">
        <v>82.45</v>
      </c>
      <c r="E159" s="279">
        <v>81.550000000000011</v>
      </c>
      <c r="F159" s="279">
        <v>80.7</v>
      </c>
      <c r="G159" s="279">
        <v>79.800000000000011</v>
      </c>
      <c r="H159" s="279">
        <v>83.300000000000011</v>
      </c>
      <c r="I159" s="279">
        <v>84.200000000000017</v>
      </c>
      <c r="J159" s="279">
        <v>85.050000000000011</v>
      </c>
      <c r="K159" s="277">
        <v>83.35</v>
      </c>
      <c r="L159" s="277">
        <v>81.599999999999994</v>
      </c>
      <c r="M159" s="277">
        <v>167.93161000000001</v>
      </c>
    </row>
    <row r="160" spans="1:13">
      <c r="A160" s="301">
        <v>151</v>
      </c>
      <c r="B160" s="277" t="s">
        <v>157</v>
      </c>
      <c r="C160" s="277">
        <v>97.3</v>
      </c>
      <c r="D160" s="279">
        <v>96.633333333333326</v>
      </c>
      <c r="E160" s="279">
        <v>95.616666666666646</v>
      </c>
      <c r="F160" s="279">
        <v>93.933333333333323</v>
      </c>
      <c r="G160" s="279">
        <v>92.916666666666643</v>
      </c>
      <c r="H160" s="279">
        <v>98.316666666666649</v>
      </c>
      <c r="I160" s="279">
        <v>99.333333333333329</v>
      </c>
      <c r="J160" s="279">
        <v>101.01666666666665</v>
      </c>
      <c r="K160" s="277">
        <v>97.65</v>
      </c>
      <c r="L160" s="277">
        <v>94.95</v>
      </c>
      <c r="M160" s="277">
        <v>14.202859999999999</v>
      </c>
    </row>
    <row r="161" spans="1:13">
      <c r="A161" s="301">
        <v>152</v>
      </c>
      <c r="B161" s="277" t="s">
        <v>272</v>
      </c>
      <c r="C161" s="277">
        <v>2864.95</v>
      </c>
      <c r="D161" s="279">
        <v>2869.3166666666671</v>
      </c>
      <c r="E161" s="279">
        <v>2823.6333333333341</v>
      </c>
      <c r="F161" s="279">
        <v>2782.3166666666671</v>
      </c>
      <c r="G161" s="279">
        <v>2736.6333333333341</v>
      </c>
      <c r="H161" s="279">
        <v>2910.6333333333341</v>
      </c>
      <c r="I161" s="279">
        <v>2956.3166666666675</v>
      </c>
      <c r="J161" s="279">
        <v>2997.6333333333341</v>
      </c>
      <c r="K161" s="277">
        <v>2915</v>
      </c>
      <c r="L161" s="277">
        <v>2828</v>
      </c>
      <c r="M161" s="277">
        <v>0.22903000000000001</v>
      </c>
    </row>
    <row r="162" spans="1:13">
      <c r="A162" s="301">
        <v>153</v>
      </c>
      <c r="B162" s="277" t="s">
        <v>273</v>
      </c>
      <c r="C162" s="277">
        <v>1576.3</v>
      </c>
      <c r="D162" s="279">
        <v>1584.2666666666664</v>
      </c>
      <c r="E162" s="279">
        <v>1559.6333333333328</v>
      </c>
      <c r="F162" s="279">
        <v>1542.9666666666662</v>
      </c>
      <c r="G162" s="279">
        <v>1518.3333333333326</v>
      </c>
      <c r="H162" s="279">
        <v>1600.9333333333329</v>
      </c>
      <c r="I162" s="279">
        <v>1625.5666666666666</v>
      </c>
      <c r="J162" s="279">
        <v>1642.2333333333331</v>
      </c>
      <c r="K162" s="277">
        <v>1608.9</v>
      </c>
      <c r="L162" s="277">
        <v>1567.6</v>
      </c>
      <c r="M162" s="277">
        <v>3.2143700000000002</v>
      </c>
    </row>
    <row r="163" spans="1:13">
      <c r="A163" s="301">
        <v>154</v>
      </c>
      <c r="B163" s="277" t="s">
        <v>274</v>
      </c>
      <c r="C163" s="277">
        <v>210.05</v>
      </c>
      <c r="D163" s="279">
        <v>211.18333333333331</v>
      </c>
      <c r="E163" s="279">
        <v>207.06666666666661</v>
      </c>
      <c r="F163" s="279">
        <v>204.08333333333329</v>
      </c>
      <c r="G163" s="279">
        <v>199.96666666666658</v>
      </c>
      <c r="H163" s="279">
        <v>214.16666666666663</v>
      </c>
      <c r="I163" s="279">
        <v>218.28333333333336</v>
      </c>
      <c r="J163" s="279">
        <v>221.26666666666665</v>
      </c>
      <c r="K163" s="277">
        <v>215.3</v>
      </c>
      <c r="L163" s="277">
        <v>208.2</v>
      </c>
      <c r="M163" s="277">
        <v>5.2154499999999997</v>
      </c>
    </row>
    <row r="164" spans="1:13">
      <c r="A164" s="301">
        <v>155</v>
      </c>
      <c r="B164" s="277" t="s">
        <v>159</v>
      </c>
      <c r="C164" s="277">
        <v>20621.7</v>
      </c>
      <c r="D164" s="279">
        <v>20547.399999999998</v>
      </c>
      <c r="E164" s="279">
        <v>20375.299999999996</v>
      </c>
      <c r="F164" s="279">
        <v>20128.899999999998</v>
      </c>
      <c r="G164" s="279">
        <v>19956.799999999996</v>
      </c>
      <c r="H164" s="279">
        <v>20793.799999999996</v>
      </c>
      <c r="I164" s="279">
        <v>20965.899999999994</v>
      </c>
      <c r="J164" s="279">
        <v>21212.299999999996</v>
      </c>
      <c r="K164" s="277">
        <v>20719.5</v>
      </c>
      <c r="L164" s="277">
        <v>20301</v>
      </c>
      <c r="M164" s="277">
        <v>0.20787</v>
      </c>
    </row>
    <row r="165" spans="1:13">
      <c r="A165" s="301">
        <v>156</v>
      </c>
      <c r="B165" s="277" t="s">
        <v>161</v>
      </c>
      <c r="C165" s="277">
        <v>272.75</v>
      </c>
      <c r="D165" s="279">
        <v>269.75</v>
      </c>
      <c r="E165" s="279">
        <v>265.3</v>
      </c>
      <c r="F165" s="279">
        <v>257.85000000000002</v>
      </c>
      <c r="G165" s="279">
        <v>253.40000000000003</v>
      </c>
      <c r="H165" s="279">
        <v>277.2</v>
      </c>
      <c r="I165" s="279">
        <v>281.65000000000003</v>
      </c>
      <c r="J165" s="279">
        <v>289.09999999999997</v>
      </c>
      <c r="K165" s="277">
        <v>274.2</v>
      </c>
      <c r="L165" s="277">
        <v>262.3</v>
      </c>
      <c r="M165" s="277">
        <v>118.52876999999999</v>
      </c>
    </row>
    <row r="166" spans="1:13">
      <c r="A166" s="301">
        <v>157</v>
      </c>
      <c r="B166" s="277" t="s">
        <v>275</v>
      </c>
      <c r="C166" s="277">
        <v>4122.8500000000004</v>
      </c>
      <c r="D166" s="279">
        <v>4151.4333333333334</v>
      </c>
      <c r="E166" s="279">
        <v>4088.8666666666668</v>
      </c>
      <c r="F166" s="279">
        <v>4054.8833333333332</v>
      </c>
      <c r="G166" s="279">
        <v>3992.3166666666666</v>
      </c>
      <c r="H166" s="279">
        <v>4185.416666666667</v>
      </c>
      <c r="I166" s="279">
        <v>4247.9833333333345</v>
      </c>
      <c r="J166" s="279">
        <v>4281.9666666666672</v>
      </c>
      <c r="K166" s="277">
        <v>4214</v>
      </c>
      <c r="L166" s="277">
        <v>4117.45</v>
      </c>
      <c r="M166" s="277">
        <v>0.49958000000000002</v>
      </c>
    </row>
    <row r="167" spans="1:13">
      <c r="A167" s="301">
        <v>158</v>
      </c>
      <c r="B167" s="277" t="s">
        <v>163</v>
      </c>
      <c r="C167" s="277">
        <v>1389.45</v>
      </c>
      <c r="D167" s="279">
        <v>1391.6833333333332</v>
      </c>
      <c r="E167" s="279">
        <v>1379.3666666666663</v>
      </c>
      <c r="F167" s="279">
        <v>1369.2833333333331</v>
      </c>
      <c r="G167" s="279">
        <v>1356.9666666666662</v>
      </c>
      <c r="H167" s="279">
        <v>1401.7666666666664</v>
      </c>
      <c r="I167" s="279">
        <v>1414.0833333333335</v>
      </c>
      <c r="J167" s="279">
        <v>1424.1666666666665</v>
      </c>
      <c r="K167" s="277">
        <v>1404</v>
      </c>
      <c r="L167" s="277">
        <v>1381.6</v>
      </c>
      <c r="M167" s="277">
        <v>5.2103400000000004</v>
      </c>
    </row>
    <row r="168" spans="1:13">
      <c r="A168" s="301">
        <v>159</v>
      </c>
      <c r="B168" s="277" t="s">
        <v>160</v>
      </c>
      <c r="C168" s="277">
        <v>1411.05</v>
      </c>
      <c r="D168" s="279">
        <v>1410.1499999999999</v>
      </c>
      <c r="E168" s="279">
        <v>1388.9999999999998</v>
      </c>
      <c r="F168" s="279">
        <v>1366.9499999999998</v>
      </c>
      <c r="G168" s="279">
        <v>1345.7999999999997</v>
      </c>
      <c r="H168" s="279">
        <v>1432.1999999999998</v>
      </c>
      <c r="I168" s="279">
        <v>1453.35</v>
      </c>
      <c r="J168" s="279">
        <v>1475.3999999999999</v>
      </c>
      <c r="K168" s="277">
        <v>1431.3</v>
      </c>
      <c r="L168" s="277">
        <v>1388.1</v>
      </c>
      <c r="M168" s="277">
        <v>16.604769999999998</v>
      </c>
    </row>
    <row r="169" spans="1:13">
      <c r="A169" s="301">
        <v>160</v>
      </c>
      <c r="B169" s="277" t="s">
        <v>162</v>
      </c>
      <c r="C169" s="277">
        <v>84.2</v>
      </c>
      <c r="D169" s="279">
        <v>84.63333333333334</v>
      </c>
      <c r="E169" s="279">
        <v>83.416666666666686</v>
      </c>
      <c r="F169" s="279">
        <v>82.63333333333334</v>
      </c>
      <c r="G169" s="279">
        <v>81.416666666666686</v>
      </c>
      <c r="H169" s="279">
        <v>85.416666666666686</v>
      </c>
      <c r="I169" s="279">
        <v>86.633333333333354</v>
      </c>
      <c r="J169" s="279">
        <v>87.416666666666686</v>
      </c>
      <c r="K169" s="277">
        <v>85.85</v>
      </c>
      <c r="L169" s="277">
        <v>83.85</v>
      </c>
      <c r="M169" s="277">
        <v>45.686689999999999</v>
      </c>
    </row>
    <row r="170" spans="1:13">
      <c r="A170" s="301">
        <v>161</v>
      </c>
      <c r="B170" s="277" t="s">
        <v>165</v>
      </c>
      <c r="C170" s="277">
        <v>177.6</v>
      </c>
      <c r="D170" s="279">
        <v>177.36666666666667</v>
      </c>
      <c r="E170" s="279">
        <v>175.33333333333334</v>
      </c>
      <c r="F170" s="279">
        <v>173.06666666666666</v>
      </c>
      <c r="G170" s="279">
        <v>171.03333333333333</v>
      </c>
      <c r="H170" s="279">
        <v>179.63333333333335</v>
      </c>
      <c r="I170" s="279">
        <v>181.66666666666666</v>
      </c>
      <c r="J170" s="279">
        <v>183.93333333333337</v>
      </c>
      <c r="K170" s="277">
        <v>179.4</v>
      </c>
      <c r="L170" s="277">
        <v>175.1</v>
      </c>
      <c r="M170" s="277">
        <v>127.80027</v>
      </c>
    </row>
    <row r="171" spans="1:13">
      <c r="A171" s="301">
        <v>162</v>
      </c>
      <c r="B171" s="277" t="s">
        <v>276</v>
      </c>
      <c r="C171" s="277">
        <v>204.9</v>
      </c>
      <c r="D171" s="279">
        <v>204.66666666666666</v>
      </c>
      <c r="E171" s="279">
        <v>201.33333333333331</v>
      </c>
      <c r="F171" s="279">
        <v>197.76666666666665</v>
      </c>
      <c r="G171" s="279">
        <v>194.43333333333331</v>
      </c>
      <c r="H171" s="279">
        <v>208.23333333333332</v>
      </c>
      <c r="I171" s="279">
        <v>211.56666666666663</v>
      </c>
      <c r="J171" s="279">
        <v>215.13333333333333</v>
      </c>
      <c r="K171" s="277">
        <v>208</v>
      </c>
      <c r="L171" s="277">
        <v>201.1</v>
      </c>
      <c r="M171" s="277">
        <v>7.6365600000000002</v>
      </c>
    </row>
    <row r="172" spans="1:13">
      <c r="A172" s="301">
        <v>163</v>
      </c>
      <c r="B172" s="277" t="s">
        <v>277</v>
      </c>
      <c r="C172" s="277">
        <v>10348.200000000001</v>
      </c>
      <c r="D172" s="279">
        <v>10303.5</v>
      </c>
      <c r="E172" s="279">
        <v>10230.299999999999</v>
      </c>
      <c r="F172" s="279">
        <v>10112.4</v>
      </c>
      <c r="G172" s="279">
        <v>10039.199999999999</v>
      </c>
      <c r="H172" s="279">
        <v>10421.4</v>
      </c>
      <c r="I172" s="279">
        <v>10494.6</v>
      </c>
      <c r="J172" s="279">
        <v>10612.5</v>
      </c>
      <c r="K172" s="277">
        <v>10376.700000000001</v>
      </c>
      <c r="L172" s="277">
        <v>10185.6</v>
      </c>
      <c r="M172" s="277">
        <v>2.758E-2</v>
      </c>
    </row>
    <row r="173" spans="1:13">
      <c r="A173" s="301">
        <v>164</v>
      </c>
      <c r="B173" s="277" t="s">
        <v>164</v>
      </c>
      <c r="C173" s="277">
        <v>35.950000000000003</v>
      </c>
      <c r="D173" s="279">
        <v>36.1</v>
      </c>
      <c r="E173" s="279">
        <v>35.650000000000006</v>
      </c>
      <c r="F173" s="279">
        <v>35.35</v>
      </c>
      <c r="G173" s="279">
        <v>34.900000000000006</v>
      </c>
      <c r="H173" s="279">
        <v>36.400000000000006</v>
      </c>
      <c r="I173" s="279">
        <v>36.850000000000009</v>
      </c>
      <c r="J173" s="279">
        <v>37.150000000000006</v>
      </c>
      <c r="K173" s="277">
        <v>36.549999999999997</v>
      </c>
      <c r="L173" s="277">
        <v>35.799999999999997</v>
      </c>
      <c r="M173" s="277">
        <v>194.74834999999999</v>
      </c>
    </row>
    <row r="174" spans="1:13">
      <c r="A174" s="301">
        <v>165</v>
      </c>
      <c r="B174" s="277" t="s">
        <v>278</v>
      </c>
      <c r="C174" s="277">
        <v>346.5</v>
      </c>
      <c r="D174" s="279">
        <v>350.08333333333331</v>
      </c>
      <c r="E174" s="279">
        <v>340.41666666666663</v>
      </c>
      <c r="F174" s="279">
        <v>334.33333333333331</v>
      </c>
      <c r="G174" s="279">
        <v>324.66666666666663</v>
      </c>
      <c r="H174" s="279">
        <v>356.16666666666663</v>
      </c>
      <c r="I174" s="279">
        <v>365.83333333333326</v>
      </c>
      <c r="J174" s="279">
        <v>371.91666666666663</v>
      </c>
      <c r="K174" s="277">
        <v>359.75</v>
      </c>
      <c r="L174" s="277">
        <v>344</v>
      </c>
      <c r="M174" s="277">
        <v>2.6814399999999998</v>
      </c>
    </row>
    <row r="175" spans="1:13">
      <c r="A175" s="301">
        <v>166</v>
      </c>
      <c r="B175" s="277" t="s">
        <v>168</v>
      </c>
      <c r="C175" s="277">
        <v>173.6</v>
      </c>
      <c r="D175" s="279">
        <v>175.2166666666667</v>
      </c>
      <c r="E175" s="279">
        <v>169.18333333333339</v>
      </c>
      <c r="F175" s="279">
        <v>164.76666666666671</v>
      </c>
      <c r="G175" s="279">
        <v>158.73333333333341</v>
      </c>
      <c r="H175" s="279">
        <v>179.63333333333338</v>
      </c>
      <c r="I175" s="279">
        <v>185.66666666666669</v>
      </c>
      <c r="J175" s="279">
        <v>190.08333333333337</v>
      </c>
      <c r="K175" s="277">
        <v>181.25</v>
      </c>
      <c r="L175" s="277">
        <v>170.8</v>
      </c>
      <c r="M175" s="277">
        <v>294.45808</v>
      </c>
    </row>
    <row r="176" spans="1:13">
      <c r="A176" s="301">
        <v>167</v>
      </c>
      <c r="B176" s="277" t="s">
        <v>169</v>
      </c>
      <c r="C176" s="277">
        <v>108.3</v>
      </c>
      <c r="D176" s="279">
        <v>108.64999999999999</v>
      </c>
      <c r="E176" s="279">
        <v>107.14999999999998</v>
      </c>
      <c r="F176" s="279">
        <v>105.99999999999999</v>
      </c>
      <c r="G176" s="279">
        <v>104.49999999999997</v>
      </c>
      <c r="H176" s="279">
        <v>109.79999999999998</v>
      </c>
      <c r="I176" s="279">
        <v>111.30000000000001</v>
      </c>
      <c r="J176" s="279">
        <v>112.44999999999999</v>
      </c>
      <c r="K176" s="277">
        <v>110.15</v>
      </c>
      <c r="L176" s="277">
        <v>107.5</v>
      </c>
      <c r="M176" s="277">
        <v>45.148980000000002</v>
      </c>
    </row>
    <row r="177" spans="1:13">
      <c r="A177" s="301">
        <v>168</v>
      </c>
      <c r="B177" s="277" t="s">
        <v>279</v>
      </c>
      <c r="C177" s="277">
        <v>483.75</v>
      </c>
      <c r="D177" s="279">
        <v>480.05</v>
      </c>
      <c r="E177" s="279">
        <v>472.85</v>
      </c>
      <c r="F177" s="279">
        <v>461.95</v>
      </c>
      <c r="G177" s="279">
        <v>454.75</v>
      </c>
      <c r="H177" s="279">
        <v>490.95000000000005</v>
      </c>
      <c r="I177" s="279">
        <v>498.15</v>
      </c>
      <c r="J177" s="279">
        <v>509.05000000000007</v>
      </c>
      <c r="K177" s="277">
        <v>487.25</v>
      </c>
      <c r="L177" s="277">
        <v>469.15</v>
      </c>
      <c r="M177" s="277">
        <v>2.27345</v>
      </c>
    </row>
    <row r="178" spans="1:13">
      <c r="A178" s="301">
        <v>169</v>
      </c>
      <c r="B178" s="277" t="s">
        <v>170</v>
      </c>
      <c r="C178" s="277">
        <v>1787.9</v>
      </c>
      <c r="D178" s="279">
        <v>1782.9666666666665</v>
      </c>
      <c r="E178" s="279">
        <v>1772.9333333333329</v>
      </c>
      <c r="F178" s="279">
        <v>1757.9666666666665</v>
      </c>
      <c r="G178" s="279">
        <v>1747.9333333333329</v>
      </c>
      <c r="H178" s="279">
        <v>1797.9333333333329</v>
      </c>
      <c r="I178" s="279">
        <v>1807.9666666666662</v>
      </c>
      <c r="J178" s="279">
        <v>1822.9333333333329</v>
      </c>
      <c r="K178" s="277">
        <v>1793</v>
      </c>
      <c r="L178" s="277">
        <v>1768</v>
      </c>
      <c r="M178" s="277">
        <v>135.84003999999999</v>
      </c>
    </row>
    <row r="179" spans="1:13">
      <c r="A179" s="301">
        <v>170</v>
      </c>
      <c r="B179" s="277" t="s">
        <v>280</v>
      </c>
      <c r="C179" s="277">
        <v>844.05</v>
      </c>
      <c r="D179" s="279">
        <v>836.4666666666667</v>
      </c>
      <c r="E179" s="279">
        <v>826.93333333333339</v>
      </c>
      <c r="F179" s="279">
        <v>809.81666666666672</v>
      </c>
      <c r="G179" s="279">
        <v>800.28333333333342</v>
      </c>
      <c r="H179" s="279">
        <v>853.58333333333337</v>
      </c>
      <c r="I179" s="279">
        <v>863.11666666666667</v>
      </c>
      <c r="J179" s="279">
        <v>880.23333333333335</v>
      </c>
      <c r="K179" s="277">
        <v>846</v>
      </c>
      <c r="L179" s="277">
        <v>819.35</v>
      </c>
      <c r="M179" s="277">
        <v>20.854810000000001</v>
      </c>
    </row>
    <row r="180" spans="1:13">
      <c r="A180" s="301">
        <v>171</v>
      </c>
      <c r="B180" s="277" t="s">
        <v>175</v>
      </c>
      <c r="C180" s="277">
        <v>3643.4</v>
      </c>
      <c r="D180" s="279">
        <v>3652.9166666666665</v>
      </c>
      <c r="E180" s="279">
        <v>3620.4833333333331</v>
      </c>
      <c r="F180" s="279">
        <v>3597.5666666666666</v>
      </c>
      <c r="G180" s="279">
        <v>3565.1333333333332</v>
      </c>
      <c r="H180" s="279">
        <v>3675.833333333333</v>
      </c>
      <c r="I180" s="279">
        <v>3708.2666666666664</v>
      </c>
      <c r="J180" s="279">
        <v>3731.1833333333329</v>
      </c>
      <c r="K180" s="277">
        <v>3685.35</v>
      </c>
      <c r="L180" s="277">
        <v>3630</v>
      </c>
      <c r="M180" s="277">
        <v>0.63209000000000004</v>
      </c>
    </row>
    <row r="181" spans="1:13">
      <c r="A181" s="301">
        <v>172</v>
      </c>
      <c r="B181" s="277" t="s">
        <v>173</v>
      </c>
      <c r="C181" s="277">
        <v>22872.65</v>
      </c>
      <c r="D181" s="279">
        <v>22865.916666666668</v>
      </c>
      <c r="E181" s="279">
        <v>22744.283333333336</v>
      </c>
      <c r="F181" s="279">
        <v>22615.916666666668</v>
      </c>
      <c r="G181" s="279">
        <v>22494.283333333336</v>
      </c>
      <c r="H181" s="279">
        <v>22994.283333333336</v>
      </c>
      <c r="I181" s="279">
        <v>23115.916666666668</v>
      </c>
      <c r="J181" s="279">
        <v>23244.283333333336</v>
      </c>
      <c r="K181" s="277">
        <v>22987.55</v>
      </c>
      <c r="L181" s="277">
        <v>22737.55</v>
      </c>
      <c r="M181" s="277">
        <v>0.31513000000000002</v>
      </c>
    </row>
    <row r="182" spans="1:13">
      <c r="A182" s="301">
        <v>173</v>
      </c>
      <c r="B182" s="277" t="s">
        <v>176</v>
      </c>
      <c r="C182" s="277">
        <v>696</v>
      </c>
      <c r="D182" s="279">
        <v>697.68333333333339</v>
      </c>
      <c r="E182" s="279">
        <v>687.36666666666679</v>
      </c>
      <c r="F182" s="279">
        <v>678.73333333333335</v>
      </c>
      <c r="G182" s="279">
        <v>668.41666666666674</v>
      </c>
      <c r="H182" s="279">
        <v>706.31666666666683</v>
      </c>
      <c r="I182" s="279">
        <v>716.63333333333344</v>
      </c>
      <c r="J182" s="279">
        <v>725.26666666666688</v>
      </c>
      <c r="K182" s="277">
        <v>708</v>
      </c>
      <c r="L182" s="277">
        <v>689.05</v>
      </c>
      <c r="M182" s="277">
        <v>27.639710000000001</v>
      </c>
    </row>
    <row r="183" spans="1:13">
      <c r="A183" s="301">
        <v>174</v>
      </c>
      <c r="B183" s="277" t="s">
        <v>174</v>
      </c>
      <c r="C183" s="277">
        <v>1149.2</v>
      </c>
      <c r="D183" s="279">
        <v>1133.1000000000001</v>
      </c>
      <c r="E183" s="279">
        <v>1112.5000000000002</v>
      </c>
      <c r="F183" s="279">
        <v>1075.8000000000002</v>
      </c>
      <c r="G183" s="279">
        <v>1055.2000000000003</v>
      </c>
      <c r="H183" s="279">
        <v>1169.8000000000002</v>
      </c>
      <c r="I183" s="279">
        <v>1190.4000000000001</v>
      </c>
      <c r="J183" s="279">
        <v>1227.1000000000001</v>
      </c>
      <c r="K183" s="277">
        <v>1153.7</v>
      </c>
      <c r="L183" s="277">
        <v>1096.4000000000001</v>
      </c>
      <c r="M183" s="277">
        <v>19.002400000000002</v>
      </c>
    </row>
    <row r="184" spans="1:13">
      <c r="A184" s="301">
        <v>175</v>
      </c>
      <c r="B184" s="277" t="s">
        <v>172</v>
      </c>
      <c r="C184" s="277">
        <v>184.7</v>
      </c>
      <c r="D184" s="279">
        <v>184.98333333333332</v>
      </c>
      <c r="E184" s="279">
        <v>183.11666666666665</v>
      </c>
      <c r="F184" s="279">
        <v>181.53333333333333</v>
      </c>
      <c r="G184" s="279">
        <v>179.66666666666666</v>
      </c>
      <c r="H184" s="279">
        <v>186.56666666666663</v>
      </c>
      <c r="I184" s="279">
        <v>188.43333333333331</v>
      </c>
      <c r="J184" s="279">
        <v>190.01666666666662</v>
      </c>
      <c r="K184" s="277">
        <v>186.85</v>
      </c>
      <c r="L184" s="277">
        <v>183.4</v>
      </c>
      <c r="M184" s="277">
        <v>380.50995999999998</v>
      </c>
    </row>
    <row r="185" spans="1:13">
      <c r="A185" s="301">
        <v>176</v>
      </c>
      <c r="B185" s="277" t="s">
        <v>171</v>
      </c>
      <c r="C185" s="277">
        <v>30.85</v>
      </c>
      <c r="D185" s="279">
        <v>31.283333333333331</v>
      </c>
      <c r="E185" s="279">
        <v>30.166666666666664</v>
      </c>
      <c r="F185" s="279">
        <v>29.483333333333334</v>
      </c>
      <c r="G185" s="279">
        <v>28.366666666666667</v>
      </c>
      <c r="H185" s="279">
        <v>31.966666666666661</v>
      </c>
      <c r="I185" s="279">
        <v>33.083333333333329</v>
      </c>
      <c r="J185" s="279">
        <v>33.766666666666659</v>
      </c>
      <c r="K185" s="277">
        <v>32.4</v>
      </c>
      <c r="L185" s="277">
        <v>30.6</v>
      </c>
      <c r="M185" s="277">
        <v>381.54944</v>
      </c>
    </row>
    <row r="186" spans="1:13">
      <c r="A186" s="301">
        <v>177</v>
      </c>
      <c r="B186" s="277" t="s">
        <v>281</v>
      </c>
      <c r="C186" s="277">
        <v>127.85</v>
      </c>
      <c r="D186" s="279">
        <v>127.45</v>
      </c>
      <c r="E186" s="279">
        <v>123.9</v>
      </c>
      <c r="F186" s="279">
        <v>119.95</v>
      </c>
      <c r="G186" s="279">
        <v>116.4</v>
      </c>
      <c r="H186" s="279">
        <v>131.4</v>
      </c>
      <c r="I186" s="279">
        <v>134.94999999999999</v>
      </c>
      <c r="J186" s="279">
        <v>138.9</v>
      </c>
      <c r="K186" s="277">
        <v>131</v>
      </c>
      <c r="L186" s="277">
        <v>123.5</v>
      </c>
      <c r="M186" s="277">
        <v>32.0749</v>
      </c>
    </row>
    <row r="187" spans="1:13">
      <c r="A187" s="301">
        <v>178</v>
      </c>
      <c r="B187" s="277" t="s">
        <v>178</v>
      </c>
      <c r="C187" s="277">
        <v>476.85</v>
      </c>
      <c r="D187" s="279">
        <v>476.06666666666666</v>
      </c>
      <c r="E187" s="279">
        <v>472.7833333333333</v>
      </c>
      <c r="F187" s="279">
        <v>468.71666666666664</v>
      </c>
      <c r="G187" s="279">
        <v>465.43333333333328</v>
      </c>
      <c r="H187" s="279">
        <v>480.13333333333333</v>
      </c>
      <c r="I187" s="279">
        <v>483.41666666666674</v>
      </c>
      <c r="J187" s="279">
        <v>487.48333333333335</v>
      </c>
      <c r="K187" s="277">
        <v>479.35</v>
      </c>
      <c r="L187" s="277">
        <v>472</v>
      </c>
      <c r="M187" s="277">
        <v>46.66366</v>
      </c>
    </row>
    <row r="188" spans="1:13">
      <c r="A188" s="301">
        <v>179</v>
      </c>
      <c r="B188" s="277" t="s">
        <v>179</v>
      </c>
      <c r="C188" s="277">
        <v>399.75</v>
      </c>
      <c r="D188" s="279">
        <v>401.66666666666669</v>
      </c>
      <c r="E188" s="279">
        <v>395.78333333333336</v>
      </c>
      <c r="F188" s="279">
        <v>391.81666666666666</v>
      </c>
      <c r="G188" s="279">
        <v>385.93333333333334</v>
      </c>
      <c r="H188" s="279">
        <v>405.63333333333338</v>
      </c>
      <c r="I188" s="279">
        <v>411.51666666666671</v>
      </c>
      <c r="J188" s="279">
        <v>415.48333333333341</v>
      </c>
      <c r="K188" s="277">
        <v>407.55</v>
      </c>
      <c r="L188" s="277">
        <v>397.7</v>
      </c>
      <c r="M188" s="277">
        <v>13.38846</v>
      </c>
    </row>
    <row r="189" spans="1:13">
      <c r="A189" s="301">
        <v>180</v>
      </c>
      <c r="B189" s="277" t="s">
        <v>282</v>
      </c>
      <c r="C189" s="277">
        <v>437.35</v>
      </c>
      <c r="D189" s="279">
        <v>429.08333333333331</v>
      </c>
      <c r="E189" s="279">
        <v>414.41666666666663</v>
      </c>
      <c r="F189" s="279">
        <v>391.48333333333329</v>
      </c>
      <c r="G189" s="279">
        <v>376.81666666666661</v>
      </c>
      <c r="H189" s="279">
        <v>452.01666666666665</v>
      </c>
      <c r="I189" s="279">
        <v>466.68333333333328</v>
      </c>
      <c r="J189" s="279">
        <v>489.61666666666667</v>
      </c>
      <c r="K189" s="277">
        <v>443.75</v>
      </c>
      <c r="L189" s="277">
        <v>406.15</v>
      </c>
      <c r="M189" s="277">
        <v>16.264230000000001</v>
      </c>
    </row>
    <row r="190" spans="1:13">
      <c r="A190" s="301">
        <v>181</v>
      </c>
      <c r="B190" s="277" t="s">
        <v>192</v>
      </c>
      <c r="C190" s="277">
        <v>395.5</v>
      </c>
      <c r="D190" s="279">
        <v>392.75</v>
      </c>
      <c r="E190" s="279">
        <v>387.8</v>
      </c>
      <c r="F190" s="279">
        <v>380.1</v>
      </c>
      <c r="G190" s="279">
        <v>375.15000000000003</v>
      </c>
      <c r="H190" s="279">
        <v>400.45</v>
      </c>
      <c r="I190" s="279">
        <v>405.40000000000003</v>
      </c>
      <c r="J190" s="279">
        <v>413.09999999999997</v>
      </c>
      <c r="K190" s="277">
        <v>397.7</v>
      </c>
      <c r="L190" s="277">
        <v>385.05</v>
      </c>
      <c r="M190" s="277">
        <v>31.714939999999999</v>
      </c>
    </row>
    <row r="191" spans="1:13">
      <c r="A191" s="301">
        <v>182</v>
      </c>
      <c r="B191" s="277" t="s">
        <v>187</v>
      </c>
      <c r="C191" s="277">
        <v>2199.65</v>
      </c>
      <c r="D191" s="279">
        <v>2188.2999999999997</v>
      </c>
      <c r="E191" s="279">
        <v>2171.5999999999995</v>
      </c>
      <c r="F191" s="279">
        <v>2143.5499999999997</v>
      </c>
      <c r="G191" s="279">
        <v>2126.8499999999995</v>
      </c>
      <c r="H191" s="279">
        <v>2216.3499999999995</v>
      </c>
      <c r="I191" s="279">
        <v>2233.0499999999993</v>
      </c>
      <c r="J191" s="279">
        <v>2261.0999999999995</v>
      </c>
      <c r="K191" s="277">
        <v>2205</v>
      </c>
      <c r="L191" s="277">
        <v>2160.25</v>
      </c>
      <c r="M191" s="277">
        <v>41.852150000000002</v>
      </c>
    </row>
    <row r="192" spans="1:13">
      <c r="A192" s="301">
        <v>183</v>
      </c>
      <c r="B192" s="277" t="s">
        <v>3465</v>
      </c>
      <c r="C192" s="277">
        <v>396.45</v>
      </c>
      <c r="D192" s="279">
        <v>397.13333333333338</v>
      </c>
      <c r="E192" s="279">
        <v>391.96666666666675</v>
      </c>
      <c r="F192" s="279">
        <v>387.48333333333335</v>
      </c>
      <c r="G192" s="279">
        <v>382.31666666666672</v>
      </c>
      <c r="H192" s="279">
        <v>401.61666666666679</v>
      </c>
      <c r="I192" s="279">
        <v>406.78333333333342</v>
      </c>
      <c r="J192" s="279">
        <v>411.26666666666682</v>
      </c>
      <c r="K192" s="277">
        <v>402.3</v>
      </c>
      <c r="L192" s="277">
        <v>392.65</v>
      </c>
      <c r="M192" s="277">
        <v>32.233379999999997</v>
      </c>
    </row>
    <row r="193" spans="1:13">
      <c r="A193" s="301">
        <v>184</v>
      </c>
      <c r="B193" s="277" t="s">
        <v>184</v>
      </c>
      <c r="C193" s="277">
        <v>41.45</v>
      </c>
      <c r="D193" s="279">
        <v>41.716666666666661</v>
      </c>
      <c r="E193" s="279">
        <v>40.783333333333324</v>
      </c>
      <c r="F193" s="279">
        <v>40.11666666666666</v>
      </c>
      <c r="G193" s="279">
        <v>39.183333333333323</v>
      </c>
      <c r="H193" s="279">
        <v>42.383333333333326</v>
      </c>
      <c r="I193" s="279">
        <v>43.316666666666663</v>
      </c>
      <c r="J193" s="279">
        <v>43.983333333333327</v>
      </c>
      <c r="K193" s="277">
        <v>42.65</v>
      </c>
      <c r="L193" s="277">
        <v>41.05</v>
      </c>
      <c r="M193" s="277">
        <v>58.488849999999999</v>
      </c>
    </row>
    <row r="194" spans="1:13">
      <c r="A194" s="301">
        <v>185</v>
      </c>
      <c r="B194" s="277" t="s">
        <v>183</v>
      </c>
      <c r="C194" s="277">
        <v>103.45</v>
      </c>
      <c r="D194" s="279">
        <v>103.96666666666665</v>
      </c>
      <c r="E194" s="279">
        <v>101.58333333333331</v>
      </c>
      <c r="F194" s="279">
        <v>99.716666666666654</v>
      </c>
      <c r="G194" s="279">
        <v>97.333333333333314</v>
      </c>
      <c r="H194" s="279">
        <v>105.83333333333331</v>
      </c>
      <c r="I194" s="279">
        <v>108.21666666666667</v>
      </c>
      <c r="J194" s="279">
        <v>110.08333333333331</v>
      </c>
      <c r="K194" s="277">
        <v>106.35</v>
      </c>
      <c r="L194" s="277">
        <v>102.1</v>
      </c>
      <c r="M194" s="277">
        <v>873.12581</v>
      </c>
    </row>
    <row r="195" spans="1:13">
      <c r="A195" s="301">
        <v>186</v>
      </c>
      <c r="B195" s="277" t="s">
        <v>185</v>
      </c>
      <c r="C195" s="277">
        <v>49.9</v>
      </c>
      <c r="D195" s="279">
        <v>50.15</v>
      </c>
      <c r="E195" s="279">
        <v>49.099999999999994</v>
      </c>
      <c r="F195" s="279">
        <v>48.3</v>
      </c>
      <c r="G195" s="279">
        <v>47.249999999999993</v>
      </c>
      <c r="H195" s="279">
        <v>50.949999999999996</v>
      </c>
      <c r="I195" s="279">
        <v>51.999999999999993</v>
      </c>
      <c r="J195" s="279">
        <v>52.8</v>
      </c>
      <c r="K195" s="277">
        <v>51.2</v>
      </c>
      <c r="L195" s="277">
        <v>49.35</v>
      </c>
      <c r="M195" s="277">
        <v>627.02080000000001</v>
      </c>
    </row>
    <row r="196" spans="1:13">
      <c r="A196" s="301">
        <v>187</v>
      </c>
      <c r="B196" s="277" t="s">
        <v>186</v>
      </c>
      <c r="C196" s="277">
        <v>329.9</v>
      </c>
      <c r="D196" s="279">
        <v>331.41666666666669</v>
      </c>
      <c r="E196" s="279">
        <v>325.83333333333337</v>
      </c>
      <c r="F196" s="279">
        <v>321.76666666666671</v>
      </c>
      <c r="G196" s="279">
        <v>316.18333333333339</v>
      </c>
      <c r="H196" s="279">
        <v>335.48333333333335</v>
      </c>
      <c r="I196" s="279">
        <v>341.06666666666672</v>
      </c>
      <c r="J196" s="279">
        <v>345.13333333333333</v>
      </c>
      <c r="K196" s="277">
        <v>337</v>
      </c>
      <c r="L196" s="277">
        <v>327.35000000000002</v>
      </c>
      <c r="M196" s="277">
        <v>106.12730000000001</v>
      </c>
    </row>
    <row r="197" spans="1:13">
      <c r="A197" s="301">
        <v>188</v>
      </c>
      <c r="B197" s="268" t="s">
        <v>188</v>
      </c>
      <c r="C197" s="268">
        <v>567.20000000000005</v>
      </c>
      <c r="D197" s="308">
        <v>566.83333333333337</v>
      </c>
      <c r="E197" s="308">
        <v>561.41666666666674</v>
      </c>
      <c r="F197" s="308">
        <v>555.63333333333333</v>
      </c>
      <c r="G197" s="308">
        <v>550.2166666666667</v>
      </c>
      <c r="H197" s="308">
        <v>572.61666666666679</v>
      </c>
      <c r="I197" s="308">
        <v>578.03333333333353</v>
      </c>
      <c r="J197" s="308">
        <v>583.81666666666683</v>
      </c>
      <c r="K197" s="268">
        <v>572.25</v>
      </c>
      <c r="L197" s="268">
        <v>561.04999999999995</v>
      </c>
      <c r="M197" s="268">
        <v>40.074919999999999</v>
      </c>
    </row>
    <row r="198" spans="1:13">
      <c r="A198" s="301">
        <v>189</v>
      </c>
      <c r="B198" s="268" t="s">
        <v>283</v>
      </c>
      <c r="C198" s="268">
        <v>119.1</v>
      </c>
      <c r="D198" s="308">
        <v>119.93333333333334</v>
      </c>
      <c r="E198" s="308">
        <v>117.86666666666667</v>
      </c>
      <c r="F198" s="308">
        <v>116.63333333333334</v>
      </c>
      <c r="G198" s="308">
        <v>114.56666666666668</v>
      </c>
      <c r="H198" s="308">
        <v>121.16666666666667</v>
      </c>
      <c r="I198" s="308">
        <v>123.23333333333333</v>
      </c>
      <c r="J198" s="308">
        <v>124.46666666666667</v>
      </c>
      <c r="K198" s="268">
        <v>122</v>
      </c>
      <c r="L198" s="268">
        <v>118.7</v>
      </c>
      <c r="M198" s="268">
        <v>4.2986800000000001</v>
      </c>
    </row>
    <row r="199" spans="1:13">
      <c r="A199" s="301">
        <v>190</v>
      </c>
      <c r="B199" s="268" t="s">
        <v>167</v>
      </c>
      <c r="C199" s="268">
        <v>640.65</v>
      </c>
      <c r="D199" s="308">
        <v>644.56666666666672</v>
      </c>
      <c r="E199" s="308">
        <v>635.13333333333344</v>
      </c>
      <c r="F199" s="308">
        <v>629.61666666666667</v>
      </c>
      <c r="G199" s="308">
        <v>620.18333333333339</v>
      </c>
      <c r="H199" s="308">
        <v>650.08333333333348</v>
      </c>
      <c r="I199" s="308">
        <v>659.51666666666665</v>
      </c>
      <c r="J199" s="308">
        <v>665.03333333333353</v>
      </c>
      <c r="K199" s="268">
        <v>654</v>
      </c>
      <c r="L199" s="268">
        <v>639.04999999999995</v>
      </c>
      <c r="M199" s="268">
        <v>5.9859099999999996</v>
      </c>
    </row>
    <row r="200" spans="1:13">
      <c r="A200" s="301">
        <v>191</v>
      </c>
      <c r="B200" s="268" t="s">
        <v>189</v>
      </c>
      <c r="C200" s="268">
        <v>1003.5</v>
      </c>
      <c r="D200" s="308">
        <v>999.26666666666677</v>
      </c>
      <c r="E200" s="308">
        <v>990.53333333333353</v>
      </c>
      <c r="F200" s="308">
        <v>977.56666666666672</v>
      </c>
      <c r="G200" s="308">
        <v>968.83333333333348</v>
      </c>
      <c r="H200" s="308">
        <v>1012.2333333333336</v>
      </c>
      <c r="I200" s="308">
        <v>1020.9666666666669</v>
      </c>
      <c r="J200" s="308">
        <v>1033.9333333333336</v>
      </c>
      <c r="K200" s="268">
        <v>1008</v>
      </c>
      <c r="L200" s="268">
        <v>986.3</v>
      </c>
      <c r="M200" s="268">
        <v>30.73826</v>
      </c>
    </row>
    <row r="201" spans="1:13">
      <c r="A201" s="301">
        <v>192</v>
      </c>
      <c r="B201" s="268" t="s">
        <v>190</v>
      </c>
      <c r="C201" s="268">
        <v>2395.1999999999998</v>
      </c>
      <c r="D201" s="308">
        <v>2383.0333333333333</v>
      </c>
      <c r="E201" s="308">
        <v>2365.4166666666665</v>
      </c>
      <c r="F201" s="308">
        <v>2335.6333333333332</v>
      </c>
      <c r="G201" s="308">
        <v>2318.0166666666664</v>
      </c>
      <c r="H201" s="308">
        <v>2412.8166666666666</v>
      </c>
      <c r="I201" s="308">
        <v>2430.4333333333334</v>
      </c>
      <c r="J201" s="308">
        <v>2460.2166666666667</v>
      </c>
      <c r="K201" s="268">
        <v>2400.65</v>
      </c>
      <c r="L201" s="268">
        <v>2353.25</v>
      </c>
      <c r="M201" s="268">
        <v>3.1430099999999999</v>
      </c>
    </row>
    <row r="202" spans="1:13">
      <c r="A202" s="301">
        <v>193</v>
      </c>
      <c r="B202" s="268" t="s">
        <v>191</v>
      </c>
      <c r="C202" s="268">
        <v>328.3</v>
      </c>
      <c r="D202" s="308">
        <v>328.13333333333338</v>
      </c>
      <c r="E202" s="308">
        <v>324.46666666666675</v>
      </c>
      <c r="F202" s="308">
        <v>320.63333333333338</v>
      </c>
      <c r="G202" s="308">
        <v>316.96666666666675</v>
      </c>
      <c r="H202" s="308">
        <v>331.96666666666675</v>
      </c>
      <c r="I202" s="308">
        <v>335.63333333333338</v>
      </c>
      <c r="J202" s="308">
        <v>339.46666666666675</v>
      </c>
      <c r="K202" s="268">
        <v>331.8</v>
      </c>
      <c r="L202" s="268">
        <v>324.3</v>
      </c>
      <c r="M202" s="268">
        <v>16.254999999999999</v>
      </c>
    </row>
    <row r="203" spans="1:13">
      <c r="A203" s="301">
        <v>194</v>
      </c>
      <c r="B203" s="268" t="s">
        <v>197</v>
      </c>
      <c r="C203" s="268">
        <v>444.2</v>
      </c>
      <c r="D203" s="308">
        <v>446.51666666666665</v>
      </c>
      <c r="E203" s="308">
        <v>440.08333333333331</v>
      </c>
      <c r="F203" s="308">
        <v>435.96666666666664</v>
      </c>
      <c r="G203" s="308">
        <v>429.5333333333333</v>
      </c>
      <c r="H203" s="308">
        <v>450.63333333333333</v>
      </c>
      <c r="I203" s="308">
        <v>457.06666666666672</v>
      </c>
      <c r="J203" s="308">
        <v>461.18333333333334</v>
      </c>
      <c r="K203" s="268">
        <v>452.95</v>
      </c>
      <c r="L203" s="268">
        <v>442.4</v>
      </c>
      <c r="M203" s="268">
        <v>38.120849999999997</v>
      </c>
    </row>
    <row r="204" spans="1:13">
      <c r="A204" s="301">
        <v>195</v>
      </c>
      <c r="B204" s="268" t="s">
        <v>195</v>
      </c>
      <c r="C204" s="268">
        <v>3889.6</v>
      </c>
      <c r="D204" s="308">
        <v>3908.2000000000003</v>
      </c>
      <c r="E204" s="308">
        <v>3856.4000000000005</v>
      </c>
      <c r="F204" s="308">
        <v>3823.2000000000003</v>
      </c>
      <c r="G204" s="308">
        <v>3771.4000000000005</v>
      </c>
      <c r="H204" s="308">
        <v>3941.4000000000005</v>
      </c>
      <c r="I204" s="308">
        <v>3993.2000000000007</v>
      </c>
      <c r="J204" s="308">
        <v>4026.4000000000005</v>
      </c>
      <c r="K204" s="268">
        <v>3960</v>
      </c>
      <c r="L204" s="268">
        <v>3875</v>
      </c>
      <c r="M204" s="268">
        <v>2.5766399999999998</v>
      </c>
    </row>
    <row r="205" spans="1:13">
      <c r="A205" s="301">
        <v>196</v>
      </c>
      <c r="B205" s="268" t="s">
        <v>196</v>
      </c>
      <c r="C205" s="268">
        <v>32.049999999999997</v>
      </c>
      <c r="D205" s="308">
        <v>32.266666666666666</v>
      </c>
      <c r="E205" s="308">
        <v>31.783333333333331</v>
      </c>
      <c r="F205" s="308">
        <v>31.516666666666666</v>
      </c>
      <c r="G205" s="308">
        <v>31.033333333333331</v>
      </c>
      <c r="H205" s="308">
        <v>32.533333333333331</v>
      </c>
      <c r="I205" s="308">
        <v>33.016666666666666</v>
      </c>
      <c r="J205" s="308">
        <v>33.283333333333331</v>
      </c>
      <c r="K205" s="268">
        <v>32.75</v>
      </c>
      <c r="L205" s="268">
        <v>32</v>
      </c>
      <c r="M205" s="268">
        <v>27.587610000000002</v>
      </c>
    </row>
    <row r="206" spans="1:13">
      <c r="A206" s="301">
        <v>197</v>
      </c>
      <c r="B206" s="268" t="s">
        <v>193</v>
      </c>
      <c r="C206" s="268">
        <v>1037.25</v>
      </c>
      <c r="D206" s="308">
        <v>1045.0333333333333</v>
      </c>
      <c r="E206" s="308">
        <v>1023.2166666666667</v>
      </c>
      <c r="F206" s="308">
        <v>1009.1833333333334</v>
      </c>
      <c r="G206" s="308">
        <v>987.36666666666679</v>
      </c>
      <c r="H206" s="308">
        <v>1059.0666666666666</v>
      </c>
      <c r="I206" s="308">
        <v>1080.8833333333332</v>
      </c>
      <c r="J206" s="308">
        <v>1094.9166666666665</v>
      </c>
      <c r="K206" s="268">
        <v>1066.8499999999999</v>
      </c>
      <c r="L206" s="268">
        <v>1031</v>
      </c>
      <c r="M206" s="268">
        <v>3.94042</v>
      </c>
    </row>
    <row r="207" spans="1:13">
      <c r="A207" s="301">
        <v>198</v>
      </c>
      <c r="B207" s="268" t="s">
        <v>143</v>
      </c>
      <c r="C207" s="268">
        <v>588.54999999999995</v>
      </c>
      <c r="D207" s="308">
        <v>591.81666666666661</v>
      </c>
      <c r="E207" s="308">
        <v>583.73333333333323</v>
      </c>
      <c r="F207" s="308">
        <v>578.91666666666663</v>
      </c>
      <c r="G207" s="308">
        <v>570.83333333333326</v>
      </c>
      <c r="H207" s="308">
        <v>596.63333333333321</v>
      </c>
      <c r="I207" s="308">
        <v>604.7166666666667</v>
      </c>
      <c r="J207" s="308">
        <v>609.53333333333319</v>
      </c>
      <c r="K207" s="268">
        <v>599.9</v>
      </c>
      <c r="L207" s="268">
        <v>587</v>
      </c>
      <c r="M207" s="268">
        <v>30.860220000000002</v>
      </c>
    </row>
    <row r="208" spans="1:13">
      <c r="A208" s="301">
        <v>199</v>
      </c>
      <c r="B208" s="268" t="s">
        <v>284</v>
      </c>
      <c r="C208" s="268">
        <v>169.85</v>
      </c>
      <c r="D208" s="308">
        <v>170.21666666666667</v>
      </c>
      <c r="E208" s="308">
        <v>167.63333333333333</v>
      </c>
      <c r="F208" s="308">
        <v>165.41666666666666</v>
      </c>
      <c r="G208" s="308">
        <v>162.83333333333331</v>
      </c>
      <c r="H208" s="308">
        <v>172.43333333333334</v>
      </c>
      <c r="I208" s="308">
        <v>175.01666666666665</v>
      </c>
      <c r="J208" s="308">
        <v>177.23333333333335</v>
      </c>
      <c r="K208" s="268">
        <v>172.8</v>
      </c>
      <c r="L208" s="268">
        <v>168</v>
      </c>
      <c r="M208" s="268">
        <v>5.226</v>
      </c>
    </row>
    <row r="209" spans="1:13">
      <c r="A209" s="301">
        <v>200</v>
      </c>
      <c r="B209" s="268" t="s">
        <v>285</v>
      </c>
      <c r="C209" s="268">
        <v>183</v>
      </c>
      <c r="D209" s="308">
        <v>184.5</v>
      </c>
      <c r="E209" s="308">
        <v>180.5</v>
      </c>
      <c r="F209" s="308">
        <v>178</v>
      </c>
      <c r="G209" s="308">
        <v>174</v>
      </c>
      <c r="H209" s="308">
        <v>187</v>
      </c>
      <c r="I209" s="308">
        <v>191</v>
      </c>
      <c r="J209" s="308">
        <v>193.5</v>
      </c>
      <c r="K209" s="268">
        <v>188.5</v>
      </c>
      <c r="L209" s="268">
        <v>182</v>
      </c>
      <c r="M209" s="268">
        <v>1.25583</v>
      </c>
    </row>
    <row r="210" spans="1:13">
      <c r="A210" s="301">
        <v>201</v>
      </c>
      <c r="B210" s="268" t="s">
        <v>563</v>
      </c>
      <c r="C210" s="268">
        <v>698.1</v>
      </c>
      <c r="D210" s="308">
        <v>694.41666666666663</v>
      </c>
      <c r="E210" s="308">
        <v>687.83333333333326</v>
      </c>
      <c r="F210" s="308">
        <v>677.56666666666661</v>
      </c>
      <c r="G210" s="308">
        <v>670.98333333333323</v>
      </c>
      <c r="H210" s="308">
        <v>704.68333333333328</v>
      </c>
      <c r="I210" s="308">
        <v>711.26666666666654</v>
      </c>
      <c r="J210" s="308">
        <v>721.5333333333333</v>
      </c>
      <c r="K210" s="268">
        <v>701</v>
      </c>
      <c r="L210" s="268">
        <v>684.15</v>
      </c>
      <c r="M210" s="268">
        <v>1.1246400000000001</v>
      </c>
    </row>
    <row r="211" spans="1:13">
      <c r="A211" s="301">
        <v>202</v>
      </c>
      <c r="B211" s="268" t="s">
        <v>198</v>
      </c>
      <c r="C211" s="268">
        <v>106.45</v>
      </c>
      <c r="D211" s="308">
        <v>105.95</v>
      </c>
      <c r="E211" s="308">
        <v>104.15</v>
      </c>
      <c r="F211" s="308">
        <v>101.85000000000001</v>
      </c>
      <c r="G211" s="308">
        <v>100.05000000000001</v>
      </c>
      <c r="H211" s="308">
        <v>108.25</v>
      </c>
      <c r="I211" s="308">
        <v>110.04999999999998</v>
      </c>
      <c r="J211" s="308">
        <v>112.35</v>
      </c>
      <c r="K211" s="268">
        <v>107.75</v>
      </c>
      <c r="L211" s="268">
        <v>103.65</v>
      </c>
      <c r="M211" s="268">
        <v>238.61877000000001</v>
      </c>
    </row>
    <row r="212" spans="1:13">
      <c r="A212" s="301">
        <v>203</v>
      </c>
      <c r="B212" s="268" t="s">
        <v>120</v>
      </c>
      <c r="C212" s="268">
        <v>10</v>
      </c>
      <c r="D212" s="308">
        <v>10.033333333333333</v>
      </c>
      <c r="E212" s="308">
        <v>9.8166666666666664</v>
      </c>
      <c r="F212" s="308">
        <v>9.6333333333333329</v>
      </c>
      <c r="G212" s="308">
        <v>9.4166666666666661</v>
      </c>
      <c r="H212" s="308">
        <v>10.216666666666667</v>
      </c>
      <c r="I212" s="308">
        <v>10.433333333333332</v>
      </c>
      <c r="J212" s="308">
        <v>10.616666666666667</v>
      </c>
      <c r="K212" s="268">
        <v>10.25</v>
      </c>
      <c r="L212" s="268">
        <v>9.85</v>
      </c>
      <c r="M212" s="268">
        <v>2620.3422799999998</v>
      </c>
    </row>
    <row r="213" spans="1:13">
      <c r="A213" s="301">
        <v>204</v>
      </c>
      <c r="B213" s="268" t="s">
        <v>199</v>
      </c>
      <c r="C213" s="268">
        <v>559.04999999999995</v>
      </c>
      <c r="D213" s="308">
        <v>560.43333333333328</v>
      </c>
      <c r="E213" s="308">
        <v>550.86666666666656</v>
      </c>
      <c r="F213" s="308">
        <v>542.68333333333328</v>
      </c>
      <c r="G213" s="308">
        <v>533.11666666666656</v>
      </c>
      <c r="H213" s="308">
        <v>568.61666666666656</v>
      </c>
      <c r="I213" s="308">
        <v>578.18333333333339</v>
      </c>
      <c r="J213" s="308">
        <v>586.36666666666656</v>
      </c>
      <c r="K213" s="268">
        <v>570</v>
      </c>
      <c r="L213" s="268">
        <v>552.25</v>
      </c>
      <c r="M213" s="268">
        <v>29.4971</v>
      </c>
    </row>
    <row r="214" spans="1:13">
      <c r="A214" s="301">
        <v>205</v>
      </c>
      <c r="B214" s="268" t="s">
        <v>569</v>
      </c>
      <c r="C214" s="268">
        <v>2157.5</v>
      </c>
      <c r="D214" s="308">
        <v>2144.8166666666666</v>
      </c>
      <c r="E214" s="308">
        <v>2116.6833333333334</v>
      </c>
      <c r="F214" s="308">
        <v>2075.8666666666668</v>
      </c>
      <c r="G214" s="308">
        <v>2047.7333333333336</v>
      </c>
      <c r="H214" s="308">
        <v>2185.6333333333332</v>
      </c>
      <c r="I214" s="308">
        <v>2213.7666666666664</v>
      </c>
      <c r="J214" s="308">
        <v>2254.583333333333</v>
      </c>
      <c r="K214" s="268">
        <v>2172.9499999999998</v>
      </c>
      <c r="L214" s="268">
        <v>2104</v>
      </c>
      <c r="M214" s="268">
        <v>0.64492000000000005</v>
      </c>
    </row>
    <row r="215" spans="1:13">
      <c r="A215" s="301">
        <v>206</v>
      </c>
      <c r="B215" s="268" t="s">
        <v>200</v>
      </c>
      <c r="C215" s="308">
        <v>224.8</v>
      </c>
      <c r="D215" s="308">
        <v>225.31666666666669</v>
      </c>
      <c r="E215" s="308">
        <v>222.13333333333338</v>
      </c>
      <c r="F215" s="308">
        <v>219.4666666666667</v>
      </c>
      <c r="G215" s="308">
        <v>216.28333333333339</v>
      </c>
      <c r="H215" s="308">
        <v>227.98333333333338</v>
      </c>
      <c r="I215" s="308">
        <v>231.16666666666671</v>
      </c>
      <c r="J215" s="308">
        <v>233.83333333333337</v>
      </c>
      <c r="K215" s="308">
        <v>228.5</v>
      </c>
      <c r="L215" s="308">
        <v>222.65</v>
      </c>
      <c r="M215" s="308">
        <v>54.208629999999999</v>
      </c>
    </row>
    <row r="216" spans="1:13">
      <c r="A216" s="301">
        <v>207</v>
      </c>
      <c r="B216" s="268" t="s">
        <v>201</v>
      </c>
      <c r="C216" s="308">
        <v>26.15</v>
      </c>
      <c r="D216" s="308">
        <v>26.166666666666668</v>
      </c>
      <c r="E216" s="308">
        <v>25.783333333333335</v>
      </c>
      <c r="F216" s="308">
        <v>25.416666666666668</v>
      </c>
      <c r="G216" s="308">
        <v>25.033333333333335</v>
      </c>
      <c r="H216" s="308">
        <v>26.533333333333335</v>
      </c>
      <c r="I216" s="308">
        <v>26.916666666666668</v>
      </c>
      <c r="J216" s="308">
        <v>27.283333333333335</v>
      </c>
      <c r="K216" s="308">
        <v>26.55</v>
      </c>
      <c r="L216" s="308">
        <v>25.8</v>
      </c>
      <c r="M216" s="308">
        <v>148.16009</v>
      </c>
    </row>
    <row r="217" spans="1:13">
      <c r="A217" s="301">
        <v>208</v>
      </c>
      <c r="B217" s="268" t="s">
        <v>202</v>
      </c>
      <c r="C217" s="308">
        <v>172.25</v>
      </c>
      <c r="D217" s="308">
        <v>173.63333333333335</v>
      </c>
      <c r="E217" s="308">
        <v>169.91666666666671</v>
      </c>
      <c r="F217" s="308">
        <v>167.58333333333337</v>
      </c>
      <c r="G217" s="308">
        <v>163.86666666666673</v>
      </c>
      <c r="H217" s="308">
        <v>175.9666666666667</v>
      </c>
      <c r="I217" s="308">
        <v>179.68333333333334</v>
      </c>
      <c r="J217" s="308">
        <v>182.01666666666668</v>
      </c>
      <c r="K217" s="308">
        <v>177.35</v>
      </c>
      <c r="L217" s="308">
        <v>171.3</v>
      </c>
      <c r="M217" s="308">
        <v>100.83306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5"/>
      <c r="B1" s="555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44018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52" t="s">
        <v>16</v>
      </c>
      <c r="B9" s="553" t="s">
        <v>18</v>
      </c>
      <c r="C9" s="551" t="s">
        <v>19</v>
      </c>
      <c r="D9" s="551" t="s">
        <v>20</v>
      </c>
      <c r="E9" s="551" t="s">
        <v>21</v>
      </c>
      <c r="F9" s="551"/>
      <c r="G9" s="551"/>
      <c r="H9" s="551" t="s">
        <v>22</v>
      </c>
      <c r="I9" s="551"/>
      <c r="J9" s="551"/>
      <c r="K9" s="274"/>
      <c r="L9" s="281"/>
      <c r="M9" s="282"/>
    </row>
    <row r="10" spans="1:15" ht="42.75" customHeight="1">
      <c r="A10" s="547"/>
      <c r="B10" s="549"/>
      <c r="C10" s="554" t="s">
        <v>23</v>
      </c>
      <c r="D10" s="554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18440.400000000001</v>
      </c>
      <c r="D11" s="279">
        <v>18593.466666666667</v>
      </c>
      <c r="E11" s="279">
        <v>18196.933333333334</v>
      </c>
      <c r="F11" s="279">
        <v>17953.466666666667</v>
      </c>
      <c r="G11" s="279">
        <v>17556.933333333334</v>
      </c>
      <c r="H11" s="279">
        <v>18836.933333333334</v>
      </c>
      <c r="I11" s="279">
        <v>19233.466666666667</v>
      </c>
      <c r="J11" s="279">
        <v>19476.933333333334</v>
      </c>
      <c r="K11" s="277">
        <v>18990</v>
      </c>
      <c r="L11" s="277">
        <v>18350</v>
      </c>
      <c r="M11" s="277">
        <v>3.354E-2</v>
      </c>
    </row>
    <row r="12" spans="1:15" ht="12" customHeight="1">
      <c r="A12" s="268">
        <v>2</v>
      </c>
      <c r="B12" s="277" t="s">
        <v>803</v>
      </c>
      <c r="C12" s="278">
        <v>926.4</v>
      </c>
      <c r="D12" s="279">
        <v>928.48333333333323</v>
      </c>
      <c r="E12" s="279">
        <v>921.96666666666647</v>
      </c>
      <c r="F12" s="279">
        <v>917.53333333333319</v>
      </c>
      <c r="G12" s="279">
        <v>911.01666666666642</v>
      </c>
      <c r="H12" s="279">
        <v>932.91666666666652</v>
      </c>
      <c r="I12" s="279">
        <v>939.43333333333317</v>
      </c>
      <c r="J12" s="279">
        <v>943.86666666666656</v>
      </c>
      <c r="K12" s="277">
        <v>935</v>
      </c>
      <c r="L12" s="277">
        <v>924.05</v>
      </c>
      <c r="M12" s="277">
        <v>1.59579</v>
      </c>
    </row>
    <row r="13" spans="1:15" ht="12" customHeight="1">
      <c r="A13" s="268">
        <v>3</v>
      </c>
      <c r="B13" s="277" t="s">
        <v>294</v>
      </c>
      <c r="C13" s="278">
        <v>1343.9</v>
      </c>
      <c r="D13" s="279">
        <v>1339.6333333333334</v>
      </c>
      <c r="E13" s="279">
        <v>1314.3666666666668</v>
      </c>
      <c r="F13" s="279">
        <v>1284.8333333333333</v>
      </c>
      <c r="G13" s="279">
        <v>1259.5666666666666</v>
      </c>
      <c r="H13" s="279">
        <v>1369.166666666667</v>
      </c>
      <c r="I13" s="279">
        <v>1394.4333333333338</v>
      </c>
      <c r="J13" s="279">
        <v>1423.9666666666672</v>
      </c>
      <c r="K13" s="277">
        <v>1364.9</v>
      </c>
      <c r="L13" s="277">
        <v>1310.0999999999999</v>
      </c>
      <c r="M13" s="277">
        <v>0.25763999999999998</v>
      </c>
    </row>
    <row r="14" spans="1:15" ht="12" customHeight="1">
      <c r="A14" s="268">
        <v>4</v>
      </c>
      <c r="B14" s="277" t="s">
        <v>295</v>
      </c>
      <c r="C14" s="278">
        <v>15657.45</v>
      </c>
      <c r="D14" s="279">
        <v>15711.483333333332</v>
      </c>
      <c r="E14" s="279">
        <v>15538.966666666664</v>
      </c>
      <c r="F14" s="279">
        <v>15420.483333333332</v>
      </c>
      <c r="G14" s="279">
        <v>15247.966666666664</v>
      </c>
      <c r="H14" s="279">
        <v>15829.966666666664</v>
      </c>
      <c r="I14" s="279">
        <v>16002.48333333333</v>
      </c>
      <c r="J14" s="279">
        <v>16120.966666666664</v>
      </c>
      <c r="K14" s="277">
        <v>15884</v>
      </c>
      <c r="L14" s="277">
        <v>15593</v>
      </c>
      <c r="M14" s="277">
        <v>9.1649999999999995E-2</v>
      </c>
    </row>
    <row r="15" spans="1:15" ht="12" customHeight="1">
      <c r="A15" s="268">
        <v>5</v>
      </c>
      <c r="B15" s="277" t="s">
        <v>227</v>
      </c>
      <c r="C15" s="278">
        <v>65.599999999999994</v>
      </c>
      <c r="D15" s="279">
        <v>66.233333333333334</v>
      </c>
      <c r="E15" s="279">
        <v>64.466666666666669</v>
      </c>
      <c r="F15" s="279">
        <v>63.333333333333329</v>
      </c>
      <c r="G15" s="279">
        <v>61.566666666666663</v>
      </c>
      <c r="H15" s="279">
        <v>67.366666666666674</v>
      </c>
      <c r="I15" s="279">
        <v>69.133333333333354</v>
      </c>
      <c r="J15" s="279">
        <v>70.26666666666668</v>
      </c>
      <c r="K15" s="277">
        <v>68</v>
      </c>
      <c r="L15" s="277">
        <v>65.099999999999994</v>
      </c>
      <c r="M15" s="277">
        <v>30.29402</v>
      </c>
    </row>
    <row r="16" spans="1:15" ht="12" customHeight="1">
      <c r="A16" s="268">
        <v>6</v>
      </c>
      <c r="B16" s="277" t="s">
        <v>228</v>
      </c>
      <c r="C16" s="278">
        <v>120.6</v>
      </c>
      <c r="D16" s="279">
        <v>121.45</v>
      </c>
      <c r="E16" s="279">
        <v>119.15</v>
      </c>
      <c r="F16" s="279">
        <v>117.7</v>
      </c>
      <c r="G16" s="279">
        <v>115.4</v>
      </c>
      <c r="H16" s="279">
        <v>122.9</v>
      </c>
      <c r="I16" s="279">
        <v>125.19999999999999</v>
      </c>
      <c r="J16" s="279">
        <v>126.65</v>
      </c>
      <c r="K16" s="277">
        <v>123.75</v>
      </c>
      <c r="L16" s="277">
        <v>120</v>
      </c>
      <c r="M16" s="277">
        <v>12.527469999999999</v>
      </c>
    </row>
    <row r="17" spans="1:13" ht="12" customHeight="1">
      <c r="A17" s="268">
        <v>7</v>
      </c>
      <c r="B17" s="277" t="s">
        <v>38</v>
      </c>
      <c r="C17" s="278">
        <v>1314.95</v>
      </c>
      <c r="D17" s="279">
        <v>1319.5</v>
      </c>
      <c r="E17" s="279">
        <v>1301.45</v>
      </c>
      <c r="F17" s="279">
        <v>1287.95</v>
      </c>
      <c r="G17" s="279">
        <v>1269.9000000000001</v>
      </c>
      <c r="H17" s="279">
        <v>1333</v>
      </c>
      <c r="I17" s="279">
        <v>1351.0500000000002</v>
      </c>
      <c r="J17" s="279">
        <v>1364.55</v>
      </c>
      <c r="K17" s="277">
        <v>1337.55</v>
      </c>
      <c r="L17" s="277">
        <v>1306</v>
      </c>
      <c r="M17" s="277">
        <v>10.19896</v>
      </c>
    </row>
    <row r="18" spans="1:13" ht="12" customHeight="1">
      <c r="A18" s="268">
        <v>8</v>
      </c>
      <c r="B18" s="277" t="s">
        <v>296</v>
      </c>
      <c r="C18" s="278">
        <v>161.35</v>
      </c>
      <c r="D18" s="279">
        <v>162.68333333333331</v>
      </c>
      <c r="E18" s="279">
        <v>158.81666666666661</v>
      </c>
      <c r="F18" s="279">
        <v>156.2833333333333</v>
      </c>
      <c r="G18" s="279">
        <v>152.4166666666666</v>
      </c>
      <c r="H18" s="279">
        <v>165.21666666666661</v>
      </c>
      <c r="I18" s="279">
        <v>169.08333333333334</v>
      </c>
      <c r="J18" s="279">
        <v>171.61666666666662</v>
      </c>
      <c r="K18" s="277">
        <v>166.55</v>
      </c>
      <c r="L18" s="277">
        <v>160.15</v>
      </c>
      <c r="M18" s="277">
        <v>16.755890000000001</v>
      </c>
    </row>
    <row r="19" spans="1:13" ht="12" customHeight="1">
      <c r="A19" s="268">
        <v>9</v>
      </c>
      <c r="B19" s="277" t="s">
        <v>297</v>
      </c>
      <c r="C19" s="278">
        <v>375.8</v>
      </c>
      <c r="D19" s="279">
        <v>375.8</v>
      </c>
      <c r="E19" s="279">
        <v>375.8</v>
      </c>
      <c r="F19" s="279">
        <v>375.8</v>
      </c>
      <c r="G19" s="279">
        <v>375.8</v>
      </c>
      <c r="H19" s="279">
        <v>375.8</v>
      </c>
      <c r="I19" s="279">
        <v>375.8</v>
      </c>
      <c r="J19" s="279">
        <v>375.8</v>
      </c>
      <c r="K19" s="277">
        <v>375.8</v>
      </c>
      <c r="L19" s="277">
        <v>375.8</v>
      </c>
      <c r="M19" s="277">
        <v>1.27962</v>
      </c>
    </row>
    <row r="20" spans="1:13" ht="12" customHeight="1">
      <c r="A20" s="268">
        <v>10</v>
      </c>
      <c r="B20" s="277" t="s">
        <v>41</v>
      </c>
      <c r="C20" s="278">
        <v>360.4</v>
      </c>
      <c r="D20" s="279">
        <v>358.61666666666662</v>
      </c>
      <c r="E20" s="279">
        <v>350.43333333333322</v>
      </c>
      <c r="F20" s="279">
        <v>340.46666666666658</v>
      </c>
      <c r="G20" s="279">
        <v>332.28333333333319</v>
      </c>
      <c r="H20" s="279">
        <v>368.58333333333326</v>
      </c>
      <c r="I20" s="279">
        <v>376.76666666666665</v>
      </c>
      <c r="J20" s="279">
        <v>386.73333333333329</v>
      </c>
      <c r="K20" s="277">
        <v>366.8</v>
      </c>
      <c r="L20" s="277">
        <v>348.65</v>
      </c>
      <c r="M20" s="277">
        <v>93.009479999999996</v>
      </c>
    </row>
    <row r="21" spans="1:13" ht="12" customHeight="1">
      <c r="A21" s="268">
        <v>11</v>
      </c>
      <c r="B21" s="277" t="s">
        <v>43</v>
      </c>
      <c r="C21" s="278">
        <v>35.9</v>
      </c>
      <c r="D21" s="279">
        <v>35.93333333333333</v>
      </c>
      <c r="E21" s="279">
        <v>35.766666666666659</v>
      </c>
      <c r="F21" s="279">
        <v>35.633333333333326</v>
      </c>
      <c r="G21" s="279">
        <v>35.466666666666654</v>
      </c>
      <c r="H21" s="279">
        <v>36.066666666666663</v>
      </c>
      <c r="I21" s="279">
        <v>36.233333333333334</v>
      </c>
      <c r="J21" s="279">
        <v>36.366666666666667</v>
      </c>
      <c r="K21" s="277">
        <v>36.1</v>
      </c>
      <c r="L21" s="277">
        <v>35.799999999999997</v>
      </c>
      <c r="M21" s="277">
        <v>26.432300000000001</v>
      </c>
    </row>
    <row r="22" spans="1:13" ht="12" customHeight="1">
      <c r="A22" s="268">
        <v>12</v>
      </c>
      <c r="B22" s="277" t="s">
        <v>298</v>
      </c>
      <c r="C22" s="278">
        <v>261.5</v>
      </c>
      <c r="D22" s="279">
        <v>262.98333333333335</v>
      </c>
      <c r="E22" s="279">
        <v>257.51666666666671</v>
      </c>
      <c r="F22" s="279">
        <v>253.53333333333336</v>
      </c>
      <c r="G22" s="279">
        <v>248.06666666666672</v>
      </c>
      <c r="H22" s="279">
        <v>266.9666666666667</v>
      </c>
      <c r="I22" s="279">
        <v>272.43333333333339</v>
      </c>
      <c r="J22" s="279">
        <v>276.41666666666669</v>
      </c>
      <c r="K22" s="277">
        <v>268.45</v>
      </c>
      <c r="L22" s="277">
        <v>259</v>
      </c>
      <c r="M22" s="277">
        <v>2.47878</v>
      </c>
    </row>
    <row r="23" spans="1:13">
      <c r="A23" s="268">
        <v>13</v>
      </c>
      <c r="B23" s="277" t="s">
        <v>299</v>
      </c>
      <c r="C23" s="278">
        <v>171.15</v>
      </c>
      <c r="D23" s="279">
        <v>172.2833333333333</v>
      </c>
      <c r="E23" s="279">
        <v>169.56666666666661</v>
      </c>
      <c r="F23" s="279">
        <v>167.98333333333329</v>
      </c>
      <c r="G23" s="279">
        <v>165.26666666666659</v>
      </c>
      <c r="H23" s="279">
        <v>173.86666666666662</v>
      </c>
      <c r="I23" s="279">
        <v>176.58333333333331</v>
      </c>
      <c r="J23" s="279">
        <v>178.16666666666663</v>
      </c>
      <c r="K23" s="277">
        <v>175</v>
      </c>
      <c r="L23" s="277">
        <v>170.7</v>
      </c>
      <c r="M23" s="277">
        <v>0.52112999999999998</v>
      </c>
    </row>
    <row r="24" spans="1:13">
      <c r="A24" s="268">
        <v>14</v>
      </c>
      <c r="B24" s="277" t="s">
        <v>300</v>
      </c>
      <c r="C24" s="278">
        <v>173.15</v>
      </c>
      <c r="D24" s="279">
        <v>173.58333333333334</v>
      </c>
      <c r="E24" s="279">
        <v>170.86666666666667</v>
      </c>
      <c r="F24" s="279">
        <v>168.58333333333334</v>
      </c>
      <c r="G24" s="279">
        <v>165.86666666666667</v>
      </c>
      <c r="H24" s="279">
        <v>175.86666666666667</v>
      </c>
      <c r="I24" s="279">
        <v>178.58333333333331</v>
      </c>
      <c r="J24" s="279">
        <v>180.86666666666667</v>
      </c>
      <c r="K24" s="277">
        <v>176.3</v>
      </c>
      <c r="L24" s="277">
        <v>171.3</v>
      </c>
      <c r="M24" s="277">
        <v>7.3227399999999996</v>
      </c>
    </row>
    <row r="25" spans="1:13">
      <c r="A25" s="268">
        <v>15</v>
      </c>
      <c r="B25" s="277" t="s">
        <v>833</v>
      </c>
      <c r="C25" s="278">
        <v>1524.3</v>
      </c>
      <c r="D25" s="279">
        <v>1516.8833333333332</v>
      </c>
      <c r="E25" s="279">
        <v>1509.4666666666665</v>
      </c>
      <c r="F25" s="279">
        <v>1494.6333333333332</v>
      </c>
      <c r="G25" s="279">
        <v>1487.2166666666665</v>
      </c>
      <c r="H25" s="279">
        <v>1531.7166666666665</v>
      </c>
      <c r="I25" s="279">
        <v>1539.1333333333334</v>
      </c>
      <c r="J25" s="279">
        <v>1553.9666666666665</v>
      </c>
      <c r="K25" s="277">
        <v>1524.3</v>
      </c>
      <c r="L25" s="277">
        <v>1502.05</v>
      </c>
      <c r="M25" s="277">
        <v>0.48054999999999998</v>
      </c>
    </row>
    <row r="26" spans="1:13">
      <c r="A26" s="268">
        <v>16</v>
      </c>
      <c r="B26" s="277" t="s">
        <v>292</v>
      </c>
      <c r="C26" s="278">
        <v>1608.6</v>
      </c>
      <c r="D26" s="279">
        <v>1618.3666666666668</v>
      </c>
      <c r="E26" s="279">
        <v>1588.7333333333336</v>
      </c>
      <c r="F26" s="279">
        <v>1568.8666666666668</v>
      </c>
      <c r="G26" s="279">
        <v>1539.2333333333336</v>
      </c>
      <c r="H26" s="279">
        <v>1638.2333333333336</v>
      </c>
      <c r="I26" s="279">
        <v>1667.8666666666668</v>
      </c>
      <c r="J26" s="279">
        <v>1687.7333333333336</v>
      </c>
      <c r="K26" s="277">
        <v>1648</v>
      </c>
      <c r="L26" s="277">
        <v>1598.5</v>
      </c>
      <c r="M26" s="277">
        <v>0.15467</v>
      </c>
    </row>
    <row r="27" spans="1:13">
      <c r="A27" s="268">
        <v>17</v>
      </c>
      <c r="B27" s="277" t="s">
        <v>229</v>
      </c>
      <c r="C27" s="278">
        <v>1409.95</v>
      </c>
      <c r="D27" s="279">
        <v>1417.8500000000001</v>
      </c>
      <c r="E27" s="279">
        <v>1400.1000000000004</v>
      </c>
      <c r="F27" s="279">
        <v>1390.2500000000002</v>
      </c>
      <c r="G27" s="279">
        <v>1372.5000000000005</v>
      </c>
      <c r="H27" s="279">
        <v>1427.7000000000003</v>
      </c>
      <c r="I27" s="279">
        <v>1445.4499999999998</v>
      </c>
      <c r="J27" s="279">
        <v>1455.3000000000002</v>
      </c>
      <c r="K27" s="277">
        <v>1435.6</v>
      </c>
      <c r="L27" s="277">
        <v>1408</v>
      </c>
      <c r="M27" s="277">
        <v>1.08962</v>
      </c>
    </row>
    <row r="28" spans="1:13">
      <c r="A28" s="268">
        <v>18</v>
      </c>
      <c r="B28" s="277" t="s">
        <v>301</v>
      </c>
      <c r="C28" s="278">
        <v>1800.35</v>
      </c>
      <c r="D28" s="279">
        <v>1806.7833333333335</v>
      </c>
      <c r="E28" s="279">
        <v>1788.5666666666671</v>
      </c>
      <c r="F28" s="279">
        <v>1776.7833333333335</v>
      </c>
      <c r="G28" s="279">
        <v>1758.5666666666671</v>
      </c>
      <c r="H28" s="279">
        <v>1818.5666666666671</v>
      </c>
      <c r="I28" s="279">
        <v>1836.7833333333338</v>
      </c>
      <c r="J28" s="279">
        <v>1848.5666666666671</v>
      </c>
      <c r="K28" s="277">
        <v>1825</v>
      </c>
      <c r="L28" s="277">
        <v>1795</v>
      </c>
      <c r="M28" s="277">
        <v>0.12404999999999999</v>
      </c>
    </row>
    <row r="29" spans="1:13">
      <c r="A29" s="268">
        <v>19</v>
      </c>
      <c r="B29" s="277" t="s">
        <v>230</v>
      </c>
      <c r="C29" s="278">
        <v>2350.8000000000002</v>
      </c>
      <c r="D29" s="279">
        <v>2351.9333333333334</v>
      </c>
      <c r="E29" s="279">
        <v>2338.8666666666668</v>
      </c>
      <c r="F29" s="279">
        <v>2326.9333333333334</v>
      </c>
      <c r="G29" s="279">
        <v>2313.8666666666668</v>
      </c>
      <c r="H29" s="279">
        <v>2363.8666666666668</v>
      </c>
      <c r="I29" s="279">
        <v>2376.9333333333334</v>
      </c>
      <c r="J29" s="279">
        <v>2388.8666666666668</v>
      </c>
      <c r="K29" s="277">
        <v>2365</v>
      </c>
      <c r="L29" s="277">
        <v>2340</v>
      </c>
      <c r="M29" s="277">
        <v>1.3318000000000001</v>
      </c>
    </row>
    <row r="30" spans="1:13">
      <c r="A30" s="268">
        <v>20</v>
      </c>
      <c r="B30" s="277" t="s">
        <v>303</v>
      </c>
      <c r="C30" s="278">
        <v>84.7</v>
      </c>
      <c r="D30" s="279">
        <v>83.566666666666663</v>
      </c>
      <c r="E30" s="279">
        <v>81.833333333333329</v>
      </c>
      <c r="F30" s="279">
        <v>78.966666666666669</v>
      </c>
      <c r="G30" s="279">
        <v>77.233333333333334</v>
      </c>
      <c r="H30" s="279">
        <v>86.433333333333323</v>
      </c>
      <c r="I30" s="279">
        <v>88.166666666666671</v>
      </c>
      <c r="J30" s="279">
        <v>91.033333333333317</v>
      </c>
      <c r="K30" s="277">
        <v>85.3</v>
      </c>
      <c r="L30" s="277">
        <v>80.7</v>
      </c>
      <c r="M30" s="277">
        <v>2.76227</v>
      </c>
    </row>
    <row r="31" spans="1:13">
      <c r="A31" s="268">
        <v>21</v>
      </c>
      <c r="B31" s="277" t="s">
        <v>45</v>
      </c>
      <c r="C31" s="278">
        <v>690.6</v>
      </c>
      <c r="D31" s="279">
        <v>693.08333333333337</v>
      </c>
      <c r="E31" s="279">
        <v>683.66666666666674</v>
      </c>
      <c r="F31" s="279">
        <v>676.73333333333335</v>
      </c>
      <c r="G31" s="279">
        <v>667.31666666666672</v>
      </c>
      <c r="H31" s="279">
        <v>700.01666666666677</v>
      </c>
      <c r="I31" s="279">
        <v>709.43333333333351</v>
      </c>
      <c r="J31" s="279">
        <v>716.36666666666679</v>
      </c>
      <c r="K31" s="277">
        <v>702.5</v>
      </c>
      <c r="L31" s="277">
        <v>686.15</v>
      </c>
      <c r="M31" s="277">
        <v>28.824660000000002</v>
      </c>
    </row>
    <row r="32" spans="1:13">
      <c r="A32" s="268">
        <v>22</v>
      </c>
      <c r="B32" s="277" t="s">
        <v>304</v>
      </c>
      <c r="C32" s="278">
        <v>1481.55</v>
      </c>
      <c r="D32" s="279">
        <v>1470.55</v>
      </c>
      <c r="E32" s="279">
        <v>1455</v>
      </c>
      <c r="F32" s="279">
        <v>1428.45</v>
      </c>
      <c r="G32" s="279">
        <v>1412.9</v>
      </c>
      <c r="H32" s="279">
        <v>1497.1</v>
      </c>
      <c r="I32" s="279">
        <v>1512.6499999999996</v>
      </c>
      <c r="J32" s="279">
        <v>1539.1999999999998</v>
      </c>
      <c r="K32" s="277">
        <v>1486.1</v>
      </c>
      <c r="L32" s="277">
        <v>1444</v>
      </c>
      <c r="M32" s="277">
        <v>0.48751</v>
      </c>
    </row>
    <row r="33" spans="1:13">
      <c r="A33" s="268">
        <v>23</v>
      </c>
      <c r="B33" s="277" t="s">
        <v>46</v>
      </c>
      <c r="C33" s="278">
        <v>195.8</v>
      </c>
      <c r="D33" s="279">
        <v>194.70000000000002</v>
      </c>
      <c r="E33" s="279">
        <v>193.15000000000003</v>
      </c>
      <c r="F33" s="279">
        <v>190.50000000000003</v>
      </c>
      <c r="G33" s="279">
        <v>188.95000000000005</v>
      </c>
      <c r="H33" s="279">
        <v>197.35000000000002</v>
      </c>
      <c r="I33" s="279">
        <v>198.90000000000003</v>
      </c>
      <c r="J33" s="279">
        <v>201.55</v>
      </c>
      <c r="K33" s="277">
        <v>196.25</v>
      </c>
      <c r="L33" s="277">
        <v>192.05</v>
      </c>
      <c r="M33" s="277">
        <v>41.683689999999999</v>
      </c>
    </row>
    <row r="34" spans="1:13">
      <c r="A34" s="268">
        <v>24</v>
      </c>
      <c r="B34" s="277" t="s">
        <v>293</v>
      </c>
      <c r="C34" s="278">
        <v>1784.75</v>
      </c>
      <c r="D34" s="279">
        <v>1785.8999999999999</v>
      </c>
      <c r="E34" s="279">
        <v>1751.8499999999997</v>
      </c>
      <c r="F34" s="279">
        <v>1718.9499999999998</v>
      </c>
      <c r="G34" s="279">
        <v>1684.8999999999996</v>
      </c>
      <c r="H34" s="279">
        <v>1818.7999999999997</v>
      </c>
      <c r="I34" s="279">
        <v>1852.85</v>
      </c>
      <c r="J34" s="279">
        <v>1885.7499999999998</v>
      </c>
      <c r="K34" s="277">
        <v>1819.95</v>
      </c>
      <c r="L34" s="277">
        <v>1753</v>
      </c>
      <c r="M34" s="277">
        <v>0.92052999999999996</v>
      </c>
    </row>
    <row r="35" spans="1:13">
      <c r="A35" s="268">
        <v>25</v>
      </c>
      <c r="B35" s="277" t="s">
        <v>302</v>
      </c>
      <c r="C35" s="278">
        <v>897.2</v>
      </c>
      <c r="D35" s="279">
        <v>899.73333333333323</v>
      </c>
      <c r="E35" s="279">
        <v>892.46666666666647</v>
      </c>
      <c r="F35" s="279">
        <v>887.73333333333323</v>
      </c>
      <c r="G35" s="279">
        <v>880.46666666666647</v>
      </c>
      <c r="H35" s="279">
        <v>904.46666666666647</v>
      </c>
      <c r="I35" s="279">
        <v>911.73333333333312</v>
      </c>
      <c r="J35" s="279">
        <v>916.46666666666647</v>
      </c>
      <c r="K35" s="277">
        <v>907</v>
      </c>
      <c r="L35" s="277">
        <v>895</v>
      </c>
      <c r="M35" s="277">
        <v>1.1578200000000001</v>
      </c>
    </row>
    <row r="36" spans="1:13">
      <c r="A36" s="268">
        <v>26</v>
      </c>
      <c r="B36" s="277" t="s">
        <v>47</v>
      </c>
      <c r="C36" s="278">
        <v>1379.8</v>
      </c>
      <c r="D36" s="279">
        <v>1382.2666666666667</v>
      </c>
      <c r="E36" s="279">
        <v>1363.5333333333333</v>
      </c>
      <c r="F36" s="279">
        <v>1347.2666666666667</v>
      </c>
      <c r="G36" s="279">
        <v>1328.5333333333333</v>
      </c>
      <c r="H36" s="279">
        <v>1398.5333333333333</v>
      </c>
      <c r="I36" s="279">
        <v>1417.2666666666664</v>
      </c>
      <c r="J36" s="279">
        <v>1433.5333333333333</v>
      </c>
      <c r="K36" s="277">
        <v>1401</v>
      </c>
      <c r="L36" s="277">
        <v>1366</v>
      </c>
      <c r="M36" s="277">
        <v>10.343719999999999</v>
      </c>
    </row>
    <row r="37" spans="1:13">
      <c r="A37" s="268">
        <v>27</v>
      </c>
      <c r="B37" s="277" t="s">
        <v>48</v>
      </c>
      <c r="C37" s="278">
        <v>114.25</v>
      </c>
      <c r="D37" s="279">
        <v>113.53333333333335</v>
      </c>
      <c r="E37" s="279">
        <v>112.2166666666667</v>
      </c>
      <c r="F37" s="279">
        <v>110.18333333333335</v>
      </c>
      <c r="G37" s="279">
        <v>108.8666666666667</v>
      </c>
      <c r="H37" s="279">
        <v>115.56666666666669</v>
      </c>
      <c r="I37" s="279">
        <v>116.88333333333333</v>
      </c>
      <c r="J37" s="279">
        <v>118.91666666666669</v>
      </c>
      <c r="K37" s="277">
        <v>114.85</v>
      </c>
      <c r="L37" s="277">
        <v>111.5</v>
      </c>
      <c r="M37" s="277">
        <v>90.116799999999998</v>
      </c>
    </row>
    <row r="38" spans="1:13">
      <c r="A38" s="268">
        <v>28</v>
      </c>
      <c r="B38" s="277" t="s">
        <v>305</v>
      </c>
      <c r="C38" s="278">
        <v>164.6</v>
      </c>
      <c r="D38" s="279">
        <v>162.66666666666666</v>
      </c>
      <c r="E38" s="279">
        <v>159.93333333333331</v>
      </c>
      <c r="F38" s="279">
        <v>155.26666666666665</v>
      </c>
      <c r="G38" s="279">
        <v>152.5333333333333</v>
      </c>
      <c r="H38" s="279">
        <v>167.33333333333331</v>
      </c>
      <c r="I38" s="279">
        <v>170.06666666666666</v>
      </c>
      <c r="J38" s="279">
        <v>174.73333333333332</v>
      </c>
      <c r="K38" s="277">
        <v>165.4</v>
      </c>
      <c r="L38" s="277">
        <v>158</v>
      </c>
      <c r="M38" s="277">
        <v>1.1191</v>
      </c>
    </row>
    <row r="39" spans="1:13">
      <c r="A39" s="268">
        <v>29</v>
      </c>
      <c r="B39" s="277" t="s">
        <v>938</v>
      </c>
      <c r="C39" s="278">
        <v>174.1</v>
      </c>
      <c r="D39" s="279">
        <v>174.39999999999998</v>
      </c>
      <c r="E39" s="279">
        <v>171.84999999999997</v>
      </c>
      <c r="F39" s="279">
        <v>169.6</v>
      </c>
      <c r="G39" s="279">
        <v>167.04999999999998</v>
      </c>
      <c r="H39" s="279">
        <v>176.64999999999995</v>
      </c>
      <c r="I39" s="279">
        <v>179.19999999999996</v>
      </c>
      <c r="J39" s="279">
        <v>181.44999999999993</v>
      </c>
      <c r="K39" s="277">
        <v>176.95</v>
      </c>
      <c r="L39" s="277">
        <v>172.15</v>
      </c>
      <c r="M39" s="277">
        <v>0.41558</v>
      </c>
    </row>
    <row r="40" spans="1:13">
      <c r="A40" s="268">
        <v>30</v>
      </c>
      <c r="B40" s="277" t="s">
        <v>306</v>
      </c>
      <c r="C40" s="278">
        <v>62.25</v>
      </c>
      <c r="D40" s="279">
        <v>62.366666666666674</v>
      </c>
      <c r="E40" s="279">
        <v>61.58333333333335</v>
      </c>
      <c r="F40" s="279">
        <v>60.916666666666679</v>
      </c>
      <c r="G40" s="279">
        <v>60.133333333333354</v>
      </c>
      <c r="H40" s="279">
        <v>63.033333333333346</v>
      </c>
      <c r="I40" s="279">
        <v>63.816666666666677</v>
      </c>
      <c r="J40" s="279">
        <v>64.483333333333348</v>
      </c>
      <c r="K40" s="277">
        <v>63.15</v>
      </c>
      <c r="L40" s="277">
        <v>61.7</v>
      </c>
      <c r="M40" s="277">
        <v>9.3895900000000001</v>
      </c>
    </row>
    <row r="41" spans="1:13">
      <c r="A41" s="268">
        <v>31</v>
      </c>
      <c r="B41" s="277" t="s">
        <v>49</v>
      </c>
      <c r="C41" s="278">
        <v>49.1</v>
      </c>
      <c r="D41" s="279">
        <v>49.050000000000004</v>
      </c>
      <c r="E41" s="279">
        <v>48.500000000000007</v>
      </c>
      <c r="F41" s="279">
        <v>47.900000000000006</v>
      </c>
      <c r="G41" s="279">
        <v>47.350000000000009</v>
      </c>
      <c r="H41" s="279">
        <v>49.650000000000006</v>
      </c>
      <c r="I41" s="279">
        <v>50.2</v>
      </c>
      <c r="J41" s="279">
        <v>50.800000000000004</v>
      </c>
      <c r="K41" s="277">
        <v>49.6</v>
      </c>
      <c r="L41" s="277">
        <v>48.45</v>
      </c>
      <c r="M41" s="277">
        <v>269.48876000000001</v>
      </c>
    </row>
    <row r="42" spans="1:13">
      <c r="A42" s="268">
        <v>32</v>
      </c>
      <c r="B42" s="277" t="s">
        <v>51</v>
      </c>
      <c r="C42" s="278">
        <v>1695.65</v>
      </c>
      <c r="D42" s="279">
        <v>1701.8833333333332</v>
      </c>
      <c r="E42" s="279">
        <v>1683.7666666666664</v>
      </c>
      <c r="F42" s="279">
        <v>1671.8833333333332</v>
      </c>
      <c r="G42" s="279">
        <v>1653.7666666666664</v>
      </c>
      <c r="H42" s="279">
        <v>1713.7666666666664</v>
      </c>
      <c r="I42" s="279">
        <v>1731.8833333333332</v>
      </c>
      <c r="J42" s="279">
        <v>1743.7666666666664</v>
      </c>
      <c r="K42" s="277">
        <v>1720</v>
      </c>
      <c r="L42" s="277">
        <v>1690</v>
      </c>
      <c r="M42" s="277">
        <v>19.889410000000002</v>
      </c>
    </row>
    <row r="43" spans="1:13">
      <c r="A43" s="268">
        <v>33</v>
      </c>
      <c r="B43" s="277" t="s">
        <v>307</v>
      </c>
      <c r="C43" s="278">
        <v>121.45</v>
      </c>
      <c r="D43" s="279">
        <v>121.73333333333333</v>
      </c>
      <c r="E43" s="279">
        <v>120.71666666666667</v>
      </c>
      <c r="F43" s="279">
        <v>119.98333333333333</v>
      </c>
      <c r="G43" s="279">
        <v>118.96666666666667</v>
      </c>
      <c r="H43" s="279">
        <v>122.46666666666667</v>
      </c>
      <c r="I43" s="279">
        <v>123.48333333333335</v>
      </c>
      <c r="J43" s="279">
        <v>124.21666666666667</v>
      </c>
      <c r="K43" s="277">
        <v>122.75</v>
      </c>
      <c r="L43" s="277">
        <v>121</v>
      </c>
      <c r="M43" s="277">
        <v>4.51572</v>
      </c>
    </row>
    <row r="44" spans="1:13">
      <c r="A44" s="268">
        <v>34</v>
      </c>
      <c r="B44" s="277" t="s">
        <v>309</v>
      </c>
      <c r="C44" s="278">
        <v>981.55</v>
      </c>
      <c r="D44" s="279">
        <v>981.51666666666677</v>
      </c>
      <c r="E44" s="279">
        <v>968.58333333333348</v>
      </c>
      <c r="F44" s="279">
        <v>955.61666666666667</v>
      </c>
      <c r="G44" s="279">
        <v>942.68333333333339</v>
      </c>
      <c r="H44" s="279">
        <v>994.48333333333358</v>
      </c>
      <c r="I44" s="279">
        <v>1007.4166666666667</v>
      </c>
      <c r="J44" s="279">
        <v>1020.3833333333337</v>
      </c>
      <c r="K44" s="277">
        <v>994.45</v>
      </c>
      <c r="L44" s="277">
        <v>968.55</v>
      </c>
      <c r="M44" s="277">
        <v>8.0270700000000001</v>
      </c>
    </row>
    <row r="45" spans="1:13">
      <c r="A45" s="268">
        <v>35</v>
      </c>
      <c r="B45" s="277" t="s">
        <v>308</v>
      </c>
      <c r="C45" s="278">
        <v>3513.65</v>
      </c>
      <c r="D45" s="279">
        <v>3523.6999999999994</v>
      </c>
      <c r="E45" s="279">
        <v>3478.3999999999987</v>
      </c>
      <c r="F45" s="279">
        <v>3443.1499999999992</v>
      </c>
      <c r="G45" s="279">
        <v>3397.8499999999985</v>
      </c>
      <c r="H45" s="279">
        <v>3558.9499999999989</v>
      </c>
      <c r="I45" s="279">
        <v>3604.2499999999991</v>
      </c>
      <c r="J45" s="279">
        <v>3639.4999999999991</v>
      </c>
      <c r="K45" s="277">
        <v>3569</v>
      </c>
      <c r="L45" s="277">
        <v>3488.45</v>
      </c>
      <c r="M45" s="277">
        <v>0.29333999999999999</v>
      </c>
    </row>
    <row r="46" spans="1:13">
      <c r="A46" s="268">
        <v>36</v>
      </c>
      <c r="B46" s="277" t="s">
        <v>310</v>
      </c>
      <c r="C46" s="278">
        <v>4537.45</v>
      </c>
      <c r="D46" s="279">
        <v>4534.1500000000005</v>
      </c>
      <c r="E46" s="279">
        <v>4513.3000000000011</v>
      </c>
      <c r="F46" s="279">
        <v>4489.1500000000005</v>
      </c>
      <c r="G46" s="279">
        <v>4468.3000000000011</v>
      </c>
      <c r="H46" s="279">
        <v>4558.3000000000011</v>
      </c>
      <c r="I46" s="279">
        <v>4579.1500000000015</v>
      </c>
      <c r="J46" s="279">
        <v>4603.3000000000011</v>
      </c>
      <c r="K46" s="277">
        <v>4555</v>
      </c>
      <c r="L46" s="277">
        <v>4510</v>
      </c>
      <c r="M46" s="277">
        <v>7.3459999999999998E-2</v>
      </c>
    </row>
    <row r="47" spans="1:13">
      <c r="A47" s="268">
        <v>37</v>
      </c>
      <c r="B47" s="277" t="s">
        <v>226</v>
      </c>
      <c r="C47" s="278">
        <v>566.95000000000005</v>
      </c>
      <c r="D47" s="279">
        <v>569.43333333333339</v>
      </c>
      <c r="E47" s="279">
        <v>550.86666666666679</v>
      </c>
      <c r="F47" s="279">
        <v>534.78333333333342</v>
      </c>
      <c r="G47" s="279">
        <v>516.21666666666681</v>
      </c>
      <c r="H47" s="279">
        <v>585.51666666666677</v>
      </c>
      <c r="I47" s="279">
        <v>604.08333333333337</v>
      </c>
      <c r="J47" s="279">
        <v>620.16666666666674</v>
      </c>
      <c r="K47" s="277">
        <v>588</v>
      </c>
      <c r="L47" s="277">
        <v>553.35</v>
      </c>
      <c r="M47" s="277">
        <v>2.5326399999999998</v>
      </c>
    </row>
    <row r="48" spans="1:13">
      <c r="A48" s="268">
        <v>38</v>
      </c>
      <c r="B48" s="277" t="s">
        <v>53</v>
      </c>
      <c r="C48" s="278">
        <v>777.85</v>
      </c>
      <c r="D48" s="279">
        <v>781.28333333333342</v>
      </c>
      <c r="E48" s="279">
        <v>772.26666666666688</v>
      </c>
      <c r="F48" s="279">
        <v>766.68333333333351</v>
      </c>
      <c r="G48" s="279">
        <v>757.66666666666697</v>
      </c>
      <c r="H48" s="279">
        <v>786.86666666666679</v>
      </c>
      <c r="I48" s="279">
        <v>795.88333333333344</v>
      </c>
      <c r="J48" s="279">
        <v>801.4666666666667</v>
      </c>
      <c r="K48" s="277">
        <v>790.3</v>
      </c>
      <c r="L48" s="277">
        <v>775.7</v>
      </c>
      <c r="M48" s="277">
        <v>14.155519999999999</v>
      </c>
    </row>
    <row r="49" spans="1:13">
      <c r="A49" s="268">
        <v>39</v>
      </c>
      <c r="B49" s="277" t="s">
        <v>311</v>
      </c>
      <c r="C49" s="278">
        <v>491.55</v>
      </c>
      <c r="D49" s="279">
        <v>494.58333333333331</v>
      </c>
      <c r="E49" s="279">
        <v>486.96666666666664</v>
      </c>
      <c r="F49" s="279">
        <v>482.38333333333333</v>
      </c>
      <c r="G49" s="279">
        <v>474.76666666666665</v>
      </c>
      <c r="H49" s="279">
        <v>499.16666666666663</v>
      </c>
      <c r="I49" s="279">
        <v>506.7833333333333</v>
      </c>
      <c r="J49" s="279">
        <v>511.36666666666662</v>
      </c>
      <c r="K49" s="277">
        <v>502.2</v>
      </c>
      <c r="L49" s="277">
        <v>490</v>
      </c>
      <c r="M49" s="277">
        <v>4.2410300000000003</v>
      </c>
    </row>
    <row r="50" spans="1:13">
      <c r="A50" s="268">
        <v>40</v>
      </c>
      <c r="B50" s="277" t="s">
        <v>55</v>
      </c>
      <c r="C50" s="278">
        <v>428.45</v>
      </c>
      <c r="D50" s="279">
        <v>427.89999999999992</v>
      </c>
      <c r="E50" s="279">
        <v>424.19999999999982</v>
      </c>
      <c r="F50" s="279">
        <v>419.94999999999987</v>
      </c>
      <c r="G50" s="279">
        <v>416.24999999999977</v>
      </c>
      <c r="H50" s="279">
        <v>432.14999999999986</v>
      </c>
      <c r="I50" s="279">
        <v>435.85</v>
      </c>
      <c r="J50" s="279">
        <v>440.09999999999991</v>
      </c>
      <c r="K50" s="277">
        <v>431.6</v>
      </c>
      <c r="L50" s="277">
        <v>423.65</v>
      </c>
      <c r="M50" s="277">
        <v>310.44470000000001</v>
      </c>
    </row>
    <row r="51" spans="1:13">
      <c r="A51" s="268">
        <v>41</v>
      </c>
      <c r="B51" s="277" t="s">
        <v>56</v>
      </c>
      <c r="C51" s="278">
        <v>2932.4</v>
      </c>
      <c r="D51" s="279">
        <v>2926.6666666666665</v>
      </c>
      <c r="E51" s="279">
        <v>2893.333333333333</v>
      </c>
      <c r="F51" s="279">
        <v>2854.2666666666664</v>
      </c>
      <c r="G51" s="279">
        <v>2820.9333333333329</v>
      </c>
      <c r="H51" s="279">
        <v>2965.7333333333331</v>
      </c>
      <c r="I51" s="279">
        <v>2999.0666666666662</v>
      </c>
      <c r="J51" s="279">
        <v>3038.1333333333332</v>
      </c>
      <c r="K51" s="277">
        <v>2960</v>
      </c>
      <c r="L51" s="277">
        <v>2887.6</v>
      </c>
      <c r="M51" s="277">
        <v>13.94994</v>
      </c>
    </row>
    <row r="52" spans="1:13">
      <c r="A52" s="268">
        <v>42</v>
      </c>
      <c r="B52" s="277" t="s">
        <v>315</v>
      </c>
      <c r="C52" s="278">
        <v>145.19999999999999</v>
      </c>
      <c r="D52" s="279">
        <v>145.98333333333332</v>
      </c>
      <c r="E52" s="279">
        <v>143.71666666666664</v>
      </c>
      <c r="F52" s="279">
        <v>142.23333333333332</v>
      </c>
      <c r="G52" s="279">
        <v>139.96666666666664</v>
      </c>
      <c r="H52" s="279">
        <v>147.46666666666664</v>
      </c>
      <c r="I52" s="279">
        <v>149.73333333333335</v>
      </c>
      <c r="J52" s="279">
        <v>151.21666666666664</v>
      </c>
      <c r="K52" s="277">
        <v>148.25</v>
      </c>
      <c r="L52" s="277">
        <v>144.5</v>
      </c>
      <c r="M52" s="277">
        <v>4.2986700000000004</v>
      </c>
    </row>
    <row r="53" spans="1:13">
      <c r="A53" s="268">
        <v>43</v>
      </c>
      <c r="B53" s="277" t="s">
        <v>316</v>
      </c>
      <c r="C53" s="278">
        <v>384.2</v>
      </c>
      <c r="D53" s="279">
        <v>386.86666666666662</v>
      </c>
      <c r="E53" s="279">
        <v>380.73333333333323</v>
      </c>
      <c r="F53" s="279">
        <v>377.26666666666659</v>
      </c>
      <c r="G53" s="279">
        <v>371.13333333333321</v>
      </c>
      <c r="H53" s="279">
        <v>390.33333333333326</v>
      </c>
      <c r="I53" s="279">
        <v>396.46666666666658</v>
      </c>
      <c r="J53" s="279">
        <v>399.93333333333328</v>
      </c>
      <c r="K53" s="277">
        <v>393</v>
      </c>
      <c r="L53" s="277">
        <v>383.4</v>
      </c>
      <c r="M53" s="277">
        <v>1.8365499999999999</v>
      </c>
    </row>
    <row r="54" spans="1:13">
      <c r="A54" s="268">
        <v>44</v>
      </c>
      <c r="B54" s="277" t="s">
        <v>58</v>
      </c>
      <c r="C54" s="278">
        <v>6149.4</v>
      </c>
      <c r="D54" s="279">
        <v>6171.9000000000005</v>
      </c>
      <c r="E54" s="279">
        <v>6105.5000000000009</v>
      </c>
      <c r="F54" s="279">
        <v>6061.6</v>
      </c>
      <c r="G54" s="279">
        <v>5995.2000000000007</v>
      </c>
      <c r="H54" s="279">
        <v>6215.8000000000011</v>
      </c>
      <c r="I54" s="279">
        <v>6282.2000000000007</v>
      </c>
      <c r="J54" s="279">
        <v>6326.1000000000013</v>
      </c>
      <c r="K54" s="277">
        <v>6238.3</v>
      </c>
      <c r="L54" s="277">
        <v>6128</v>
      </c>
      <c r="M54" s="277">
        <v>8.3307699999999993</v>
      </c>
    </row>
    <row r="55" spans="1:13">
      <c r="A55" s="268">
        <v>45</v>
      </c>
      <c r="B55" s="277" t="s">
        <v>232</v>
      </c>
      <c r="C55" s="278">
        <v>2546.5</v>
      </c>
      <c r="D55" s="279">
        <v>2566.8166666666666</v>
      </c>
      <c r="E55" s="279">
        <v>2515.6833333333334</v>
      </c>
      <c r="F55" s="279">
        <v>2484.8666666666668</v>
      </c>
      <c r="G55" s="279">
        <v>2433.7333333333336</v>
      </c>
      <c r="H55" s="279">
        <v>2597.6333333333332</v>
      </c>
      <c r="I55" s="279">
        <v>2648.7666666666664</v>
      </c>
      <c r="J55" s="279">
        <v>2679.583333333333</v>
      </c>
      <c r="K55" s="277">
        <v>2617.9499999999998</v>
      </c>
      <c r="L55" s="277">
        <v>2536</v>
      </c>
      <c r="M55" s="277">
        <v>0.64134999999999998</v>
      </c>
    </row>
    <row r="56" spans="1:13">
      <c r="A56" s="268">
        <v>46</v>
      </c>
      <c r="B56" s="277" t="s">
        <v>59</v>
      </c>
      <c r="C56" s="278">
        <v>2931.5</v>
      </c>
      <c r="D56" s="279">
        <v>2947.3166666666671</v>
      </c>
      <c r="E56" s="279">
        <v>2905.1833333333343</v>
      </c>
      <c r="F56" s="279">
        <v>2878.8666666666672</v>
      </c>
      <c r="G56" s="279">
        <v>2836.7333333333345</v>
      </c>
      <c r="H56" s="279">
        <v>2973.6333333333341</v>
      </c>
      <c r="I56" s="279">
        <v>3015.7666666666664</v>
      </c>
      <c r="J56" s="279">
        <v>3042.0833333333339</v>
      </c>
      <c r="K56" s="277">
        <v>2989.45</v>
      </c>
      <c r="L56" s="277">
        <v>2921</v>
      </c>
      <c r="M56" s="277">
        <v>85.437989999999999</v>
      </c>
    </row>
    <row r="57" spans="1:13">
      <c r="A57" s="268">
        <v>47</v>
      </c>
      <c r="B57" s="277" t="s">
        <v>60</v>
      </c>
      <c r="C57" s="278">
        <v>1314.1</v>
      </c>
      <c r="D57" s="279">
        <v>1301.5166666666667</v>
      </c>
      <c r="E57" s="279">
        <v>1284.1333333333332</v>
      </c>
      <c r="F57" s="279">
        <v>1254.1666666666665</v>
      </c>
      <c r="G57" s="279">
        <v>1236.7833333333331</v>
      </c>
      <c r="H57" s="279">
        <v>1331.4833333333333</v>
      </c>
      <c r="I57" s="279">
        <v>1348.866666666667</v>
      </c>
      <c r="J57" s="279">
        <v>1378.8333333333335</v>
      </c>
      <c r="K57" s="277">
        <v>1318.9</v>
      </c>
      <c r="L57" s="277">
        <v>1271.55</v>
      </c>
      <c r="M57" s="277">
        <v>8.6088100000000001</v>
      </c>
    </row>
    <row r="58" spans="1:13">
      <c r="A58" s="268">
        <v>48</v>
      </c>
      <c r="B58" s="277" t="s">
        <v>317</v>
      </c>
      <c r="C58" s="278">
        <v>113.7</v>
      </c>
      <c r="D58" s="279">
        <v>114.31666666666666</v>
      </c>
      <c r="E58" s="279">
        <v>110.63333333333333</v>
      </c>
      <c r="F58" s="279">
        <v>107.56666666666666</v>
      </c>
      <c r="G58" s="279">
        <v>103.88333333333333</v>
      </c>
      <c r="H58" s="279">
        <v>117.38333333333333</v>
      </c>
      <c r="I58" s="279">
        <v>121.06666666666666</v>
      </c>
      <c r="J58" s="279">
        <v>124.13333333333333</v>
      </c>
      <c r="K58" s="277">
        <v>118</v>
      </c>
      <c r="L58" s="277">
        <v>111.25</v>
      </c>
      <c r="M58" s="277">
        <v>6.9660299999999999</v>
      </c>
    </row>
    <row r="59" spans="1:13">
      <c r="A59" s="268">
        <v>49</v>
      </c>
      <c r="B59" s="277" t="s">
        <v>318</v>
      </c>
      <c r="C59" s="278">
        <v>131.65</v>
      </c>
      <c r="D59" s="279">
        <v>131.04999999999998</v>
      </c>
      <c r="E59" s="279">
        <v>129.59999999999997</v>
      </c>
      <c r="F59" s="279">
        <v>127.54999999999998</v>
      </c>
      <c r="G59" s="279">
        <v>126.09999999999997</v>
      </c>
      <c r="H59" s="279">
        <v>133.09999999999997</v>
      </c>
      <c r="I59" s="279">
        <v>134.54999999999995</v>
      </c>
      <c r="J59" s="279">
        <v>136.59999999999997</v>
      </c>
      <c r="K59" s="277">
        <v>132.5</v>
      </c>
      <c r="L59" s="277">
        <v>129</v>
      </c>
      <c r="M59" s="277">
        <v>15.38068</v>
      </c>
    </row>
    <row r="60" spans="1:13" ht="12" customHeight="1">
      <c r="A60" s="268">
        <v>50</v>
      </c>
      <c r="B60" s="277" t="s">
        <v>233</v>
      </c>
      <c r="C60" s="278">
        <v>347.15</v>
      </c>
      <c r="D60" s="279">
        <v>345.13333333333338</v>
      </c>
      <c r="E60" s="279">
        <v>338.51666666666677</v>
      </c>
      <c r="F60" s="279">
        <v>329.88333333333338</v>
      </c>
      <c r="G60" s="279">
        <v>323.26666666666677</v>
      </c>
      <c r="H60" s="279">
        <v>353.76666666666677</v>
      </c>
      <c r="I60" s="279">
        <v>360.38333333333344</v>
      </c>
      <c r="J60" s="279">
        <v>369.01666666666677</v>
      </c>
      <c r="K60" s="277">
        <v>351.75</v>
      </c>
      <c r="L60" s="277">
        <v>336.5</v>
      </c>
      <c r="M60" s="277">
        <v>151.32955000000001</v>
      </c>
    </row>
    <row r="61" spans="1:13">
      <c r="A61" s="268">
        <v>51</v>
      </c>
      <c r="B61" s="277" t="s">
        <v>61</v>
      </c>
      <c r="C61" s="278">
        <v>50.75</v>
      </c>
      <c r="D61" s="279">
        <v>51.04999999999999</v>
      </c>
      <c r="E61" s="279">
        <v>50.249999999999979</v>
      </c>
      <c r="F61" s="279">
        <v>49.749999999999986</v>
      </c>
      <c r="G61" s="279">
        <v>48.949999999999974</v>
      </c>
      <c r="H61" s="279">
        <v>51.549999999999983</v>
      </c>
      <c r="I61" s="279">
        <v>52.349999999999994</v>
      </c>
      <c r="J61" s="279">
        <v>52.849999999999987</v>
      </c>
      <c r="K61" s="277">
        <v>51.85</v>
      </c>
      <c r="L61" s="277">
        <v>50.55</v>
      </c>
      <c r="M61" s="277">
        <v>266.26325000000003</v>
      </c>
    </row>
    <row r="62" spans="1:13">
      <c r="A62" s="268">
        <v>52</v>
      </c>
      <c r="B62" s="277" t="s">
        <v>62</v>
      </c>
      <c r="C62" s="278">
        <v>50.55</v>
      </c>
      <c r="D62" s="279">
        <v>50.816666666666663</v>
      </c>
      <c r="E62" s="279">
        <v>48.933333333333323</v>
      </c>
      <c r="F62" s="279">
        <v>47.316666666666663</v>
      </c>
      <c r="G62" s="279">
        <v>45.433333333333323</v>
      </c>
      <c r="H62" s="279">
        <v>52.433333333333323</v>
      </c>
      <c r="I62" s="279">
        <v>54.316666666666663</v>
      </c>
      <c r="J62" s="279">
        <v>55.933333333333323</v>
      </c>
      <c r="K62" s="277">
        <v>52.7</v>
      </c>
      <c r="L62" s="277">
        <v>49.2</v>
      </c>
      <c r="M62" s="277">
        <v>48.852609999999999</v>
      </c>
    </row>
    <row r="63" spans="1:13">
      <c r="A63" s="268">
        <v>53</v>
      </c>
      <c r="B63" s="277" t="s">
        <v>312</v>
      </c>
      <c r="C63" s="278">
        <v>1241.05</v>
      </c>
      <c r="D63" s="279">
        <v>1241.3</v>
      </c>
      <c r="E63" s="279">
        <v>1222.5999999999999</v>
      </c>
      <c r="F63" s="279">
        <v>1204.1499999999999</v>
      </c>
      <c r="G63" s="279">
        <v>1185.4499999999998</v>
      </c>
      <c r="H63" s="279">
        <v>1259.75</v>
      </c>
      <c r="I63" s="279">
        <v>1278.4500000000003</v>
      </c>
      <c r="J63" s="279">
        <v>1296.9000000000001</v>
      </c>
      <c r="K63" s="277">
        <v>1260</v>
      </c>
      <c r="L63" s="277">
        <v>1222.8499999999999</v>
      </c>
      <c r="M63" s="277">
        <v>1.12496</v>
      </c>
    </row>
    <row r="64" spans="1:13">
      <c r="A64" s="268">
        <v>54</v>
      </c>
      <c r="B64" s="277" t="s">
        <v>63</v>
      </c>
      <c r="C64" s="278">
        <v>1298.6500000000001</v>
      </c>
      <c r="D64" s="279">
        <v>1295.75</v>
      </c>
      <c r="E64" s="279">
        <v>1286.5</v>
      </c>
      <c r="F64" s="279">
        <v>1274.3499999999999</v>
      </c>
      <c r="G64" s="279">
        <v>1265.0999999999999</v>
      </c>
      <c r="H64" s="279">
        <v>1307.9000000000001</v>
      </c>
      <c r="I64" s="279">
        <v>1317.15</v>
      </c>
      <c r="J64" s="279">
        <v>1329.3000000000002</v>
      </c>
      <c r="K64" s="277">
        <v>1305</v>
      </c>
      <c r="L64" s="277">
        <v>1283.5999999999999</v>
      </c>
      <c r="M64" s="277">
        <v>20.702210000000001</v>
      </c>
    </row>
    <row r="65" spans="1:13">
      <c r="A65" s="268">
        <v>55</v>
      </c>
      <c r="B65" s="277" t="s">
        <v>320</v>
      </c>
      <c r="C65" s="278">
        <v>6065</v>
      </c>
      <c r="D65" s="279">
        <v>6149.6500000000005</v>
      </c>
      <c r="E65" s="279">
        <v>5955.3500000000013</v>
      </c>
      <c r="F65" s="279">
        <v>5845.7000000000007</v>
      </c>
      <c r="G65" s="279">
        <v>5651.4000000000015</v>
      </c>
      <c r="H65" s="279">
        <v>6259.3000000000011</v>
      </c>
      <c r="I65" s="279">
        <v>6453.6</v>
      </c>
      <c r="J65" s="279">
        <v>6563.2500000000009</v>
      </c>
      <c r="K65" s="277">
        <v>6343.95</v>
      </c>
      <c r="L65" s="277">
        <v>6040</v>
      </c>
      <c r="M65" s="277">
        <v>0.43363000000000002</v>
      </c>
    </row>
    <row r="66" spans="1:13">
      <c r="A66" s="268">
        <v>56</v>
      </c>
      <c r="B66" s="277" t="s">
        <v>234</v>
      </c>
      <c r="C66" s="278">
        <v>1029.9000000000001</v>
      </c>
      <c r="D66" s="279">
        <v>1031</v>
      </c>
      <c r="E66" s="279">
        <v>1019</v>
      </c>
      <c r="F66" s="279">
        <v>1008.1</v>
      </c>
      <c r="G66" s="279">
        <v>996.1</v>
      </c>
      <c r="H66" s="279">
        <v>1041.9000000000001</v>
      </c>
      <c r="I66" s="279">
        <v>1053.9000000000001</v>
      </c>
      <c r="J66" s="279">
        <v>1064.8</v>
      </c>
      <c r="K66" s="277">
        <v>1043</v>
      </c>
      <c r="L66" s="277">
        <v>1020.1</v>
      </c>
      <c r="M66" s="277">
        <v>0.48425000000000001</v>
      </c>
    </row>
    <row r="67" spans="1:13">
      <c r="A67" s="268">
        <v>57</v>
      </c>
      <c r="B67" s="277" t="s">
        <v>321</v>
      </c>
      <c r="C67" s="278">
        <v>374.3</v>
      </c>
      <c r="D67" s="279">
        <v>366.13333333333338</v>
      </c>
      <c r="E67" s="279">
        <v>351.26666666666677</v>
      </c>
      <c r="F67" s="279">
        <v>328.23333333333341</v>
      </c>
      <c r="G67" s="279">
        <v>313.36666666666679</v>
      </c>
      <c r="H67" s="279">
        <v>389.16666666666674</v>
      </c>
      <c r="I67" s="279">
        <v>404.03333333333342</v>
      </c>
      <c r="J67" s="279">
        <v>427.06666666666672</v>
      </c>
      <c r="K67" s="277">
        <v>381</v>
      </c>
      <c r="L67" s="277">
        <v>343.1</v>
      </c>
      <c r="M67" s="277">
        <v>87.648939999999996</v>
      </c>
    </row>
    <row r="68" spans="1:13">
      <c r="A68" s="268">
        <v>58</v>
      </c>
      <c r="B68" s="277" t="s">
        <v>65</v>
      </c>
      <c r="C68" s="278">
        <v>97.2</v>
      </c>
      <c r="D68" s="279">
        <v>95.216666666666654</v>
      </c>
      <c r="E68" s="279">
        <v>92.483333333333306</v>
      </c>
      <c r="F68" s="279">
        <v>87.766666666666652</v>
      </c>
      <c r="G68" s="279">
        <v>85.033333333333303</v>
      </c>
      <c r="H68" s="279">
        <v>99.933333333333309</v>
      </c>
      <c r="I68" s="279">
        <v>102.66666666666666</v>
      </c>
      <c r="J68" s="279">
        <v>107.38333333333331</v>
      </c>
      <c r="K68" s="277">
        <v>97.95</v>
      </c>
      <c r="L68" s="277">
        <v>90.5</v>
      </c>
      <c r="M68" s="277">
        <v>684.46244999999999</v>
      </c>
    </row>
    <row r="69" spans="1:13">
      <c r="A69" s="268">
        <v>59</v>
      </c>
      <c r="B69" s="277" t="s">
        <v>313</v>
      </c>
      <c r="C69" s="278">
        <v>660.1</v>
      </c>
      <c r="D69" s="279">
        <v>658.13333333333333</v>
      </c>
      <c r="E69" s="279">
        <v>644.26666666666665</v>
      </c>
      <c r="F69" s="279">
        <v>628.43333333333328</v>
      </c>
      <c r="G69" s="279">
        <v>614.56666666666661</v>
      </c>
      <c r="H69" s="279">
        <v>673.9666666666667</v>
      </c>
      <c r="I69" s="279">
        <v>687.83333333333326</v>
      </c>
      <c r="J69" s="279">
        <v>703.66666666666674</v>
      </c>
      <c r="K69" s="277">
        <v>672</v>
      </c>
      <c r="L69" s="277">
        <v>642.29999999999995</v>
      </c>
      <c r="M69" s="277">
        <v>22.129110000000001</v>
      </c>
    </row>
    <row r="70" spans="1:13">
      <c r="A70" s="268">
        <v>60</v>
      </c>
      <c r="B70" s="277" t="s">
        <v>66</v>
      </c>
      <c r="C70" s="278">
        <v>503.6</v>
      </c>
      <c r="D70" s="279">
        <v>501.76666666666665</v>
      </c>
      <c r="E70" s="279">
        <v>496.5333333333333</v>
      </c>
      <c r="F70" s="279">
        <v>489.46666666666664</v>
      </c>
      <c r="G70" s="279">
        <v>484.23333333333329</v>
      </c>
      <c r="H70" s="279">
        <v>508.83333333333331</v>
      </c>
      <c r="I70" s="279">
        <v>514.06666666666661</v>
      </c>
      <c r="J70" s="279">
        <v>521.13333333333333</v>
      </c>
      <c r="K70" s="277">
        <v>507</v>
      </c>
      <c r="L70" s="277">
        <v>494.7</v>
      </c>
      <c r="M70" s="277">
        <v>16.6233</v>
      </c>
    </row>
    <row r="71" spans="1:13">
      <c r="A71" s="268">
        <v>61</v>
      </c>
      <c r="B71" s="277" t="s">
        <v>67</v>
      </c>
      <c r="C71" s="278">
        <v>358.8</v>
      </c>
      <c r="D71" s="279">
        <v>352.75</v>
      </c>
      <c r="E71" s="279">
        <v>344.1</v>
      </c>
      <c r="F71" s="279">
        <v>329.40000000000003</v>
      </c>
      <c r="G71" s="279">
        <v>320.75000000000006</v>
      </c>
      <c r="H71" s="279">
        <v>367.45</v>
      </c>
      <c r="I71" s="279">
        <v>376.09999999999997</v>
      </c>
      <c r="J71" s="279">
        <v>390.79999999999995</v>
      </c>
      <c r="K71" s="277">
        <v>361.4</v>
      </c>
      <c r="L71" s="277">
        <v>338.05</v>
      </c>
      <c r="M71" s="277">
        <v>85.219149999999999</v>
      </c>
    </row>
    <row r="72" spans="1:13">
      <c r="A72" s="268">
        <v>62</v>
      </c>
      <c r="B72" s="277" t="s">
        <v>69</v>
      </c>
      <c r="C72" s="278">
        <v>581.45000000000005</v>
      </c>
      <c r="D72" s="279">
        <v>575.16666666666663</v>
      </c>
      <c r="E72" s="279">
        <v>566.88333333333321</v>
      </c>
      <c r="F72" s="279">
        <v>552.31666666666661</v>
      </c>
      <c r="G72" s="279">
        <v>544.03333333333319</v>
      </c>
      <c r="H72" s="279">
        <v>589.73333333333323</v>
      </c>
      <c r="I72" s="279">
        <v>598.01666666666677</v>
      </c>
      <c r="J72" s="279">
        <v>612.58333333333326</v>
      </c>
      <c r="K72" s="277">
        <v>583.45000000000005</v>
      </c>
      <c r="L72" s="277">
        <v>560.6</v>
      </c>
      <c r="M72" s="277">
        <v>206.20014</v>
      </c>
    </row>
    <row r="73" spans="1:13">
      <c r="A73" s="268">
        <v>63</v>
      </c>
      <c r="B73" s="277" t="s">
        <v>70</v>
      </c>
      <c r="C73" s="278">
        <v>38.65</v>
      </c>
      <c r="D73" s="279">
        <v>38.1</v>
      </c>
      <c r="E73" s="279">
        <v>37.200000000000003</v>
      </c>
      <c r="F73" s="279">
        <v>35.75</v>
      </c>
      <c r="G73" s="279">
        <v>34.85</v>
      </c>
      <c r="H73" s="279">
        <v>39.550000000000004</v>
      </c>
      <c r="I73" s="279">
        <v>40.449999999999996</v>
      </c>
      <c r="J73" s="279">
        <v>41.900000000000006</v>
      </c>
      <c r="K73" s="277">
        <v>39</v>
      </c>
      <c r="L73" s="277">
        <v>36.65</v>
      </c>
      <c r="M73" s="277">
        <v>1442.9616799999999</v>
      </c>
    </row>
    <row r="74" spans="1:13">
      <c r="A74" s="268">
        <v>64</v>
      </c>
      <c r="B74" s="277" t="s">
        <v>71</v>
      </c>
      <c r="C74" s="278">
        <v>395.6</v>
      </c>
      <c r="D74" s="279">
        <v>394.59999999999997</v>
      </c>
      <c r="E74" s="279">
        <v>391.29999999999995</v>
      </c>
      <c r="F74" s="279">
        <v>387</v>
      </c>
      <c r="G74" s="279">
        <v>383.7</v>
      </c>
      <c r="H74" s="279">
        <v>398.89999999999992</v>
      </c>
      <c r="I74" s="279">
        <v>402.2</v>
      </c>
      <c r="J74" s="279">
        <v>406.49999999999989</v>
      </c>
      <c r="K74" s="277">
        <v>397.9</v>
      </c>
      <c r="L74" s="277">
        <v>390.3</v>
      </c>
      <c r="M74" s="277">
        <v>30.479320000000001</v>
      </c>
    </row>
    <row r="75" spans="1:13">
      <c r="A75" s="268">
        <v>65</v>
      </c>
      <c r="B75" s="277" t="s">
        <v>322</v>
      </c>
      <c r="C75" s="278">
        <v>611.04999999999995</v>
      </c>
      <c r="D75" s="279">
        <v>607.88333333333333</v>
      </c>
      <c r="E75" s="279">
        <v>598.76666666666665</v>
      </c>
      <c r="F75" s="279">
        <v>586.48333333333335</v>
      </c>
      <c r="G75" s="279">
        <v>577.36666666666667</v>
      </c>
      <c r="H75" s="279">
        <v>620.16666666666663</v>
      </c>
      <c r="I75" s="279">
        <v>629.28333333333319</v>
      </c>
      <c r="J75" s="279">
        <v>641.56666666666661</v>
      </c>
      <c r="K75" s="277">
        <v>617</v>
      </c>
      <c r="L75" s="277">
        <v>595.6</v>
      </c>
      <c r="M75" s="277">
        <v>2.48102</v>
      </c>
    </row>
    <row r="76" spans="1:13" s="16" customFormat="1">
      <c r="A76" s="268">
        <v>66</v>
      </c>
      <c r="B76" s="277" t="s">
        <v>324</v>
      </c>
      <c r="C76" s="278">
        <v>97.35</v>
      </c>
      <c r="D76" s="279">
        <v>97.483333333333334</v>
      </c>
      <c r="E76" s="279">
        <v>96.366666666666674</v>
      </c>
      <c r="F76" s="279">
        <v>95.38333333333334</v>
      </c>
      <c r="G76" s="279">
        <v>94.26666666666668</v>
      </c>
      <c r="H76" s="279">
        <v>98.466666666666669</v>
      </c>
      <c r="I76" s="279">
        <v>99.583333333333314</v>
      </c>
      <c r="J76" s="279">
        <v>100.56666666666666</v>
      </c>
      <c r="K76" s="277">
        <v>98.6</v>
      </c>
      <c r="L76" s="277">
        <v>96.5</v>
      </c>
      <c r="M76" s="277">
        <v>1.3063400000000001</v>
      </c>
    </row>
    <row r="77" spans="1:13" s="16" customFormat="1">
      <c r="A77" s="268">
        <v>67</v>
      </c>
      <c r="B77" s="277" t="s">
        <v>325</v>
      </c>
      <c r="C77" s="278">
        <v>2010</v>
      </c>
      <c r="D77" s="279">
        <v>2014.1666666666667</v>
      </c>
      <c r="E77" s="279">
        <v>2002.6833333333334</v>
      </c>
      <c r="F77" s="279">
        <v>1995.3666666666666</v>
      </c>
      <c r="G77" s="279">
        <v>1983.8833333333332</v>
      </c>
      <c r="H77" s="279">
        <v>2021.4833333333336</v>
      </c>
      <c r="I77" s="279">
        <v>2032.9666666666667</v>
      </c>
      <c r="J77" s="279">
        <v>2040.2833333333338</v>
      </c>
      <c r="K77" s="277">
        <v>2025.65</v>
      </c>
      <c r="L77" s="277">
        <v>2006.85</v>
      </c>
      <c r="M77" s="277">
        <v>7.9189999999999997E-2</v>
      </c>
    </row>
    <row r="78" spans="1:13" s="16" customFormat="1">
      <c r="A78" s="268">
        <v>68</v>
      </c>
      <c r="B78" s="277" t="s">
        <v>326</v>
      </c>
      <c r="C78" s="278">
        <v>500.15</v>
      </c>
      <c r="D78" s="279">
        <v>503.86666666666662</v>
      </c>
      <c r="E78" s="279">
        <v>492.83333333333326</v>
      </c>
      <c r="F78" s="279">
        <v>485.51666666666665</v>
      </c>
      <c r="G78" s="279">
        <v>474.48333333333329</v>
      </c>
      <c r="H78" s="279">
        <v>511.18333333333322</v>
      </c>
      <c r="I78" s="279">
        <v>522.2166666666667</v>
      </c>
      <c r="J78" s="279">
        <v>529.53333333333319</v>
      </c>
      <c r="K78" s="277">
        <v>514.9</v>
      </c>
      <c r="L78" s="277">
        <v>496.55</v>
      </c>
      <c r="M78" s="277">
        <v>0.78171000000000002</v>
      </c>
    </row>
    <row r="79" spans="1:13" s="16" customFormat="1">
      <c r="A79" s="268">
        <v>69</v>
      </c>
      <c r="B79" s="277" t="s">
        <v>327</v>
      </c>
      <c r="C79" s="278">
        <v>72.55</v>
      </c>
      <c r="D79" s="279">
        <v>72.816666666666663</v>
      </c>
      <c r="E79" s="279">
        <v>71.73333333333332</v>
      </c>
      <c r="F79" s="279">
        <v>70.916666666666657</v>
      </c>
      <c r="G79" s="279">
        <v>69.833333333333314</v>
      </c>
      <c r="H79" s="279">
        <v>73.633333333333326</v>
      </c>
      <c r="I79" s="279">
        <v>74.716666666666669</v>
      </c>
      <c r="J79" s="279">
        <v>75.533333333333331</v>
      </c>
      <c r="K79" s="277">
        <v>73.900000000000006</v>
      </c>
      <c r="L79" s="277">
        <v>72</v>
      </c>
      <c r="M79" s="277">
        <v>13.40497</v>
      </c>
    </row>
    <row r="80" spans="1:13" s="16" customFormat="1">
      <c r="A80" s="268">
        <v>70</v>
      </c>
      <c r="B80" s="277" t="s">
        <v>72</v>
      </c>
      <c r="C80" s="278">
        <v>11777.05</v>
      </c>
      <c r="D80" s="279">
        <v>11833.133333333333</v>
      </c>
      <c r="E80" s="279">
        <v>11592.916666666666</v>
      </c>
      <c r="F80" s="279">
        <v>11408.783333333333</v>
      </c>
      <c r="G80" s="279">
        <v>11168.566666666666</v>
      </c>
      <c r="H80" s="279">
        <v>12017.266666666666</v>
      </c>
      <c r="I80" s="279">
        <v>12257.483333333334</v>
      </c>
      <c r="J80" s="279">
        <v>12441.616666666667</v>
      </c>
      <c r="K80" s="277">
        <v>12073.35</v>
      </c>
      <c r="L80" s="277">
        <v>11649</v>
      </c>
      <c r="M80" s="277">
        <v>0.47869</v>
      </c>
    </row>
    <row r="81" spans="1:13" s="16" customFormat="1">
      <c r="A81" s="268">
        <v>71</v>
      </c>
      <c r="B81" s="277" t="s">
        <v>74</v>
      </c>
      <c r="C81" s="278">
        <v>385.4</v>
      </c>
      <c r="D81" s="279">
        <v>386.41666666666669</v>
      </c>
      <c r="E81" s="279">
        <v>382.28333333333336</v>
      </c>
      <c r="F81" s="279">
        <v>379.16666666666669</v>
      </c>
      <c r="G81" s="279">
        <v>375.03333333333336</v>
      </c>
      <c r="H81" s="279">
        <v>389.53333333333336</v>
      </c>
      <c r="I81" s="279">
        <v>393.66666666666669</v>
      </c>
      <c r="J81" s="279">
        <v>396.78333333333336</v>
      </c>
      <c r="K81" s="277">
        <v>390.55</v>
      </c>
      <c r="L81" s="277">
        <v>383.3</v>
      </c>
      <c r="M81" s="277">
        <v>34.81053</v>
      </c>
    </row>
    <row r="82" spans="1:13" s="16" customFormat="1">
      <c r="A82" s="268">
        <v>72</v>
      </c>
      <c r="B82" s="277" t="s">
        <v>328</v>
      </c>
      <c r="C82" s="278">
        <v>132.15</v>
      </c>
      <c r="D82" s="279">
        <v>131.75</v>
      </c>
      <c r="E82" s="279">
        <v>130.15</v>
      </c>
      <c r="F82" s="279">
        <v>128.15</v>
      </c>
      <c r="G82" s="279">
        <v>126.55000000000001</v>
      </c>
      <c r="H82" s="279">
        <v>133.75</v>
      </c>
      <c r="I82" s="279">
        <v>135.35000000000002</v>
      </c>
      <c r="J82" s="279">
        <v>137.35</v>
      </c>
      <c r="K82" s="277">
        <v>133.35</v>
      </c>
      <c r="L82" s="277">
        <v>129.75</v>
      </c>
      <c r="M82" s="277">
        <v>1.5325</v>
      </c>
    </row>
    <row r="83" spans="1:13" s="16" customFormat="1">
      <c r="A83" s="268">
        <v>73</v>
      </c>
      <c r="B83" s="277" t="s">
        <v>75</v>
      </c>
      <c r="C83" s="278">
        <v>3538.35</v>
      </c>
      <c r="D83" s="279">
        <v>3544.4333333333329</v>
      </c>
      <c r="E83" s="279">
        <v>3508.9166666666661</v>
      </c>
      <c r="F83" s="279">
        <v>3479.4833333333331</v>
      </c>
      <c r="G83" s="279">
        <v>3443.9666666666662</v>
      </c>
      <c r="H83" s="279">
        <v>3573.8666666666659</v>
      </c>
      <c r="I83" s="279">
        <v>3609.3833333333332</v>
      </c>
      <c r="J83" s="279">
        <v>3638.8166666666657</v>
      </c>
      <c r="K83" s="277">
        <v>3579.95</v>
      </c>
      <c r="L83" s="277">
        <v>3515</v>
      </c>
      <c r="M83" s="277">
        <v>3.23231</v>
      </c>
    </row>
    <row r="84" spans="1:13" s="16" customFormat="1">
      <c r="A84" s="268">
        <v>74</v>
      </c>
      <c r="B84" s="277" t="s">
        <v>314</v>
      </c>
      <c r="C84" s="278">
        <v>469.85</v>
      </c>
      <c r="D84" s="279">
        <v>472.05</v>
      </c>
      <c r="E84" s="279">
        <v>464.1</v>
      </c>
      <c r="F84" s="279">
        <v>458.35</v>
      </c>
      <c r="G84" s="279">
        <v>450.40000000000003</v>
      </c>
      <c r="H84" s="279">
        <v>477.8</v>
      </c>
      <c r="I84" s="279">
        <v>485.74999999999994</v>
      </c>
      <c r="J84" s="279">
        <v>491.5</v>
      </c>
      <c r="K84" s="277">
        <v>480</v>
      </c>
      <c r="L84" s="277">
        <v>466.3</v>
      </c>
      <c r="M84" s="277">
        <v>1.73539</v>
      </c>
    </row>
    <row r="85" spans="1:13" s="16" customFormat="1">
      <c r="A85" s="268">
        <v>75</v>
      </c>
      <c r="B85" s="277" t="s">
        <v>323</v>
      </c>
      <c r="C85" s="278">
        <v>89.9</v>
      </c>
      <c r="D85" s="279">
        <v>90.266666666666666</v>
      </c>
      <c r="E85" s="279">
        <v>89.133333333333326</v>
      </c>
      <c r="F85" s="279">
        <v>88.36666666666666</v>
      </c>
      <c r="G85" s="279">
        <v>87.23333333333332</v>
      </c>
      <c r="H85" s="279">
        <v>91.033333333333331</v>
      </c>
      <c r="I85" s="279">
        <v>92.166666666666686</v>
      </c>
      <c r="J85" s="279">
        <v>92.933333333333337</v>
      </c>
      <c r="K85" s="277">
        <v>91.4</v>
      </c>
      <c r="L85" s="277">
        <v>89.5</v>
      </c>
      <c r="M85" s="277">
        <v>4.7586000000000004</v>
      </c>
    </row>
    <row r="86" spans="1:13" s="16" customFormat="1">
      <c r="A86" s="268">
        <v>76</v>
      </c>
      <c r="B86" s="277" t="s">
        <v>76</v>
      </c>
      <c r="C86" s="278">
        <v>366.35</v>
      </c>
      <c r="D86" s="279">
        <v>369.61666666666662</v>
      </c>
      <c r="E86" s="279">
        <v>359.23333333333323</v>
      </c>
      <c r="F86" s="279">
        <v>352.11666666666662</v>
      </c>
      <c r="G86" s="279">
        <v>341.73333333333323</v>
      </c>
      <c r="H86" s="279">
        <v>376.73333333333323</v>
      </c>
      <c r="I86" s="279">
        <v>387.11666666666656</v>
      </c>
      <c r="J86" s="279">
        <v>394.23333333333323</v>
      </c>
      <c r="K86" s="277">
        <v>380</v>
      </c>
      <c r="L86" s="277">
        <v>362.5</v>
      </c>
      <c r="M86" s="277">
        <v>88.343959999999996</v>
      </c>
    </row>
    <row r="87" spans="1:13" s="16" customFormat="1">
      <c r="A87" s="268">
        <v>77</v>
      </c>
      <c r="B87" s="277" t="s">
        <v>77</v>
      </c>
      <c r="C87" s="278">
        <v>103</v>
      </c>
      <c r="D87" s="279">
        <v>103.56666666666666</v>
      </c>
      <c r="E87" s="279">
        <v>101.73333333333332</v>
      </c>
      <c r="F87" s="279">
        <v>100.46666666666665</v>
      </c>
      <c r="G87" s="279">
        <v>98.633333333333312</v>
      </c>
      <c r="H87" s="279">
        <v>104.83333333333333</v>
      </c>
      <c r="I87" s="279">
        <v>106.66666666666667</v>
      </c>
      <c r="J87" s="279">
        <v>107.93333333333334</v>
      </c>
      <c r="K87" s="277">
        <v>105.4</v>
      </c>
      <c r="L87" s="277">
        <v>102.3</v>
      </c>
      <c r="M87" s="277">
        <v>90.256259999999997</v>
      </c>
    </row>
    <row r="88" spans="1:13" s="16" customFormat="1">
      <c r="A88" s="268">
        <v>78</v>
      </c>
      <c r="B88" s="277" t="s">
        <v>332</v>
      </c>
      <c r="C88" s="278">
        <v>353.35</v>
      </c>
      <c r="D88" s="279">
        <v>354.26666666666665</v>
      </c>
      <c r="E88" s="279">
        <v>348.2833333333333</v>
      </c>
      <c r="F88" s="279">
        <v>343.21666666666664</v>
      </c>
      <c r="G88" s="279">
        <v>337.23333333333329</v>
      </c>
      <c r="H88" s="279">
        <v>359.33333333333331</v>
      </c>
      <c r="I88" s="279">
        <v>365.31666666666666</v>
      </c>
      <c r="J88" s="279">
        <v>370.38333333333333</v>
      </c>
      <c r="K88" s="277">
        <v>360.25</v>
      </c>
      <c r="L88" s="277">
        <v>349.2</v>
      </c>
      <c r="M88" s="277">
        <v>4.5111299999999996</v>
      </c>
    </row>
    <row r="89" spans="1:13" s="16" customFormat="1">
      <c r="A89" s="268">
        <v>79</v>
      </c>
      <c r="B89" s="277" t="s">
        <v>333</v>
      </c>
      <c r="C89" s="278">
        <v>339.05</v>
      </c>
      <c r="D89" s="279">
        <v>340.58333333333331</v>
      </c>
      <c r="E89" s="279">
        <v>333.66666666666663</v>
      </c>
      <c r="F89" s="279">
        <v>328.2833333333333</v>
      </c>
      <c r="G89" s="279">
        <v>321.36666666666662</v>
      </c>
      <c r="H89" s="279">
        <v>345.96666666666664</v>
      </c>
      <c r="I89" s="279">
        <v>352.88333333333327</v>
      </c>
      <c r="J89" s="279">
        <v>358.26666666666665</v>
      </c>
      <c r="K89" s="277">
        <v>347.5</v>
      </c>
      <c r="L89" s="277">
        <v>335.2</v>
      </c>
      <c r="M89" s="277">
        <v>3.72011</v>
      </c>
    </row>
    <row r="90" spans="1:13" s="16" customFormat="1">
      <c r="A90" s="268">
        <v>80</v>
      </c>
      <c r="B90" s="277" t="s">
        <v>335</v>
      </c>
      <c r="C90" s="278">
        <v>268.75</v>
      </c>
      <c r="D90" s="279">
        <v>270.59999999999997</v>
      </c>
      <c r="E90" s="279">
        <v>266.19999999999993</v>
      </c>
      <c r="F90" s="279">
        <v>263.64999999999998</v>
      </c>
      <c r="G90" s="279">
        <v>259.24999999999994</v>
      </c>
      <c r="H90" s="279">
        <v>273.14999999999992</v>
      </c>
      <c r="I90" s="279">
        <v>277.5499999999999</v>
      </c>
      <c r="J90" s="279">
        <v>280.09999999999991</v>
      </c>
      <c r="K90" s="277">
        <v>275</v>
      </c>
      <c r="L90" s="277">
        <v>268.05</v>
      </c>
      <c r="M90" s="277">
        <v>0.76495000000000002</v>
      </c>
    </row>
    <row r="91" spans="1:13" s="16" customFormat="1">
      <c r="A91" s="268">
        <v>81</v>
      </c>
      <c r="B91" s="277" t="s">
        <v>329</v>
      </c>
      <c r="C91" s="278">
        <v>410.8</v>
      </c>
      <c r="D91" s="279">
        <v>412.09999999999997</v>
      </c>
      <c r="E91" s="279">
        <v>408.69999999999993</v>
      </c>
      <c r="F91" s="279">
        <v>406.59999999999997</v>
      </c>
      <c r="G91" s="279">
        <v>403.19999999999993</v>
      </c>
      <c r="H91" s="279">
        <v>414.19999999999993</v>
      </c>
      <c r="I91" s="279">
        <v>417.59999999999991</v>
      </c>
      <c r="J91" s="279">
        <v>419.69999999999993</v>
      </c>
      <c r="K91" s="277">
        <v>415.5</v>
      </c>
      <c r="L91" s="277">
        <v>410</v>
      </c>
      <c r="M91" s="277">
        <v>0.31790000000000002</v>
      </c>
    </row>
    <row r="92" spans="1:13" s="16" customFormat="1">
      <c r="A92" s="268">
        <v>82</v>
      </c>
      <c r="B92" s="277" t="s">
        <v>78</v>
      </c>
      <c r="C92" s="278">
        <v>121.15</v>
      </c>
      <c r="D92" s="279">
        <v>122.45</v>
      </c>
      <c r="E92" s="279">
        <v>119.2</v>
      </c>
      <c r="F92" s="279">
        <v>117.25</v>
      </c>
      <c r="G92" s="279">
        <v>114</v>
      </c>
      <c r="H92" s="279">
        <v>124.4</v>
      </c>
      <c r="I92" s="279">
        <v>127.65</v>
      </c>
      <c r="J92" s="279">
        <v>129.60000000000002</v>
      </c>
      <c r="K92" s="277">
        <v>125.7</v>
      </c>
      <c r="L92" s="277">
        <v>120.5</v>
      </c>
      <c r="M92" s="277">
        <v>15.208769999999999</v>
      </c>
    </row>
    <row r="93" spans="1:13" s="16" customFormat="1">
      <c r="A93" s="268">
        <v>83</v>
      </c>
      <c r="B93" s="277" t="s">
        <v>330</v>
      </c>
      <c r="C93" s="278">
        <v>240.75</v>
      </c>
      <c r="D93" s="279">
        <v>239.19999999999996</v>
      </c>
      <c r="E93" s="279">
        <v>236.24999999999991</v>
      </c>
      <c r="F93" s="279">
        <v>231.74999999999994</v>
      </c>
      <c r="G93" s="279">
        <v>228.7999999999999</v>
      </c>
      <c r="H93" s="279">
        <v>243.69999999999993</v>
      </c>
      <c r="I93" s="279">
        <v>246.64999999999998</v>
      </c>
      <c r="J93" s="279">
        <v>251.14999999999995</v>
      </c>
      <c r="K93" s="277">
        <v>242.15</v>
      </c>
      <c r="L93" s="277">
        <v>234.7</v>
      </c>
      <c r="M93" s="277">
        <v>1.3259300000000001</v>
      </c>
    </row>
    <row r="94" spans="1:13" s="16" customFormat="1">
      <c r="A94" s="268">
        <v>84</v>
      </c>
      <c r="B94" s="277" t="s">
        <v>338</v>
      </c>
      <c r="C94" s="278">
        <v>283.64999999999998</v>
      </c>
      <c r="D94" s="279">
        <v>281.59999999999997</v>
      </c>
      <c r="E94" s="279">
        <v>276.44999999999993</v>
      </c>
      <c r="F94" s="279">
        <v>269.24999999999994</v>
      </c>
      <c r="G94" s="279">
        <v>264.09999999999991</v>
      </c>
      <c r="H94" s="279">
        <v>288.79999999999995</v>
      </c>
      <c r="I94" s="279">
        <v>293.94999999999993</v>
      </c>
      <c r="J94" s="279">
        <v>301.14999999999998</v>
      </c>
      <c r="K94" s="277">
        <v>286.75</v>
      </c>
      <c r="L94" s="277">
        <v>274.39999999999998</v>
      </c>
      <c r="M94" s="277">
        <v>8.4667300000000001</v>
      </c>
    </row>
    <row r="95" spans="1:13" s="16" customFormat="1">
      <c r="A95" s="268">
        <v>85</v>
      </c>
      <c r="B95" s="277" t="s">
        <v>336</v>
      </c>
      <c r="C95" s="278">
        <v>921.95</v>
      </c>
      <c r="D95" s="279">
        <v>925.36666666666679</v>
      </c>
      <c r="E95" s="279">
        <v>912.28333333333353</v>
      </c>
      <c r="F95" s="279">
        <v>902.61666666666679</v>
      </c>
      <c r="G95" s="279">
        <v>889.53333333333353</v>
      </c>
      <c r="H95" s="279">
        <v>935.03333333333353</v>
      </c>
      <c r="I95" s="279">
        <v>948.11666666666679</v>
      </c>
      <c r="J95" s="279">
        <v>957.78333333333353</v>
      </c>
      <c r="K95" s="277">
        <v>938.45</v>
      </c>
      <c r="L95" s="277">
        <v>915.7</v>
      </c>
      <c r="M95" s="277">
        <v>1.6141099999999999</v>
      </c>
    </row>
    <row r="96" spans="1:13" s="16" customFormat="1">
      <c r="A96" s="268">
        <v>86</v>
      </c>
      <c r="B96" s="277" t="s">
        <v>337</v>
      </c>
      <c r="C96" s="278">
        <v>17.600000000000001</v>
      </c>
      <c r="D96" s="279">
        <v>17.616666666666664</v>
      </c>
      <c r="E96" s="279">
        <v>17.283333333333328</v>
      </c>
      <c r="F96" s="279">
        <v>16.966666666666665</v>
      </c>
      <c r="G96" s="279">
        <v>16.633333333333329</v>
      </c>
      <c r="H96" s="279">
        <v>17.933333333333326</v>
      </c>
      <c r="I96" s="279">
        <v>18.266666666666662</v>
      </c>
      <c r="J96" s="279">
        <v>18.583333333333325</v>
      </c>
      <c r="K96" s="277">
        <v>17.95</v>
      </c>
      <c r="L96" s="277">
        <v>17.3</v>
      </c>
      <c r="M96" s="277">
        <v>19.98011</v>
      </c>
    </row>
    <row r="97" spans="1:13" s="16" customFormat="1">
      <c r="A97" s="268">
        <v>87</v>
      </c>
      <c r="B97" s="277" t="s">
        <v>339</v>
      </c>
      <c r="C97" s="278">
        <v>125.05</v>
      </c>
      <c r="D97" s="279">
        <v>123.43333333333334</v>
      </c>
      <c r="E97" s="279">
        <v>119.61666666666667</v>
      </c>
      <c r="F97" s="279">
        <v>114.18333333333334</v>
      </c>
      <c r="G97" s="279">
        <v>110.36666666666667</v>
      </c>
      <c r="H97" s="279">
        <v>128.86666666666667</v>
      </c>
      <c r="I97" s="279">
        <v>132.68333333333334</v>
      </c>
      <c r="J97" s="279">
        <v>138.11666666666667</v>
      </c>
      <c r="K97" s="277">
        <v>127.25</v>
      </c>
      <c r="L97" s="277">
        <v>118</v>
      </c>
      <c r="M97" s="277">
        <v>16.365079999999999</v>
      </c>
    </row>
    <row r="98" spans="1:13" s="16" customFormat="1">
      <c r="A98" s="268">
        <v>88</v>
      </c>
      <c r="B98" s="277" t="s">
        <v>340</v>
      </c>
      <c r="C98" s="278">
        <v>2195.3000000000002</v>
      </c>
      <c r="D98" s="279">
        <v>2188.6166666666668</v>
      </c>
      <c r="E98" s="279">
        <v>2178.2333333333336</v>
      </c>
      <c r="F98" s="279">
        <v>2161.166666666667</v>
      </c>
      <c r="G98" s="279">
        <v>2150.7833333333338</v>
      </c>
      <c r="H98" s="279">
        <v>2205.6833333333334</v>
      </c>
      <c r="I98" s="279">
        <v>2216.0666666666666</v>
      </c>
      <c r="J98" s="279">
        <v>2233.1333333333332</v>
      </c>
      <c r="K98" s="277">
        <v>2199</v>
      </c>
      <c r="L98" s="277">
        <v>2171.5500000000002</v>
      </c>
      <c r="M98" s="277">
        <v>1.8759999999999999E-2</v>
      </c>
    </row>
    <row r="99" spans="1:13" s="16" customFormat="1">
      <c r="A99" s="268">
        <v>89</v>
      </c>
      <c r="B99" s="277" t="s">
        <v>81</v>
      </c>
      <c r="C99" s="278">
        <v>629.20000000000005</v>
      </c>
      <c r="D99" s="279">
        <v>631.78333333333342</v>
      </c>
      <c r="E99" s="279">
        <v>622.71666666666681</v>
      </c>
      <c r="F99" s="279">
        <v>616.23333333333335</v>
      </c>
      <c r="G99" s="279">
        <v>607.16666666666674</v>
      </c>
      <c r="H99" s="279">
        <v>638.26666666666688</v>
      </c>
      <c r="I99" s="279">
        <v>647.33333333333348</v>
      </c>
      <c r="J99" s="279">
        <v>653.81666666666695</v>
      </c>
      <c r="K99" s="277">
        <v>640.85</v>
      </c>
      <c r="L99" s="277">
        <v>625.29999999999995</v>
      </c>
      <c r="M99" s="277">
        <v>1.26529</v>
      </c>
    </row>
    <row r="100" spans="1:13" s="16" customFormat="1">
      <c r="A100" s="268">
        <v>90</v>
      </c>
      <c r="B100" s="277" t="s">
        <v>334</v>
      </c>
      <c r="C100" s="278">
        <v>176.45</v>
      </c>
      <c r="D100" s="279">
        <v>175.95000000000002</v>
      </c>
      <c r="E100" s="279">
        <v>172.10000000000002</v>
      </c>
      <c r="F100" s="279">
        <v>167.75</v>
      </c>
      <c r="G100" s="279">
        <v>163.9</v>
      </c>
      <c r="H100" s="279">
        <v>180.30000000000004</v>
      </c>
      <c r="I100" s="279">
        <v>184.15</v>
      </c>
      <c r="J100" s="279">
        <v>188.50000000000006</v>
      </c>
      <c r="K100" s="277">
        <v>179.8</v>
      </c>
      <c r="L100" s="277">
        <v>171.6</v>
      </c>
      <c r="M100" s="277">
        <v>1.4876100000000001</v>
      </c>
    </row>
    <row r="101" spans="1:13">
      <c r="A101" s="268">
        <v>91</v>
      </c>
      <c r="B101" s="277" t="s">
        <v>341</v>
      </c>
      <c r="C101" s="278">
        <v>130.65</v>
      </c>
      <c r="D101" s="279">
        <v>131.19999999999999</v>
      </c>
      <c r="E101" s="279">
        <v>128.64999999999998</v>
      </c>
      <c r="F101" s="279">
        <v>126.64999999999998</v>
      </c>
      <c r="G101" s="279">
        <v>124.09999999999997</v>
      </c>
      <c r="H101" s="279">
        <v>133.19999999999999</v>
      </c>
      <c r="I101" s="279">
        <v>135.75</v>
      </c>
      <c r="J101" s="279">
        <v>137.75</v>
      </c>
      <c r="K101" s="277">
        <v>133.75</v>
      </c>
      <c r="L101" s="277">
        <v>129.19999999999999</v>
      </c>
      <c r="M101" s="277">
        <v>0.97431999999999996</v>
      </c>
    </row>
    <row r="102" spans="1:13">
      <c r="A102" s="268">
        <v>92</v>
      </c>
      <c r="B102" s="277" t="s">
        <v>342</v>
      </c>
      <c r="C102" s="278">
        <v>146.6</v>
      </c>
      <c r="D102" s="279">
        <v>146.91666666666666</v>
      </c>
      <c r="E102" s="279">
        <v>145.0333333333333</v>
      </c>
      <c r="F102" s="279">
        <v>143.46666666666664</v>
      </c>
      <c r="G102" s="279">
        <v>141.58333333333329</v>
      </c>
      <c r="H102" s="279">
        <v>148.48333333333332</v>
      </c>
      <c r="I102" s="279">
        <v>150.3666666666667</v>
      </c>
      <c r="J102" s="279">
        <v>151.93333333333334</v>
      </c>
      <c r="K102" s="277">
        <v>148.80000000000001</v>
      </c>
      <c r="L102" s="277">
        <v>145.35</v>
      </c>
      <c r="M102" s="277">
        <v>6.9283400000000004</v>
      </c>
    </row>
    <row r="103" spans="1:13">
      <c r="A103" s="268">
        <v>93</v>
      </c>
      <c r="B103" s="277" t="s">
        <v>343</v>
      </c>
      <c r="C103" s="278">
        <v>80.150000000000006</v>
      </c>
      <c r="D103" s="279">
        <v>80.7</v>
      </c>
      <c r="E103" s="279">
        <v>79.150000000000006</v>
      </c>
      <c r="F103" s="279">
        <v>78.150000000000006</v>
      </c>
      <c r="G103" s="279">
        <v>76.600000000000009</v>
      </c>
      <c r="H103" s="279">
        <v>81.7</v>
      </c>
      <c r="I103" s="279">
        <v>83.249999999999986</v>
      </c>
      <c r="J103" s="279">
        <v>84.25</v>
      </c>
      <c r="K103" s="277">
        <v>82.25</v>
      </c>
      <c r="L103" s="277">
        <v>79.7</v>
      </c>
      <c r="M103" s="277">
        <v>9.8340099999999993</v>
      </c>
    </row>
    <row r="104" spans="1:13">
      <c r="A104" s="268">
        <v>94</v>
      </c>
      <c r="B104" s="277" t="s">
        <v>82</v>
      </c>
      <c r="C104" s="278">
        <v>196.7</v>
      </c>
      <c r="D104" s="279">
        <v>198.6</v>
      </c>
      <c r="E104" s="279">
        <v>192.5</v>
      </c>
      <c r="F104" s="279">
        <v>188.3</v>
      </c>
      <c r="G104" s="279">
        <v>182.20000000000002</v>
      </c>
      <c r="H104" s="279">
        <v>202.79999999999998</v>
      </c>
      <c r="I104" s="279">
        <v>208.89999999999995</v>
      </c>
      <c r="J104" s="279">
        <v>213.09999999999997</v>
      </c>
      <c r="K104" s="277">
        <v>204.7</v>
      </c>
      <c r="L104" s="277">
        <v>194.4</v>
      </c>
      <c r="M104" s="277">
        <v>230.43297000000001</v>
      </c>
    </row>
    <row r="105" spans="1:13">
      <c r="A105" s="268">
        <v>95</v>
      </c>
      <c r="B105" s="277" t="s">
        <v>344</v>
      </c>
      <c r="C105" s="278">
        <v>300.5</v>
      </c>
      <c r="D105" s="279">
        <v>302.55</v>
      </c>
      <c r="E105" s="279">
        <v>297.10000000000002</v>
      </c>
      <c r="F105" s="279">
        <v>293.7</v>
      </c>
      <c r="G105" s="279">
        <v>288.25</v>
      </c>
      <c r="H105" s="279">
        <v>305.95000000000005</v>
      </c>
      <c r="I105" s="279">
        <v>311.39999999999998</v>
      </c>
      <c r="J105" s="279">
        <v>314.80000000000007</v>
      </c>
      <c r="K105" s="277">
        <v>308</v>
      </c>
      <c r="L105" s="277">
        <v>299.14999999999998</v>
      </c>
      <c r="M105" s="277">
        <v>0.16045000000000001</v>
      </c>
    </row>
    <row r="106" spans="1:13">
      <c r="A106" s="268">
        <v>96</v>
      </c>
      <c r="B106" s="277" t="s">
        <v>83</v>
      </c>
      <c r="C106" s="278">
        <v>638.79999999999995</v>
      </c>
      <c r="D106" s="279">
        <v>642.41666666666663</v>
      </c>
      <c r="E106" s="279">
        <v>631.88333333333321</v>
      </c>
      <c r="F106" s="279">
        <v>624.96666666666658</v>
      </c>
      <c r="G106" s="279">
        <v>614.43333333333317</v>
      </c>
      <c r="H106" s="279">
        <v>649.33333333333326</v>
      </c>
      <c r="I106" s="279">
        <v>659.86666666666679</v>
      </c>
      <c r="J106" s="279">
        <v>666.7833333333333</v>
      </c>
      <c r="K106" s="277">
        <v>652.95000000000005</v>
      </c>
      <c r="L106" s="277">
        <v>635.5</v>
      </c>
      <c r="M106" s="277">
        <v>53.80124</v>
      </c>
    </row>
    <row r="107" spans="1:13">
      <c r="A107" s="268">
        <v>97</v>
      </c>
      <c r="B107" s="277" t="s">
        <v>84</v>
      </c>
      <c r="C107" s="278">
        <v>135.25</v>
      </c>
      <c r="D107" s="279">
        <v>134.73333333333332</v>
      </c>
      <c r="E107" s="279">
        <v>133.56666666666663</v>
      </c>
      <c r="F107" s="279">
        <v>131.88333333333333</v>
      </c>
      <c r="G107" s="279">
        <v>130.71666666666664</v>
      </c>
      <c r="H107" s="279">
        <v>136.41666666666663</v>
      </c>
      <c r="I107" s="279">
        <v>137.58333333333331</v>
      </c>
      <c r="J107" s="279">
        <v>139.26666666666662</v>
      </c>
      <c r="K107" s="277">
        <v>135.9</v>
      </c>
      <c r="L107" s="277">
        <v>133.05000000000001</v>
      </c>
      <c r="M107" s="277">
        <v>90.934349999999995</v>
      </c>
    </row>
    <row r="108" spans="1:13">
      <c r="A108" s="268">
        <v>98</v>
      </c>
      <c r="B108" s="285" t="s">
        <v>345</v>
      </c>
      <c r="C108" s="278">
        <v>308.55</v>
      </c>
      <c r="D108" s="279">
        <v>308.21666666666664</v>
      </c>
      <c r="E108" s="279">
        <v>302.43333333333328</v>
      </c>
      <c r="F108" s="279">
        <v>296.31666666666666</v>
      </c>
      <c r="G108" s="279">
        <v>290.5333333333333</v>
      </c>
      <c r="H108" s="279">
        <v>314.33333333333326</v>
      </c>
      <c r="I108" s="279">
        <v>320.11666666666667</v>
      </c>
      <c r="J108" s="279">
        <v>326.23333333333323</v>
      </c>
      <c r="K108" s="277">
        <v>314</v>
      </c>
      <c r="L108" s="277">
        <v>302.10000000000002</v>
      </c>
      <c r="M108" s="277">
        <v>11.169040000000001</v>
      </c>
    </row>
    <row r="109" spans="1:13">
      <c r="A109" s="268">
        <v>99</v>
      </c>
      <c r="B109" s="277" t="s">
        <v>85</v>
      </c>
      <c r="C109" s="278">
        <v>1382.65</v>
      </c>
      <c r="D109" s="279">
        <v>1385.2166666666665</v>
      </c>
      <c r="E109" s="279">
        <v>1374.4333333333329</v>
      </c>
      <c r="F109" s="279">
        <v>1366.2166666666665</v>
      </c>
      <c r="G109" s="279">
        <v>1355.4333333333329</v>
      </c>
      <c r="H109" s="279">
        <v>1393.4333333333329</v>
      </c>
      <c r="I109" s="279">
        <v>1404.2166666666662</v>
      </c>
      <c r="J109" s="279">
        <v>1412.4333333333329</v>
      </c>
      <c r="K109" s="277">
        <v>1396</v>
      </c>
      <c r="L109" s="277">
        <v>1377</v>
      </c>
      <c r="M109" s="277">
        <v>5.0443499999999997</v>
      </c>
    </row>
    <row r="110" spans="1:13">
      <c r="A110" s="268">
        <v>100</v>
      </c>
      <c r="B110" s="277" t="s">
        <v>86</v>
      </c>
      <c r="C110" s="278">
        <v>429.95</v>
      </c>
      <c r="D110" s="279">
        <v>428.31666666666661</v>
      </c>
      <c r="E110" s="279">
        <v>424.73333333333323</v>
      </c>
      <c r="F110" s="279">
        <v>419.51666666666665</v>
      </c>
      <c r="G110" s="279">
        <v>415.93333333333328</v>
      </c>
      <c r="H110" s="279">
        <v>433.53333333333319</v>
      </c>
      <c r="I110" s="279">
        <v>437.11666666666656</v>
      </c>
      <c r="J110" s="279">
        <v>442.33333333333314</v>
      </c>
      <c r="K110" s="277">
        <v>431.9</v>
      </c>
      <c r="L110" s="277">
        <v>423.1</v>
      </c>
      <c r="M110" s="277">
        <v>9.2388899999999996</v>
      </c>
    </row>
    <row r="111" spans="1:13">
      <c r="A111" s="268">
        <v>101</v>
      </c>
      <c r="B111" s="277" t="s">
        <v>236</v>
      </c>
      <c r="C111" s="278">
        <v>749.25</v>
      </c>
      <c r="D111" s="279">
        <v>752.33333333333337</v>
      </c>
      <c r="E111" s="279">
        <v>741.91666666666674</v>
      </c>
      <c r="F111" s="279">
        <v>734.58333333333337</v>
      </c>
      <c r="G111" s="279">
        <v>724.16666666666674</v>
      </c>
      <c r="H111" s="279">
        <v>759.66666666666674</v>
      </c>
      <c r="I111" s="279">
        <v>770.08333333333348</v>
      </c>
      <c r="J111" s="279">
        <v>777.41666666666674</v>
      </c>
      <c r="K111" s="277">
        <v>762.75</v>
      </c>
      <c r="L111" s="277">
        <v>745</v>
      </c>
      <c r="M111" s="277">
        <v>3.9255300000000002</v>
      </c>
    </row>
    <row r="112" spans="1:13">
      <c r="A112" s="268">
        <v>102</v>
      </c>
      <c r="B112" s="277" t="s">
        <v>346</v>
      </c>
      <c r="C112" s="278">
        <v>535.04999999999995</v>
      </c>
      <c r="D112" s="279">
        <v>533.85</v>
      </c>
      <c r="E112" s="279">
        <v>530.70000000000005</v>
      </c>
      <c r="F112" s="279">
        <v>526.35</v>
      </c>
      <c r="G112" s="279">
        <v>523.20000000000005</v>
      </c>
      <c r="H112" s="279">
        <v>538.20000000000005</v>
      </c>
      <c r="I112" s="279">
        <v>541.34999999999991</v>
      </c>
      <c r="J112" s="279">
        <v>545.70000000000005</v>
      </c>
      <c r="K112" s="277">
        <v>537</v>
      </c>
      <c r="L112" s="277">
        <v>529.5</v>
      </c>
      <c r="M112" s="277">
        <v>0.36642000000000002</v>
      </c>
    </row>
    <row r="113" spans="1:13">
      <c r="A113" s="268">
        <v>103</v>
      </c>
      <c r="B113" s="277" t="s">
        <v>331</v>
      </c>
      <c r="C113" s="278">
        <v>1703.6</v>
      </c>
      <c r="D113" s="279">
        <v>1709.5166666666667</v>
      </c>
      <c r="E113" s="279">
        <v>1679.0833333333333</v>
      </c>
      <c r="F113" s="279">
        <v>1654.5666666666666</v>
      </c>
      <c r="G113" s="279">
        <v>1624.1333333333332</v>
      </c>
      <c r="H113" s="279">
        <v>1734.0333333333333</v>
      </c>
      <c r="I113" s="279">
        <v>1764.4666666666667</v>
      </c>
      <c r="J113" s="279">
        <v>1788.9833333333333</v>
      </c>
      <c r="K113" s="277">
        <v>1739.95</v>
      </c>
      <c r="L113" s="277">
        <v>1685</v>
      </c>
      <c r="M113" s="277">
        <v>0.17888000000000001</v>
      </c>
    </row>
    <row r="114" spans="1:13">
      <c r="A114" s="268">
        <v>104</v>
      </c>
      <c r="B114" s="277" t="s">
        <v>237</v>
      </c>
      <c r="C114" s="278">
        <v>236.4</v>
      </c>
      <c r="D114" s="279">
        <v>238.58333333333334</v>
      </c>
      <c r="E114" s="279">
        <v>233.16666666666669</v>
      </c>
      <c r="F114" s="279">
        <v>229.93333333333334</v>
      </c>
      <c r="G114" s="279">
        <v>224.51666666666668</v>
      </c>
      <c r="H114" s="279">
        <v>241.81666666666669</v>
      </c>
      <c r="I114" s="279">
        <v>247.23333333333338</v>
      </c>
      <c r="J114" s="279">
        <v>250.4666666666667</v>
      </c>
      <c r="K114" s="277">
        <v>244</v>
      </c>
      <c r="L114" s="277">
        <v>235.35</v>
      </c>
      <c r="M114" s="277">
        <v>2.15062</v>
      </c>
    </row>
    <row r="115" spans="1:13">
      <c r="A115" s="268">
        <v>105</v>
      </c>
      <c r="B115" s="277" t="s">
        <v>235</v>
      </c>
      <c r="C115" s="278">
        <v>123.6</v>
      </c>
      <c r="D115" s="279">
        <v>123.76666666666667</v>
      </c>
      <c r="E115" s="279">
        <v>122.58333333333333</v>
      </c>
      <c r="F115" s="279">
        <v>121.56666666666666</v>
      </c>
      <c r="G115" s="279">
        <v>120.38333333333333</v>
      </c>
      <c r="H115" s="279">
        <v>124.78333333333333</v>
      </c>
      <c r="I115" s="279">
        <v>125.96666666666667</v>
      </c>
      <c r="J115" s="279">
        <v>126.98333333333333</v>
      </c>
      <c r="K115" s="277">
        <v>124.95</v>
      </c>
      <c r="L115" s="277">
        <v>122.75</v>
      </c>
      <c r="M115" s="277">
        <v>10.51169</v>
      </c>
    </row>
    <row r="116" spans="1:13">
      <c r="A116" s="268">
        <v>106</v>
      </c>
      <c r="B116" s="277" t="s">
        <v>87</v>
      </c>
      <c r="C116" s="278">
        <v>410.75</v>
      </c>
      <c r="D116" s="279">
        <v>407.01666666666665</v>
      </c>
      <c r="E116" s="279">
        <v>401.5333333333333</v>
      </c>
      <c r="F116" s="279">
        <v>392.31666666666666</v>
      </c>
      <c r="G116" s="279">
        <v>386.83333333333331</v>
      </c>
      <c r="H116" s="279">
        <v>416.23333333333329</v>
      </c>
      <c r="I116" s="279">
        <v>421.71666666666664</v>
      </c>
      <c r="J116" s="279">
        <v>430.93333333333328</v>
      </c>
      <c r="K116" s="277">
        <v>412.5</v>
      </c>
      <c r="L116" s="277">
        <v>397.8</v>
      </c>
      <c r="M116" s="277">
        <v>9.7934599999999996</v>
      </c>
    </row>
    <row r="117" spans="1:13">
      <c r="A117" s="268">
        <v>107</v>
      </c>
      <c r="B117" s="277" t="s">
        <v>347</v>
      </c>
      <c r="C117" s="278">
        <v>266.95</v>
      </c>
      <c r="D117" s="279">
        <v>269.16666666666669</v>
      </c>
      <c r="E117" s="279">
        <v>261.78333333333336</v>
      </c>
      <c r="F117" s="279">
        <v>256.61666666666667</v>
      </c>
      <c r="G117" s="279">
        <v>249.23333333333335</v>
      </c>
      <c r="H117" s="279">
        <v>274.33333333333337</v>
      </c>
      <c r="I117" s="279">
        <v>281.7166666666667</v>
      </c>
      <c r="J117" s="279">
        <v>286.88333333333338</v>
      </c>
      <c r="K117" s="277">
        <v>276.55</v>
      </c>
      <c r="L117" s="277">
        <v>264</v>
      </c>
      <c r="M117" s="277">
        <v>6.3147000000000002</v>
      </c>
    </row>
    <row r="118" spans="1:13">
      <c r="A118" s="268">
        <v>108</v>
      </c>
      <c r="B118" s="277" t="s">
        <v>88</v>
      </c>
      <c r="C118" s="278">
        <v>467.05</v>
      </c>
      <c r="D118" s="279">
        <v>467.5</v>
      </c>
      <c r="E118" s="279">
        <v>464.25</v>
      </c>
      <c r="F118" s="279">
        <v>461.45</v>
      </c>
      <c r="G118" s="279">
        <v>458.2</v>
      </c>
      <c r="H118" s="279">
        <v>470.3</v>
      </c>
      <c r="I118" s="279">
        <v>473.55</v>
      </c>
      <c r="J118" s="279">
        <v>476.35</v>
      </c>
      <c r="K118" s="277">
        <v>470.75</v>
      </c>
      <c r="L118" s="277">
        <v>464.7</v>
      </c>
      <c r="M118" s="277">
        <v>23.232839999999999</v>
      </c>
    </row>
    <row r="119" spans="1:13">
      <c r="A119" s="268">
        <v>109</v>
      </c>
      <c r="B119" s="277" t="s">
        <v>238</v>
      </c>
      <c r="C119" s="278">
        <v>715.85</v>
      </c>
      <c r="D119" s="279">
        <v>715.6</v>
      </c>
      <c r="E119" s="279">
        <v>691.35</v>
      </c>
      <c r="F119" s="279">
        <v>666.85</v>
      </c>
      <c r="G119" s="279">
        <v>642.6</v>
      </c>
      <c r="H119" s="279">
        <v>740.1</v>
      </c>
      <c r="I119" s="279">
        <v>764.35</v>
      </c>
      <c r="J119" s="279">
        <v>788.85</v>
      </c>
      <c r="K119" s="277">
        <v>739.85</v>
      </c>
      <c r="L119" s="277">
        <v>691.1</v>
      </c>
      <c r="M119" s="277">
        <v>1.2011700000000001</v>
      </c>
    </row>
    <row r="120" spans="1:13">
      <c r="A120" s="268">
        <v>110</v>
      </c>
      <c r="B120" s="277" t="s">
        <v>348</v>
      </c>
      <c r="C120" s="278">
        <v>77.150000000000006</v>
      </c>
      <c r="D120" s="279">
        <v>76.88333333333334</v>
      </c>
      <c r="E120" s="279">
        <v>75.01666666666668</v>
      </c>
      <c r="F120" s="279">
        <v>72.88333333333334</v>
      </c>
      <c r="G120" s="279">
        <v>71.01666666666668</v>
      </c>
      <c r="H120" s="279">
        <v>79.01666666666668</v>
      </c>
      <c r="I120" s="279">
        <v>80.883333333333326</v>
      </c>
      <c r="J120" s="279">
        <v>83.01666666666668</v>
      </c>
      <c r="K120" s="277">
        <v>78.75</v>
      </c>
      <c r="L120" s="277">
        <v>74.75</v>
      </c>
      <c r="M120" s="277">
        <v>5.1807699999999999</v>
      </c>
    </row>
    <row r="121" spans="1:13">
      <c r="A121" s="268">
        <v>111</v>
      </c>
      <c r="B121" s="277" t="s">
        <v>355</v>
      </c>
      <c r="C121" s="278">
        <v>281.35000000000002</v>
      </c>
      <c r="D121" s="279">
        <v>283.78333333333336</v>
      </c>
      <c r="E121" s="279">
        <v>277.56666666666672</v>
      </c>
      <c r="F121" s="279">
        <v>273.78333333333336</v>
      </c>
      <c r="G121" s="279">
        <v>267.56666666666672</v>
      </c>
      <c r="H121" s="279">
        <v>287.56666666666672</v>
      </c>
      <c r="I121" s="279">
        <v>293.7833333333333</v>
      </c>
      <c r="J121" s="279">
        <v>297.56666666666672</v>
      </c>
      <c r="K121" s="277">
        <v>290</v>
      </c>
      <c r="L121" s="277">
        <v>280</v>
      </c>
      <c r="M121" s="277">
        <v>2.25109</v>
      </c>
    </row>
    <row r="122" spans="1:13">
      <c r="A122" s="268">
        <v>112</v>
      </c>
      <c r="B122" s="277" t="s">
        <v>356</v>
      </c>
      <c r="C122" s="278">
        <v>126.95</v>
      </c>
      <c r="D122" s="279">
        <v>128.05000000000001</v>
      </c>
      <c r="E122" s="279">
        <v>124.95000000000002</v>
      </c>
      <c r="F122" s="279">
        <v>122.95</v>
      </c>
      <c r="G122" s="279">
        <v>119.85000000000001</v>
      </c>
      <c r="H122" s="279">
        <v>130.05000000000001</v>
      </c>
      <c r="I122" s="279">
        <v>133.15000000000003</v>
      </c>
      <c r="J122" s="279">
        <v>135.15000000000003</v>
      </c>
      <c r="K122" s="277">
        <v>131.15</v>
      </c>
      <c r="L122" s="277">
        <v>126.05</v>
      </c>
      <c r="M122" s="277">
        <v>3.0820599999999998</v>
      </c>
    </row>
    <row r="123" spans="1:13">
      <c r="A123" s="268">
        <v>113</v>
      </c>
      <c r="B123" s="277" t="s">
        <v>349</v>
      </c>
      <c r="C123" s="278">
        <v>79.95</v>
      </c>
      <c r="D123" s="279">
        <v>80.400000000000006</v>
      </c>
      <c r="E123" s="279">
        <v>78.900000000000006</v>
      </c>
      <c r="F123" s="279">
        <v>77.849999999999994</v>
      </c>
      <c r="G123" s="279">
        <v>76.349999999999994</v>
      </c>
      <c r="H123" s="279">
        <v>81.450000000000017</v>
      </c>
      <c r="I123" s="279">
        <v>82.950000000000017</v>
      </c>
      <c r="J123" s="279">
        <v>84.000000000000028</v>
      </c>
      <c r="K123" s="277">
        <v>81.900000000000006</v>
      </c>
      <c r="L123" s="277">
        <v>79.349999999999994</v>
      </c>
      <c r="M123" s="277">
        <v>19.449549999999999</v>
      </c>
    </row>
    <row r="124" spans="1:13">
      <c r="A124" s="268">
        <v>114</v>
      </c>
      <c r="B124" s="277" t="s">
        <v>350</v>
      </c>
      <c r="C124" s="278">
        <v>316.2</v>
      </c>
      <c r="D124" s="279">
        <v>317.41666666666669</v>
      </c>
      <c r="E124" s="279">
        <v>312.83333333333337</v>
      </c>
      <c r="F124" s="279">
        <v>309.4666666666667</v>
      </c>
      <c r="G124" s="279">
        <v>304.88333333333338</v>
      </c>
      <c r="H124" s="279">
        <v>320.78333333333336</v>
      </c>
      <c r="I124" s="279">
        <v>325.36666666666673</v>
      </c>
      <c r="J124" s="279">
        <v>328.73333333333335</v>
      </c>
      <c r="K124" s="277">
        <v>322</v>
      </c>
      <c r="L124" s="277">
        <v>314.05</v>
      </c>
      <c r="M124" s="277">
        <v>0.77549000000000001</v>
      </c>
    </row>
    <row r="125" spans="1:13">
      <c r="A125" s="268">
        <v>115</v>
      </c>
      <c r="B125" s="277" t="s">
        <v>351</v>
      </c>
      <c r="C125" s="278">
        <v>478.95</v>
      </c>
      <c r="D125" s="279">
        <v>479.90000000000003</v>
      </c>
      <c r="E125" s="279">
        <v>473.55000000000007</v>
      </c>
      <c r="F125" s="279">
        <v>468.15000000000003</v>
      </c>
      <c r="G125" s="279">
        <v>461.80000000000007</v>
      </c>
      <c r="H125" s="279">
        <v>485.30000000000007</v>
      </c>
      <c r="I125" s="279">
        <v>491.65000000000009</v>
      </c>
      <c r="J125" s="279">
        <v>497.05000000000007</v>
      </c>
      <c r="K125" s="277">
        <v>486.25</v>
      </c>
      <c r="L125" s="277">
        <v>474.5</v>
      </c>
      <c r="M125" s="277">
        <v>4.8782300000000003</v>
      </c>
    </row>
    <row r="126" spans="1:13">
      <c r="A126" s="268">
        <v>116</v>
      </c>
      <c r="B126" s="277" t="s">
        <v>352</v>
      </c>
      <c r="C126" s="278">
        <v>90.7</v>
      </c>
      <c r="D126" s="279">
        <v>90.633333333333326</v>
      </c>
      <c r="E126" s="279">
        <v>89.566666666666649</v>
      </c>
      <c r="F126" s="279">
        <v>88.433333333333323</v>
      </c>
      <c r="G126" s="279">
        <v>87.366666666666646</v>
      </c>
      <c r="H126" s="279">
        <v>91.766666666666652</v>
      </c>
      <c r="I126" s="279">
        <v>92.833333333333314</v>
      </c>
      <c r="J126" s="279">
        <v>93.966666666666654</v>
      </c>
      <c r="K126" s="277">
        <v>91.7</v>
      </c>
      <c r="L126" s="277">
        <v>89.5</v>
      </c>
      <c r="M126" s="277">
        <v>9.4182600000000001</v>
      </c>
    </row>
    <row r="127" spans="1:13">
      <c r="A127" s="268">
        <v>117</v>
      </c>
      <c r="B127" s="277" t="s">
        <v>354</v>
      </c>
      <c r="C127" s="278">
        <v>16.45</v>
      </c>
      <c r="D127" s="279">
        <v>16.566666666666666</v>
      </c>
      <c r="E127" s="279">
        <v>16.133333333333333</v>
      </c>
      <c r="F127" s="279">
        <v>15.816666666666666</v>
      </c>
      <c r="G127" s="279">
        <v>15.383333333333333</v>
      </c>
      <c r="H127" s="279">
        <v>16.883333333333333</v>
      </c>
      <c r="I127" s="279">
        <v>17.316666666666663</v>
      </c>
      <c r="J127" s="279">
        <v>17.633333333333333</v>
      </c>
      <c r="K127" s="277">
        <v>17</v>
      </c>
      <c r="L127" s="277">
        <v>16.25</v>
      </c>
      <c r="M127" s="277">
        <v>27.012419999999999</v>
      </c>
    </row>
    <row r="128" spans="1:13">
      <c r="A128" s="268">
        <v>118</v>
      </c>
      <c r="B128" s="277" t="s">
        <v>90</v>
      </c>
      <c r="C128" s="278">
        <v>8.6</v>
      </c>
      <c r="D128" s="279">
        <v>8.5333333333333332</v>
      </c>
      <c r="E128" s="279">
        <v>8.1666666666666661</v>
      </c>
      <c r="F128" s="279">
        <v>7.7333333333333325</v>
      </c>
      <c r="G128" s="279">
        <v>7.3666666666666654</v>
      </c>
      <c r="H128" s="279">
        <v>8.9666666666666668</v>
      </c>
      <c r="I128" s="279">
        <v>9.3333333333333339</v>
      </c>
      <c r="J128" s="279">
        <v>9.7666666666666675</v>
      </c>
      <c r="K128" s="277">
        <v>8.9</v>
      </c>
      <c r="L128" s="277">
        <v>8.1</v>
      </c>
      <c r="M128" s="277">
        <v>259.72054000000003</v>
      </c>
    </row>
    <row r="129" spans="1:13">
      <c r="A129" s="268">
        <v>119</v>
      </c>
      <c r="B129" s="277" t="s">
        <v>91</v>
      </c>
      <c r="C129" s="278">
        <v>2190.4499999999998</v>
      </c>
      <c r="D129" s="279">
        <v>2206.6833333333329</v>
      </c>
      <c r="E129" s="279">
        <v>2164.8666666666659</v>
      </c>
      <c r="F129" s="279">
        <v>2139.2833333333328</v>
      </c>
      <c r="G129" s="279">
        <v>2097.4666666666658</v>
      </c>
      <c r="H129" s="279">
        <v>2232.266666666666</v>
      </c>
      <c r="I129" s="279">
        <v>2274.0833333333326</v>
      </c>
      <c r="J129" s="279">
        <v>2299.6666666666661</v>
      </c>
      <c r="K129" s="277">
        <v>2248.5</v>
      </c>
      <c r="L129" s="277">
        <v>2181.1</v>
      </c>
      <c r="M129" s="277">
        <v>15.164289999999999</v>
      </c>
    </row>
    <row r="130" spans="1:13">
      <c r="A130" s="268">
        <v>120</v>
      </c>
      <c r="B130" s="277" t="s">
        <v>357</v>
      </c>
      <c r="C130" s="278">
        <v>5983.4</v>
      </c>
      <c r="D130" s="279">
        <v>5940.4666666666672</v>
      </c>
      <c r="E130" s="279">
        <v>5882.9333333333343</v>
      </c>
      <c r="F130" s="279">
        <v>5782.4666666666672</v>
      </c>
      <c r="G130" s="279">
        <v>5724.9333333333343</v>
      </c>
      <c r="H130" s="279">
        <v>6040.9333333333343</v>
      </c>
      <c r="I130" s="279">
        <v>6098.4666666666672</v>
      </c>
      <c r="J130" s="279">
        <v>6198.9333333333343</v>
      </c>
      <c r="K130" s="277">
        <v>5998</v>
      </c>
      <c r="L130" s="277">
        <v>5840</v>
      </c>
      <c r="M130" s="277">
        <v>0.25391999999999998</v>
      </c>
    </row>
    <row r="131" spans="1:13">
      <c r="A131" s="268">
        <v>121</v>
      </c>
      <c r="B131" s="277" t="s">
        <v>93</v>
      </c>
      <c r="C131" s="278">
        <v>151.25</v>
      </c>
      <c r="D131" s="279">
        <v>151.83333333333334</v>
      </c>
      <c r="E131" s="279">
        <v>148.91666666666669</v>
      </c>
      <c r="F131" s="279">
        <v>146.58333333333334</v>
      </c>
      <c r="G131" s="279">
        <v>143.66666666666669</v>
      </c>
      <c r="H131" s="279">
        <v>154.16666666666669</v>
      </c>
      <c r="I131" s="279">
        <v>157.08333333333337</v>
      </c>
      <c r="J131" s="279">
        <v>159.41666666666669</v>
      </c>
      <c r="K131" s="277">
        <v>154.75</v>
      </c>
      <c r="L131" s="277">
        <v>149.5</v>
      </c>
      <c r="M131" s="277">
        <v>66.988879999999995</v>
      </c>
    </row>
    <row r="132" spans="1:13">
      <c r="A132" s="268">
        <v>122</v>
      </c>
      <c r="B132" s="277" t="s">
        <v>231</v>
      </c>
      <c r="C132" s="278">
        <v>2290.15</v>
      </c>
      <c r="D132" s="279">
        <v>2292.0500000000002</v>
      </c>
      <c r="E132" s="279">
        <v>2274.1500000000005</v>
      </c>
      <c r="F132" s="279">
        <v>2258.1500000000005</v>
      </c>
      <c r="G132" s="279">
        <v>2240.2500000000009</v>
      </c>
      <c r="H132" s="279">
        <v>2308.0500000000002</v>
      </c>
      <c r="I132" s="279">
        <v>2325.9499999999998</v>
      </c>
      <c r="J132" s="279">
        <v>2341.9499999999998</v>
      </c>
      <c r="K132" s="277">
        <v>2309.9499999999998</v>
      </c>
      <c r="L132" s="277">
        <v>2276.0500000000002</v>
      </c>
      <c r="M132" s="277">
        <v>3.6996099999999998</v>
      </c>
    </row>
    <row r="133" spans="1:13">
      <c r="A133" s="268">
        <v>123</v>
      </c>
      <c r="B133" s="277" t="s">
        <v>94</v>
      </c>
      <c r="C133" s="278">
        <v>3921.45</v>
      </c>
      <c r="D133" s="279">
        <v>3933.1333333333332</v>
      </c>
      <c r="E133" s="279">
        <v>3898.3166666666666</v>
      </c>
      <c r="F133" s="279">
        <v>3875.1833333333334</v>
      </c>
      <c r="G133" s="279">
        <v>3840.3666666666668</v>
      </c>
      <c r="H133" s="279">
        <v>3956.2666666666664</v>
      </c>
      <c r="I133" s="279">
        <v>3991.083333333333</v>
      </c>
      <c r="J133" s="279">
        <v>4014.2166666666662</v>
      </c>
      <c r="K133" s="277">
        <v>3967.95</v>
      </c>
      <c r="L133" s="277">
        <v>3910</v>
      </c>
      <c r="M133" s="277">
        <v>4.5607800000000003</v>
      </c>
    </row>
    <row r="134" spans="1:13">
      <c r="A134" s="268">
        <v>124</v>
      </c>
      <c r="B134" s="277" t="s">
        <v>1264</v>
      </c>
      <c r="C134" s="278">
        <v>476.65</v>
      </c>
      <c r="D134" s="279">
        <v>474.41666666666669</v>
      </c>
      <c r="E134" s="279">
        <v>465.23333333333335</v>
      </c>
      <c r="F134" s="279">
        <v>453.81666666666666</v>
      </c>
      <c r="G134" s="279">
        <v>444.63333333333333</v>
      </c>
      <c r="H134" s="279">
        <v>485.83333333333337</v>
      </c>
      <c r="I134" s="279">
        <v>495.01666666666665</v>
      </c>
      <c r="J134" s="279">
        <v>506.43333333333339</v>
      </c>
      <c r="K134" s="277">
        <v>483.6</v>
      </c>
      <c r="L134" s="277">
        <v>463</v>
      </c>
      <c r="M134" s="277">
        <v>1.44255</v>
      </c>
    </row>
    <row r="135" spans="1:13">
      <c r="A135" s="268">
        <v>125</v>
      </c>
      <c r="B135" s="277" t="s">
        <v>239</v>
      </c>
      <c r="C135" s="278">
        <v>60.6</v>
      </c>
      <c r="D135" s="279">
        <v>61.033333333333331</v>
      </c>
      <c r="E135" s="279">
        <v>59.566666666666663</v>
      </c>
      <c r="F135" s="279">
        <v>58.533333333333331</v>
      </c>
      <c r="G135" s="279">
        <v>57.066666666666663</v>
      </c>
      <c r="H135" s="279">
        <v>62.066666666666663</v>
      </c>
      <c r="I135" s="279">
        <v>63.533333333333331</v>
      </c>
      <c r="J135" s="279">
        <v>64.566666666666663</v>
      </c>
      <c r="K135" s="277">
        <v>62.5</v>
      </c>
      <c r="L135" s="277">
        <v>60</v>
      </c>
      <c r="M135" s="277">
        <v>17.10059</v>
      </c>
    </row>
    <row r="136" spans="1:13">
      <c r="A136" s="268">
        <v>126</v>
      </c>
      <c r="B136" s="277" t="s">
        <v>95</v>
      </c>
      <c r="C136" s="278">
        <v>18983.5</v>
      </c>
      <c r="D136" s="279">
        <v>18862.033333333333</v>
      </c>
      <c r="E136" s="279">
        <v>18475.066666666666</v>
      </c>
      <c r="F136" s="279">
        <v>17966.633333333331</v>
      </c>
      <c r="G136" s="279">
        <v>17579.666666666664</v>
      </c>
      <c r="H136" s="279">
        <v>19370.466666666667</v>
      </c>
      <c r="I136" s="279">
        <v>19757.433333333334</v>
      </c>
      <c r="J136" s="279">
        <v>20265.866666666669</v>
      </c>
      <c r="K136" s="277">
        <v>19249</v>
      </c>
      <c r="L136" s="277">
        <v>18353.599999999999</v>
      </c>
      <c r="M136" s="277">
        <v>2.5071599999999998</v>
      </c>
    </row>
    <row r="137" spans="1:13">
      <c r="A137" s="268">
        <v>127</v>
      </c>
      <c r="B137" s="277" t="s">
        <v>359</v>
      </c>
      <c r="C137" s="278">
        <v>264.10000000000002</v>
      </c>
      <c r="D137" s="279">
        <v>266.63333333333338</v>
      </c>
      <c r="E137" s="279">
        <v>260.46666666666675</v>
      </c>
      <c r="F137" s="279">
        <v>256.83333333333337</v>
      </c>
      <c r="G137" s="279">
        <v>250.66666666666674</v>
      </c>
      <c r="H137" s="279">
        <v>270.26666666666677</v>
      </c>
      <c r="I137" s="279">
        <v>276.43333333333339</v>
      </c>
      <c r="J137" s="279">
        <v>280.06666666666678</v>
      </c>
      <c r="K137" s="277">
        <v>272.8</v>
      </c>
      <c r="L137" s="277">
        <v>263</v>
      </c>
      <c r="M137" s="277">
        <v>3.7077800000000001</v>
      </c>
    </row>
    <row r="138" spans="1:13">
      <c r="A138" s="268">
        <v>128</v>
      </c>
      <c r="B138" s="277" t="s">
        <v>360</v>
      </c>
      <c r="C138" s="278">
        <v>65.150000000000006</v>
      </c>
      <c r="D138" s="279">
        <v>65.649999999999991</v>
      </c>
      <c r="E138" s="279">
        <v>64.499999999999986</v>
      </c>
      <c r="F138" s="279">
        <v>63.849999999999994</v>
      </c>
      <c r="G138" s="279">
        <v>62.699999999999989</v>
      </c>
      <c r="H138" s="279">
        <v>66.299999999999983</v>
      </c>
      <c r="I138" s="279">
        <v>67.449999999999989</v>
      </c>
      <c r="J138" s="279">
        <v>68.09999999999998</v>
      </c>
      <c r="K138" s="277">
        <v>66.8</v>
      </c>
      <c r="L138" s="277">
        <v>65</v>
      </c>
      <c r="M138" s="277">
        <v>5.6606699999999996</v>
      </c>
    </row>
    <row r="139" spans="1:13">
      <c r="A139" s="268">
        <v>129</v>
      </c>
      <c r="B139" s="277" t="s">
        <v>361</v>
      </c>
      <c r="C139" s="278">
        <v>148.80000000000001</v>
      </c>
      <c r="D139" s="279">
        <v>148.58333333333334</v>
      </c>
      <c r="E139" s="279">
        <v>143.4666666666667</v>
      </c>
      <c r="F139" s="279">
        <v>138.13333333333335</v>
      </c>
      <c r="G139" s="279">
        <v>133.01666666666671</v>
      </c>
      <c r="H139" s="279">
        <v>153.91666666666669</v>
      </c>
      <c r="I139" s="279">
        <v>159.0333333333333</v>
      </c>
      <c r="J139" s="279">
        <v>164.36666666666667</v>
      </c>
      <c r="K139" s="277">
        <v>153.69999999999999</v>
      </c>
      <c r="L139" s="277">
        <v>143.25</v>
      </c>
      <c r="M139" s="277">
        <v>2.1030199999999999</v>
      </c>
    </row>
    <row r="140" spans="1:13">
      <c r="A140" s="268">
        <v>130</v>
      </c>
      <c r="B140" s="277" t="s">
        <v>240</v>
      </c>
      <c r="C140" s="278">
        <v>229.9</v>
      </c>
      <c r="D140" s="279">
        <v>228.61666666666667</v>
      </c>
      <c r="E140" s="279">
        <v>225.28333333333336</v>
      </c>
      <c r="F140" s="279">
        <v>220.66666666666669</v>
      </c>
      <c r="G140" s="279">
        <v>217.33333333333337</v>
      </c>
      <c r="H140" s="279">
        <v>233.23333333333335</v>
      </c>
      <c r="I140" s="279">
        <v>236.56666666666666</v>
      </c>
      <c r="J140" s="279">
        <v>241.18333333333334</v>
      </c>
      <c r="K140" s="277">
        <v>231.95</v>
      </c>
      <c r="L140" s="277">
        <v>224</v>
      </c>
      <c r="M140" s="277">
        <v>22.195740000000001</v>
      </c>
    </row>
    <row r="141" spans="1:13">
      <c r="A141" s="268">
        <v>131</v>
      </c>
      <c r="B141" s="277" t="s">
        <v>241</v>
      </c>
      <c r="C141" s="278">
        <v>877.45</v>
      </c>
      <c r="D141" s="279">
        <v>874.08333333333337</v>
      </c>
      <c r="E141" s="279">
        <v>868.36666666666679</v>
      </c>
      <c r="F141" s="279">
        <v>859.28333333333342</v>
      </c>
      <c r="G141" s="279">
        <v>853.56666666666683</v>
      </c>
      <c r="H141" s="279">
        <v>883.16666666666674</v>
      </c>
      <c r="I141" s="279">
        <v>888.88333333333321</v>
      </c>
      <c r="J141" s="279">
        <v>897.9666666666667</v>
      </c>
      <c r="K141" s="277">
        <v>879.8</v>
      </c>
      <c r="L141" s="277">
        <v>865</v>
      </c>
      <c r="M141" s="277">
        <v>0.53339999999999999</v>
      </c>
    </row>
    <row r="142" spans="1:13">
      <c r="A142" s="268">
        <v>132</v>
      </c>
      <c r="B142" s="277" t="s">
        <v>242</v>
      </c>
      <c r="C142" s="278">
        <v>74.95</v>
      </c>
      <c r="D142" s="279">
        <v>75.816666666666663</v>
      </c>
      <c r="E142" s="279">
        <v>73.633333333333326</v>
      </c>
      <c r="F142" s="279">
        <v>72.316666666666663</v>
      </c>
      <c r="G142" s="279">
        <v>70.133333333333326</v>
      </c>
      <c r="H142" s="279">
        <v>77.133333333333326</v>
      </c>
      <c r="I142" s="279">
        <v>79.316666666666663</v>
      </c>
      <c r="J142" s="279">
        <v>80.633333333333326</v>
      </c>
      <c r="K142" s="277">
        <v>78</v>
      </c>
      <c r="L142" s="277">
        <v>74.5</v>
      </c>
      <c r="M142" s="277">
        <v>28.824290000000001</v>
      </c>
    </row>
    <row r="143" spans="1:13">
      <c r="A143" s="268">
        <v>133</v>
      </c>
      <c r="B143" s="277" t="s">
        <v>96</v>
      </c>
      <c r="C143" s="278">
        <v>53.4</v>
      </c>
      <c r="D143" s="279">
        <v>53.866666666666667</v>
      </c>
      <c r="E143" s="279">
        <v>52.333333333333336</v>
      </c>
      <c r="F143" s="279">
        <v>51.266666666666666</v>
      </c>
      <c r="G143" s="279">
        <v>49.733333333333334</v>
      </c>
      <c r="H143" s="279">
        <v>54.933333333333337</v>
      </c>
      <c r="I143" s="279">
        <v>56.466666666666669</v>
      </c>
      <c r="J143" s="279">
        <v>57.533333333333339</v>
      </c>
      <c r="K143" s="277">
        <v>55.4</v>
      </c>
      <c r="L143" s="277">
        <v>52.8</v>
      </c>
      <c r="M143" s="277">
        <v>155.51172</v>
      </c>
    </row>
    <row r="144" spans="1:13">
      <c r="A144" s="268">
        <v>134</v>
      </c>
      <c r="B144" s="277" t="s">
        <v>362</v>
      </c>
      <c r="C144" s="278">
        <v>447.45</v>
      </c>
      <c r="D144" s="279">
        <v>450.31666666666661</v>
      </c>
      <c r="E144" s="279">
        <v>443.78333333333319</v>
      </c>
      <c r="F144" s="279">
        <v>440.11666666666656</v>
      </c>
      <c r="G144" s="279">
        <v>433.58333333333314</v>
      </c>
      <c r="H144" s="279">
        <v>453.98333333333323</v>
      </c>
      <c r="I144" s="279">
        <v>460.51666666666665</v>
      </c>
      <c r="J144" s="279">
        <v>464.18333333333328</v>
      </c>
      <c r="K144" s="277">
        <v>456.85</v>
      </c>
      <c r="L144" s="277">
        <v>446.65</v>
      </c>
      <c r="M144" s="277">
        <v>0.91181999999999996</v>
      </c>
    </row>
    <row r="145" spans="1:13">
      <c r="A145" s="268">
        <v>135</v>
      </c>
      <c r="B145" s="277" t="s">
        <v>97</v>
      </c>
      <c r="C145" s="278">
        <v>1059.9000000000001</v>
      </c>
      <c r="D145" s="279">
        <v>1054.5166666666667</v>
      </c>
      <c r="E145" s="279">
        <v>1044.5333333333333</v>
      </c>
      <c r="F145" s="279">
        <v>1029.1666666666667</v>
      </c>
      <c r="G145" s="279">
        <v>1019.1833333333334</v>
      </c>
      <c r="H145" s="279">
        <v>1069.8833333333332</v>
      </c>
      <c r="I145" s="279">
        <v>1079.8666666666663</v>
      </c>
      <c r="J145" s="279">
        <v>1095.2333333333331</v>
      </c>
      <c r="K145" s="277">
        <v>1064.5</v>
      </c>
      <c r="L145" s="277">
        <v>1039.1500000000001</v>
      </c>
      <c r="M145" s="277">
        <v>15.49109</v>
      </c>
    </row>
    <row r="146" spans="1:13">
      <c r="A146" s="268">
        <v>136</v>
      </c>
      <c r="B146" s="277" t="s">
        <v>363</v>
      </c>
      <c r="C146" s="278">
        <v>182.2</v>
      </c>
      <c r="D146" s="279">
        <v>183.73333333333335</v>
      </c>
      <c r="E146" s="279">
        <v>180.4666666666667</v>
      </c>
      <c r="F146" s="279">
        <v>178.73333333333335</v>
      </c>
      <c r="G146" s="279">
        <v>175.4666666666667</v>
      </c>
      <c r="H146" s="279">
        <v>185.4666666666667</v>
      </c>
      <c r="I146" s="279">
        <v>188.73333333333335</v>
      </c>
      <c r="J146" s="279">
        <v>190.4666666666667</v>
      </c>
      <c r="K146" s="277">
        <v>187</v>
      </c>
      <c r="L146" s="277">
        <v>182</v>
      </c>
      <c r="M146" s="277">
        <v>0.47478999999999999</v>
      </c>
    </row>
    <row r="147" spans="1:13">
      <c r="A147" s="268">
        <v>137</v>
      </c>
      <c r="B147" s="277" t="s">
        <v>98</v>
      </c>
      <c r="C147" s="278">
        <v>153.30000000000001</v>
      </c>
      <c r="D147" s="279">
        <v>153.85000000000002</v>
      </c>
      <c r="E147" s="279">
        <v>151.80000000000004</v>
      </c>
      <c r="F147" s="279">
        <v>150.30000000000001</v>
      </c>
      <c r="G147" s="279">
        <v>148.25000000000003</v>
      </c>
      <c r="H147" s="279">
        <v>155.35000000000005</v>
      </c>
      <c r="I147" s="279">
        <v>157.4</v>
      </c>
      <c r="J147" s="279">
        <v>158.90000000000006</v>
      </c>
      <c r="K147" s="277">
        <v>155.9</v>
      </c>
      <c r="L147" s="277">
        <v>152.35</v>
      </c>
      <c r="M147" s="277">
        <v>40.140540000000001</v>
      </c>
    </row>
    <row r="148" spans="1:13">
      <c r="A148" s="268">
        <v>138</v>
      </c>
      <c r="B148" s="277" t="s">
        <v>243</v>
      </c>
      <c r="C148" s="278">
        <v>14.3</v>
      </c>
      <c r="D148" s="279">
        <v>14.300000000000002</v>
      </c>
      <c r="E148" s="279">
        <v>14.300000000000004</v>
      </c>
      <c r="F148" s="279">
        <v>14.300000000000002</v>
      </c>
      <c r="G148" s="279">
        <v>14.300000000000004</v>
      </c>
      <c r="H148" s="279">
        <v>14.300000000000004</v>
      </c>
      <c r="I148" s="279">
        <v>14.3</v>
      </c>
      <c r="J148" s="279">
        <v>14.300000000000004</v>
      </c>
      <c r="K148" s="277">
        <v>14.3</v>
      </c>
      <c r="L148" s="277">
        <v>14.3</v>
      </c>
      <c r="M148" s="277">
        <v>31.560469999999999</v>
      </c>
    </row>
    <row r="149" spans="1:13">
      <c r="A149" s="268">
        <v>139</v>
      </c>
      <c r="B149" s="277" t="s">
        <v>364</v>
      </c>
      <c r="C149" s="278">
        <v>266.10000000000002</v>
      </c>
      <c r="D149" s="279">
        <v>266.88333333333338</v>
      </c>
      <c r="E149" s="279">
        <v>261.76666666666677</v>
      </c>
      <c r="F149" s="279">
        <v>257.43333333333339</v>
      </c>
      <c r="G149" s="279">
        <v>252.31666666666678</v>
      </c>
      <c r="H149" s="279">
        <v>271.21666666666675</v>
      </c>
      <c r="I149" s="279">
        <v>276.33333333333343</v>
      </c>
      <c r="J149" s="279">
        <v>280.66666666666674</v>
      </c>
      <c r="K149" s="277">
        <v>272</v>
      </c>
      <c r="L149" s="277">
        <v>262.55</v>
      </c>
      <c r="M149" s="277">
        <v>4.3959700000000002</v>
      </c>
    </row>
    <row r="150" spans="1:13">
      <c r="A150" s="268">
        <v>140</v>
      </c>
      <c r="B150" s="277" t="s">
        <v>99</v>
      </c>
      <c r="C150" s="278">
        <v>53</v>
      </c>
      <c r="D150" s="279">
        <v>53.166666666666664</v>
      </c>
      <c r="E150" s="279">
        <v>52.383333333333326</v>
      </c>
      <c r="F150" s="279">
        <v>51.766666666666659</v>
      </c>
      <c r="G150" s="279">
        <v>50.98333333333332</v>
      </c>
      <c r="H150" s="279">
        <v>53.783333333333331</v>
      </c>
      <c r="I150" s="279">
        <v>54.566666666666677</v>
      </c>
      <c r="J150" s="279">
        <v>55.183333333333337</v>
      </c>
      <c r="K150" s="277">
        <v>53.95</v>
      </c>
      <c r="L150" s="277">
        <v>52.55</v>
      </c>
      <c r="M150" s="277">
        <v>163.04999000000001</v>
      </c>
    </row>
    <row r="151" spans="1:13">
      <c r="A151" s="268">
        <v>141</v>
      </c>
      <c r="B151" s="277" t="s">
        <v>367</v>
      </c>
      <c r="C151" s="278">
        <v>292.39999999999998</v>
      </c>
      <c r="D151" s="279">
        <v>293.95</v>
      </c>
      <c r="E151" s="279">
        <v>289.39999999999998</v>
      </c>
      <c r="F151" s="279">
        <v>286.39999999999998</v>
      </c>
      <c r="G151" s="279">
        <v>281.84999999999997</v>
      </c>
      <c r="H151" s="279">
        <v>296.95</v>
      </c>
      <c r="I151" s="279">
        <v>301.50000000000006</v>
      </c>
      <c r="J151" s="279">
        <v>304.5</v>
      </c>
      <c r="K151" s="277">
        <v>298.5</v>
      </c>
      <c r="L151" s="277">
        <v>290.95</v>
      </c>
      <c r="M151" s="277">
        <v>0.73916000000000004</v>
      </c>
    </row>
    <row r="152" spans="1:13">
      <c r="A152" s="268">
        <v>142</v>
      </c>
      <c r="B152" s="277" t="s">
        <v>366</v>
      </c>
      <c r="C152" s="278">
        <v>1882.55</v>
      </c>
      <c r="D152" s="279">
        <v>1879.2</v>
      </c>
      <c r="E152" s="279">
        <v>1864.3500000000001</v>
      </c>
      <c r="F152" s="279">
        <v>1846.15</v>
      </c>
      <c r="G152" s="279">
        <v>1831.3000000000002</v>
      </c>
      <c r="H152" s="279">
        <v>1897.4</v>
      </c>
      <c r="I152" s="279">
        <v>1912.25</v>
      </c>
      <c r="J152" s="279">
        <v>1930.45</v>
      </c>
      <c r="K152" s="277">
        <v>1894.05</v>
      </c>
      <c r="L152" s="277">
        <v>1861</v>
      </c>
      <c r="M152" s="277">
        <v>8.9289999999999994E-2</v>
      </c>
    </row>
    <row r="153" spans="1:13">
      <c r="A153" s="268">
        <v>143</v>
      </c>
      <c r="B153" s="277" t="s">
        <v>368</v>
      </c>
      <c r="C153" s="278">
        <v>494.65</v>
      </c>
      <c r="D153" s="279">
        <v>496.55</v>
      </c>
      <c r="E153" s="279">
        <v>489.1</v>
      </c>
      <c r="F153" s="279">
        <v>483.55</v>
      </c>
      <c r="G153" s="279">
        <v>476.1</v>
      </c>
      <c r="H153" s="279">
        <v>502.1</v>
      </c>
      <c r="I153" s="279">
        <v>509.54999999999995</v>
      </c>
      <c r="J153" s="279">
        <v>515.1</v>
      </c>
      <c r="K153" s="277">
        <v>504</v>
      </c>
      <c r="L153" s="277">
        <v>491</v>
      </c>
      <c r="M153" s="277">
        <v>0.14951999999999999</v>
      </c>
    </row>
    <row r="154" spans="1:13">
      <c r="A154" s="268">
        <v>144</v>
      </c>
      <c r="B154" s="277" t="s">
        <v>371</v>
      </c>
      <c r="C154" s="278">
        <v>155.30000000000001</v>
      </c>
      <c r="D154" s="279">
        <v>160.03333333333333</v>
      </c>
      <c r="E154" s="279">
        <v>150.56666666666666</v>
      </c>
      <c r="F154" s="279">
        <v>145.83333333333334</v>
      </c>
      <c r="G154" s="279">
        <v>136.36666666666667</v>
      </c>
      <c r="H154" s="279">
        <v>164.76666666666665</v>
      </c>
      <c r="I154" s="279">
        <v>174.23333333333329</v>
      </c>
      <c r="J154" s="279">
        <v>178.96666666666664</v>
      </c>
      <c r="K154" s="277">
        <v>169.5</v>
      </c>
      <c r="L154" s="277">
        <v>155.30000000000001</v>
      </c>
      <c r="M154" s="277">
        <v>8.7832000000000008</v>
      </c>
    </row>
    <row r="155" spans="1:13">
      <c r="A155" s="268">
        <v>145</v>
      </c>
      <c r="B155" s="277" t="s">
        <v>365</v>
      </c>
      <c r="C155" s="278">
        <v>381.65</v>
      </c>
      <c r="D155" s="279">
        <v>385.34999999999997</v>
      </c>
      <c r="E155" s="279">
        <v>376.69999999999993</v>
      </c>
      <c r="F155" s="279">
        <v>371.74999999999994</v>
      </c>
      <c r="G155" s="279">
        <v>363.09999999999991</v>
      </c>
      <c r="H155" s="279">
        <v>390.29999999999995</v>
      </c>
      <c r="I155" s="279">
        <v>398.94999999999993</v>
      </c>
      <c r="J155" s="279">
        <v>403.9</v>
      </c>
      <c r="K155" s="277">
        <v>394</v>
      </c>
      <c r="L155" s="277">
        <v>380.4</v>
      </c>
      <c r="M155" s="277">
        <v>1.108E-2</v>
      </c>
    </row>
    <row r="156" spans="1:13">
      <c r="A156" s="268">
        <v>146</v>
      </c>
      <c r="B156" s="277" t="s">
        <v>370</v>
      </c>
      <c r="C156" s="278">
        <v>126.75</v>
      </c>
      <c r="D156" s="279">
        <v>128.03333333333333</v>
      </c>
      <c r="E156" s="279">
        <v>124.81666666666666</v>
      </c>
      <c r="F156" s="279">
        <v>122.88333333333333</v>
      </c>
      <c r="G156" s="279">
        <v>119.66666666666666</v>
      </c>
      <c r="H156" s="279">
        <v>129.96666666666667</v>
      </c>
      <c r="I156" s="279">
        <v>133.18333333333331</v>
      </c>
      <c r="J156" s="279">
        <v>135.11666666666667</v>
      </c>
      <c r="K156" s="277">
        <v>131.25</v>
      </c>
      <c r="L156" s="277">
        <v>126.1</v>
      </c>
      <c r="M156" s="277">
        <v>22.491769999999999</v>
      </c>
    </row>
    <row r="157" spans="1:13">
      <c r="A157" s="268">
        <v>147</v>
      </c>
      <c r="B157" s="277" t="s">
        <v>244</v>
      </c>
      <c r="C157" s="278">
        <v>136.6</v>
      </c>
      <c r="D157" s="279">
        <v>140.4</v>
      </c>
      <c r="E157" s="279">
        <v>131.70000000000002</v>
      </c>
      <c r="F157" s="279">
        <v>126.80000000000001</v>
      </c>
      <c r="G157" s="279">
        <v>118.10000000000002</v>
      </c>
      <c r="H157" s="279">
        <v>145.30000000000001</v>
      </c>
      <c r="I157" s="279">
        <v>154</v>
      </c>
      <c r="J157" s="279">
        <v>158.9</v>
      </c>
      <c r="K157" s="277">
        <v>149.1</v>
      </c>
      <c r="L157" s="277">
        <v>135.5</v>
      </c>
      <c r="M157" s="277">
        <v>124.35272999999999</v>
      </c>
    </row>
    <row r="158" spans="1:13">
      <c r="A158" s="268">
        <v>148</v>
      </c>
      <c r="B158" s="277" t="s">
        <v>369</v>
      </c>
      <c r="C158" s="278">
        <v>36.75</v>
      </c>
      <c r="D158" s="279">
        <v>36.93333333333333</v>
      </c>
      <c r="E158" s="279">
        <v>36.36666666666666</v>
      </c>
      <c r="F158" s="279">
        <v>35.983333333333327</v>
      </c>
      <c r="G158" s="279">
        <v>35.416666666666657</v>
      </c>
      <c r="H158" s="279">
        <v>37.316666666666663</v>
      </c>
      <c r="I158" s="279">
        <v>37.88333333333334</v>
      </c>
      <c r="J158" s="279">
        <v>38.266666666666666</v>
      </c>
      <c r="K158" s="277">
        <v>37.5</v>
      </c>
      <c r="L158" s="277">
        <v>36.549999999999997</v>
      </c>
      <c r="M158" s="277">
        <v>14.15333</v>
      </c>
    </row>
    <row r="159" spans="1:13">
      <c r="A159" s="268">
        <v>149</v>
      </c>
      <c r="B159" s="277" t="s">
        <v>100</v>
      </c>
      <c r="C159" s="278">
        <v>104.9</v>
      </c>
      <c r="D159" s="279">
        <v>104.56666666666666</v>
      </c>
      <c r="E159" s="279">
        <v>103.33333333333333</v>
      </c>
      <c r="F159" s="279">
        <v>101.76666666666667</v>
      </c>
      <c r="G159" s="279">
        <v>100.53333333333333</v>
      </c>
      <c r="H159" s="279">
        <v>106.13333333333333</v>
      </c>
      <c r="I159" s="279">
        <v>107.36666666666667</v>
      </c>
      <c r="J159" s="279">
        <v>108.93333333333332</v>
      </c>
      <c r="K159" s="277">
        <v>105.8</v>
      </c>
      <c r="L159" s="277">
        <v>103</v>
      </c>
      <c r="M159" s="277">
        <v>107.04732</v>
      </c>
    </row>
    <row r="160" spans="1:13">
      <c r="A160" s="268">
        <v>150</v>
      </c>
      <c r="B160" s="277" t="s">
        <v>375</v>
      </c>
      <c r="C160" s="278">
        <v>1601.65</v>
      </c>
      <c r="D160" s="279">
        <v>1593.3833333333332</v>
      </c>
      <c r="E160" s="279">
        <v>1573.2666666666664</v>
      </c>
      <c r="F160" s="279">
        <v>1544.8833333333332</v>
      </c>
      <c r="G160" s="279">
        <v>1524.7666666666664</v>
      </c>
      <c r="H160" s="279">
        <v>1621.7666666666664</v>
      </c>
      <c r="I160" s="279">
        <v>1641.8833333333332</v>
      </c>
      <c r="J160" s="279">
        <v>1670.2666666666664</v>
      </c>
      <c r="K160" s="277">
        <v>1613.5</v>
      </c>
      <c r="L160" s="277">
        <v>1565</v>
      </c>
      <c r="M160" s="277">
        <v>0.50634000000000001</v>
      </c>
    </row>
    <row r="161" spans="1:13">
      <c r="A161" s="268">
        <v>151</v>
      </c>
      <c r="B161" s="277" t="s">
        <v>376</v>
      </c>
      <c r="C161" s="278">
        <v>1427.3</v>
      </c>
      <c r="D161" s="279">
        <v>1434.5333333333335</v>
      </c>
      <c r="E161" s="279">
        <v>1399.0666666666671</v>
      </c>
      <c r="F161" s="279">
        <v>1370.8333333333335</v>
      </c>
      <c r="G161" s="279">
        <v>1335.366666666667</v>
      </c>
      <c r="H161" s="279">
        <v>1462.7666666666671</v>
      </c>
      <c r="I161" s="279">
        <v>1498.2333333333338</v>
      </c>
      <c r="J161" s="279">
        <v>1526.4666666666672</v>
      </c>
      <c r="K161" s="277">
        <v>1470</v>
      </c>
      <c r="L161" s="277">
        <v>1406.3</v>
      </c>
      <c r="M161" s="277">
        <v>0.17111999999999999</v>
      </c>
    </row>
    <row r="162" spans="1:13">
      <c r="A162" s="268">
        <v>152</v>
      </c>
      <c r="B162" s="277" t="s">
        <v>377</v>
      </c>
      <c r="C162" s="278">
        <v>16.100000000000001</v>
      </c>
      <c r="D162" s="279">
        <v>15.9</v>
      </c>
      <c r="E162" s="279">
        <v>15.7</v>
      </c>
      <c r="F162" s="279">
        <v>15.299999999999999</v>
      </c>
      <c r="G162" s="279">
        <v>15.099999999999998</v>
      </c>
      <c r="H162" s="279">
        <v>16.3</v>
      </c>
      <c r="I162" s="279">
        <v>16.5</v>
      </c>
      <c r="J162" s="279">
        <v>16.900000000000002</v>
      </c>
      <c r="K162" s="277">
        <v>16.100000000000001</v>
      </c>
      <c r="L162" s="277">
        <v>15.5</v>
      </c>
      <c r="M162" s="277">
        <v>5.9256399999999996</v>
      </c>
    </row>
    <row r="163" spans="1:13">
      <c r="A163" s="268">
        <v>153</v>
      </c>
      <c r="B163" s="277" t="s">
        <v>372</v>
      </c>
      <c r="C163" s="278">
        <v>468.1</v>
      </c>
      <c r="D163" s="279">
        <v>466</v>
      </c>
      <c r="E163" s="279">
        <v>462.15</v>
      </c>
      <c r="F163" s="279">
        <v>456.2</v>
      </c>
      <c r="G163" s="279">
        <v>452.34999999999997</v>
      </c>
      <c r="H163" s="279">
        <v>471.95</v>
      </c>
      <c r="I163" s="279">
        <v>475.8</v>
      </c>
      <c r="J163" s="279">
        <v>481.75</v>
      </c>
      <c r="K163" s="277">
        <v>469.85</v>
      </c>
      <c r="L163" s="277">
        <v>460.05</v>
      </c>
      <c r="M163" s="277">
        <v>0.20321</v>
      </c>
    </row>
    <row r="164" spans="1:13">
      <c r="A164" s="268">
        <v>154</v>
      </c>
      <c r="B164" s="277" t="s">
        <v>382</v>
      </c>
      <c r="C164" s="278">
        <v>212.8</v>
      </c>
      <c r="D164" s="279">
        <v>212.51666666666665</v>
      </c>
      <c r="E164" s="279">
        <v>209.7833333333333</v>
      </c>
      <c r="F164" s="279">
        <v>206.76666666666665</v>
      </c>
      <c r="G164" s="279">
        <v>204.0333333333333</v>
      </c>
      <c r="H164" s="279">
        <v>215.5333333333333</v>
      </c>
      <c r="I164" s="279">
        <v>218.26666666666665</v>
      </c>
      <c r="J164" s="279">
        <v>221.2833333333333</v>
      </c>
      <c r="K164" s="277">
        <v>215.25</v>
      </c>
      <c r="L164" s="277">
        <v>209.5</v>
      </c>
      <c r="M164" s="277">
        <v>2.5003799999999998</v>
      </c>
    </row>
    <row r="165" spans="1:13">
      <c r="A165" s="268">
        <v>155</v>
      </c>
      <c r="B165" s="277" t="s">
        <v>373</v>
      </c>
      <c r="C165" s="278">
        <v>80.75</v>
      </c>
      <c r="D165" s="279">
        <v>79.833333333333329</v>
      </c>
      <c r="E165" s="279">
        <v>78.916666666666657</v>
      </c>
      <c r="F165" s="279">
        <v>77.083333333333329</v>
      </c>
      <c r="G165" s="279">
        <v>76.166666666666657</v>
      </c>
      <c r="H165" s="279">
        <v>81.666666666666657</v>
      </c>
      <c r="I165" s="279">
        <v>82.583333333333314</v>
      </c>
      <c r="J165" s="279">
        <v>84.416666666666657</v>
      </c>
      <c r="K165" s="277">
        <v>80.75</v>
      </c>
      <c r="L165" s="277">
        <v>78</v>
      </c>
      <c r="M165" s="277">
        <v>1.5278400000000001</v>
      </c>
    </row>
    <row r="166" spans="1:13">
      <c r="A166" s="268">
        <v>156</v>
      </c>
      <c r="B166" s="277" t="s">
        <v>374</v>
      </c>
      <c r="C166" s="278">
        <v>144.5</v>
      </c>
      <c r="D166" s="279">
        <v>143.25</v>
      </c>
      <c r="E166" s="279">
        <v>141.30000000000001</v>
      </c>
      <c r="F166" s="279">
        <v>138.10000000000002</v>
      </c>
      <c r="G166" s="279">
        <v>136.15000000000003</v>
      </c>
      <c r="H166" s="279">
        <v>146.44999999999999</v>
      </c>
      <c r="I166" s="279">
        <v>148.39999999999998</v>
      </c>
      <c r="J166" s="279">
        <v>151.59999999999997</v>
      </c>
      <c r="K166" s="277">
        <v>145.19999999999999</v>
      </c>
      <c r="L166" s="277">
        <v>140.05000000000001</v>
      </c>
      <c r="M166" s="277">
        <v>2.0881400000000001</v>
      </c>
    </row>
    <row r="167" spans="1:13">
      <c r="A167" s="268">
        <v>157</v>
      </c>
      <c r="B167" s="277" t="s">
        <v>245</v>
      </c>
      <c r="C167" s="278">
        <v>153.75</v>
      </c>
      <c r="D167" s="279">
        <v>153.56666666666666</v>
      </c>
      <c r="E167" s="279">
        <v>150.68333333333334</v>
      </c>
      <c r="F167" s="279">
        <v>147.61666666666667</v>
      </c>
      <c r="G167" s="279">
        <v>144.73333333333335</v>
      </c>
      <c r="H167" s="279">
        <v>156.63333333333333</v>
      </c>
      <c r="I167" s="279">
        <v>159.51666666666665</v>
      </c>
      <c r="J167" s="279">
        <v>162.58333333333331</v>
      </c>
      <c r="K167" s="277">
        <v>156.44999999999999</v>
      </c>
      <c r="L167" s="277">
        <v>150.5</v>
      </c>
      <c r="M167" s="277">
        <v>4.3949699999999998</v>
      </c>
    </row>
    <row r="168" spans="1:13">
      <c r="A168" s="268">
        <v>158</v>
      </c>
      <c r="B168" s="277" t="s">
        <v>378</v>
      </c>
      <c r="C168" s="278">
        <v>5144</v>
      </c>
      <c r="D168" s="279">
        <v>5187.333333333333</v>
      </c>
      <c r="E168" s="279">
        <v>5076.6666666666661</v>
      </c>
      <c r="F168" s="279">
        <v>5009.333333333333</v>
      </c>
      <c r="G168" s="279">
        <v>4898.6666666666661</v>
      </c>
      <c r="H168" s="279">
        <v>5254.6666666666661</v>
      </c>
      <c r="I168" s="279">
        <v>5365.3333333333321</v>
      </c>
      <c r="J168" s="279">
        <v>5432.6666666666661</v>
      </c>
      <c r="K168" s="277">
        <v>5298</v>
      </c>
      <c r="L168" s="277">
        <v>5120</v>
      </c>
      <c r="M168" s="277">
        <v>0.13142000000000001</v>
      </c>
    </row>
    <row r="169" spans="1:13">
      <c r="A169" s="268">
        <v>159</v>
      </c>
      <c r="B169" s="277" t="s">
        <v>379</v>
      </c>
      <c r="C169" s="278">
        <v>1466.1</v>
      </c>
      <c r="D169" s="279">
        <v>1470.9166666666667</v>
      </c>
      <c r="E169" s="279">
        <v>1455.6833333333334</v>
      </c>
      <c r="F169" s="279">
        <v>1445.2666666666667</v>
      </c>
      <c r="G169" s="279">
        <v>1430.0333333333333</v>
      </c>
      <c r="H169" s="279">
        <v>1481.3333333333335</v>
      </c>
      <c r="I169" s="279">
        <v>1496.5666666666666</v>
      </c>
      <c r="J169" s="279">
        <v>1506.9833333333336</v>
      </c>
      <c r="K169" s="277">
        <v>1486.15</v>
      </c>
      <c r="L169" s="277">
        <v>1460.5</v>
      </c>
      <c r="M169" s="277">
        <v>0.19597000000000001</v>
      </c>
    </row>
    <row r="170" spans="1:13">
      <c r="A170" s="268">
        <v>160</v>
      </c>
      <c r="B170" s="277" t="s">
        <v>101</v>
      </c>
      <c r="C170" s="278">
        <v>432.7</v>
      </c>
      <c r="D170" s="279">
        <v>434.23333333333335</v>
      </c>
      <c r="E170" s="279">
        <v>428.9666666666667</v>
      </c>
      <c r="F170" s="279">
        <v>425.23333333333335</v>
      </c>
      <c r="G170" s="279">
        <v>419.9666666666667</v>
      </c>
      <c r="H170" s="279">
        <v>437.9666666666667</v>
      </c>
      <c r="I170" s="279">
        <v>443.23333333333335</v>
      </c>
      <c r="J170" s="279">
        <v>446.9666666666667</v>
      </c>
      <c r="K170" s="277">
        <v>439.5</v>
      </c>
      <c r="L170" s="277">
        <v>430.5</v>
      </c>
      <c r="M170" s="277">
        <v>33.204479999999997</v>
      </c>
    </row>
    <row r="171" spans="1:13">
      <c r="A171" s="268">
        <v>161</v>
      </c>
      <c r="B171" s="277" t="s">
        <v>387</v>
      </c>
      <c r="C171" s="278">
        <v>40.450000000000003</v>
      </c>
      <c r="D171" s="279">
        <v>40.68333333333333</v>
      </c>
      <c r="E171" s="279">
        <v>40.066666666666663</v>
      </c>
      <c r="F171" s="279">
        <v>39.68333333333333</v>
      </c>
      <c r="G171" s="279">
        <v>39.066666666666663</v>
      </c>
      <c r="H171" s="279">
        <v>41.066666666666663</v>
      </c>
      <c r="I171" s="279">
        <v>41.683333333333323</v>
      </c>
      <c r="J171" s="279">
        <v>42.066666666666663</v>
      </c>
      <c r="K171" s="277">
        <v>41.3</v>
      </c>
      <c r="L171" s="277">
        <v>40.299999999999997</v>
      </c>
      <c r="M171" s="277">
        <v>6.5199499999999997</v>
      </c>
    </row>
    <row r="172" spans="1:13">
      <c r="A172" s="268">
        <v>162</v>
      </c>
      <c r="B172" s="277" t="s">
        <v>103</v>
      </c>
      <c r="C172" s="278">
        <v>21.5</v>
      </c>
      <c r="D172" s="279">
        <v>21.3</v>
      </c>
      <c r="E172" s="279">
        <v>20.950000000000003</v>
      </c>
      <c r="F172" s="279">
        <v>20.400000000000002</v>
      </c>
      <c r="G172" s="279">
        <v>20.050000000000004</v>
      </c>
      <c r="H172" s="279">
        <v>21.85</v>
      </c>
      <c r="I172" s="279">
        <v>22.200000000000003</v>
      </c>
      <c r="J172" s="279">
        <v>22.75</v>
      </c>
      <c r="K172" s="277">
        <v>21.65</v>
      </c>
      <c r="L172" s="277">
        <v>20.75</v>
      </c>
      <c r="M172" s="277">
        <v>187.3733</v>
      </c>
    </row>
    <row r="173" spans="1:13">
      <c r="A173" s="268">
        <v>163</v>
      </c>
      <c r="B173" s="277" t="s">
        <v>388</v>
      </c>
      <c r="C173" s="278">
        <v>154.30000000000001</v>
      </c>
      <c r="D173" s="279">
        <v>154.50000000000003</v>
      </c>
      <c r="E173" s="279">
        <v>153.10000000000005</v>
      </c>
      <c r="F173" s="279">
        <v>151.90000000000003</v>
      </c>
      <c r="G173" s="279">
        <v>150.50000000000006</v>
      </c>
      <c r="H173" s="279">
        <v>155.70000000000005</v>
      </c>
      <c r="I173" s="279">
        <v>157.10000000000002</v>
      </c>
      <c r="J173" s="279">
        <v>158.30000000000004</v>
      </c>
      <c r="K173" s="277">
        <v>155.9</v>
      </c>
      <c r="L173" s="277">
        <v>153.30000000000001</v>
      </c>
      <c r="M173" s="277">
        <v>3.4854400000000001</v>
      </c>
    </row>
    <row r="174" spans="1:13">
      <c r="A174" s="268">
        <v>164</v>
      </c>
      <c r="B174" s="277" t="s">
        <v>380</v>
      </c>
      <c r="C174" s="278">
        <v>981.75</v>
      </c>
      <c r="D174" s="279">
        <v>983.25</v>
      </c>
      <c r="E174" s="279">
        <v>976.5</v>
      </c>
      <c r="F174" s="279">
        <v>971.25</v>
      </c>
      <c r="G174" s="279">
        <v>964.5</v>
      </c>
      <c r="H174" s="279">
        <v>988.5</v>
      </c>
      <c r="I174" s="279">
        <v>995.25</v>
      </c>
      <c r="J174" s="279">
        <v>1000.5</v>
      </c>
      <c r="K174" s="277">
        <v>990</v>
      </c>
      <c r="L174" s="277">
        <v>978</v>
      </c>
      <c r="M174" s="277">
        <v>0.28262999999999999</v>
      </c>
    </row>
    <row r="175" spans="1:13">
      <c r="A175" s="268">
        <v>165</v>
      </c>
      <c r="B175" s="277" t="s">
        <v>246</v>
      </c>
      <c r="C175" s="278">
        <v>433.65</v>
      </c>
      <c r="D175" s="279">
        <v>434.43333333333334</v>
      </c>
      <c r="E175" s="279">
        <v>430.36666666666667</v>
      </c>
      <c r="F175" s="279">
        <v>427.08333333333331</v>
      </c>
      <c r="G175" s="279">
        <v>423.01666666666665</v>
      </c>
      <c r="H175" s="279">
        <v>437.7166666666667</v>
      </c>
      <c r="I175" s="279">
        <v>441.78333333333342</v>
      </c>
      <c r="J175" s="279">
        <v>445.06666666666672</v>
      </c>
      <c r="K175" s="277">
        <v>438.5</v>
      </c>
      <c r="L175" s="277">
        <v>431.15</v>
      </c>
      <c r="M175" s="277">
        <v>0.69840000000000002</v>
      </c>
    </row>
    <row r="176" spans="1:13">
      <c r="A176" s="268">
        <v>166</v>
      </c>
      <c r="B176" s="277" t="s">
        <v>104</v>
      </c>
      <c r="C176" s="278">
        <v>717.3</v>
      </c>
      <c r="D176" s="279">
        <v>710.44999999999993</v>
      </c>
      <c r="E176" s="279">
        <v>701.99999999999989</v>
      </c>
      <c r="F176" s="279">
        <v>686.69999999999993</v>
      </c>
      <c r="G176" s="279">
        <v>678.24999999999989</v>
      </c>
      <c r="H176" s="279">
        <v>725.74999999999989</v>
      </c>
      <c r="I176" s="279">
        <v>734.19999999999993</v>
      </c>
      <c r="J176" s="279">
        <v>749.49999999999989</v>
      </c>
      <c r="K176" s="277">
        <v>718.9</v>
      </c>
      <c r="L176" s="277">
        <v>695.15</v>
      </c>
      <c r="M176" s="277">
        <v>22.868210000000001</v>
      </c>
    </row>
    <row r="177" spans="1:13">
      <c r="A177" s="268">
        <v>167</v>
      </c>
      <c r="B177" s="277" t="s">
        <v>247</v>
      </c>
      <c r="C177" s="278">
        <v>393.75</v>
      </c>
      <c r="D177" s="279">
        <v>396.43333333333339</v>
      </c>
      <c r="E177" s="279">
        <v>388.9166666666668</v>
      </c>
      <c r="F177" s="279">
        <v>384.08333333333343</v>
      </c>
      <c r="G177" s="279">
        <v>376.56666666666683</v>
      </c>
      <c r="H177" s="279">
        <v>401.26666666666677</v>
      </c>
      <c r="I177" s="279">
        <v>408.78333333333342</v>
      </c>
      <c r="J177" s="279">
        <v>413.61666666666673</v>
      </c>
      <c r="K177" s="277">
        <v>403.95</v>
      </c>
      <c r="L177" s="277">
        <v>391.6</v>
      </c>
      <c r="M177" s="277">
        <v>0.90651000000000004</v>
      </c>
    </row>
    <row r="178" spans="1:13">
      <c r="A178" s="268">
        <v>168</v>
      </c>
      <c r="B178" s="277" t="s">
        <v>248</v>
      </c>
      <c r="C178" s="278">
        <v>894.2</v>
      </c>
      <c r="D178" s="279">
        <v>886.16666666666663</v>
      </c>
      <c r="E178" s="279">
        <v>874.63333333333321</v>
      </c>
      <c r="F178" s="279">
        <v>855.06666666666661</v>
      </c>
      <c r="G178" s="279">
        <v>843.53333333333319</v>
      </c>
      <c r="H178" s="279">
        <v>905.73333333333323</v>
      </c>
      <c r="I178" s="279">
        <v>917.26666666666677</v>
      </c>
      <c r="J178" s="279">
        <v>936.83333333333326</v>
      </c>
      <c r="K178" s="277">
        <v>897.7</v>
      </c>
      <c r="L178" s="277">
        <v>866.6</v>
      </c>
      <c r="M178" s="277">
        <v>6.0801499999999997</v>
      </c>
    </row>
    <row r="179" spans="1:13">
      <c r="A179" s="268">
        <v>169</v>
      </c>
      <c r="B179" s="277" t="s">
        <v>389</v>
      </c>
      <c r="C179" s="278">
        <v>77.75</v>
      </c>
      <c r="D179" s="279">
        <v>78.3</v>
      </c>
      <c r="E179" s="279">
        <v>77</v>
      </c>
      <c r="F179" s="279">
        <v>76.25</v>
      </c>
      <c r="G179" s="279">
        <v>74.95</v>
      </c>
      <c r="H179" s="279">
        <v>79.05</v>
      </c>
      <c r="I179" s="279">
        <v>80.34999999999998</v>
      </c>
      <c r="J179" s="279">
        <v>81.099999999999994</v>
      </c>
      <c r="K179" s="277">
        <v>79.599999999999994</v>
      </c>
      <c r="L179" s="277">
        <v>77.55</v>
      </c>
      <c r="M179" s="277">
        <v>1.8618600000000001</v>
      </c>
    </row>
    <row r="180" spans="1:13">
      <c r="A180" s="268">
        <v>170</v>
      </c>
      <c r="B180" s="277" t="s">
        <v>381</v>
      </c>
      <c r="C180" s="278">
        <v>209</v>
      </c>
      <c r="D180" s="279">
        <v>210.16666666666666</v>
      </c>
      <c r="E180" s="279">
        <v>206.33333333333331</v>
      </c>
      <c r="F180" s="279">
        <v>203.66666666666666</v>
      </c>
      <c r="G180" s="279">
        <v>199.83333333333331</v>
      </c>
      <c r="H180" s="279">
        <v>212.83333333333331</v>
      </c>
      <c r="I180" s="279">
        <v>216.66666666666663</v>
      </c>
      <c r="J180" s="279">
        <v>219.33333333333331</v>
      </c>
      <c r="K180" s="277">
        <v>214</v>
      </c>
      <c r="L180" s="277">
        <v>207.5</v>
      </c>
      <c r="M180" s="277">
        <v>24.34422</v>
      </c>
    </row>
    <row r="181" spans="1:13">
      <c r="A181" s="268">
        <v>171</v>
      </c>
      <c r="B181" s="277" t="s">
        <v>249</v>
      </c>
      <c r="C181" s="278">
        <v>189.6</v>
      </c>
      <c r="D181" s="279">
        <v>190.71666666666667</v>
      </c>
      <c r="E181" s="279">
        <v>187.03333333333333</v>
      </c>
      <c r="F181" s="279">
        <v>184.46666666666667</v>
      </c>
      <c r="G181" s="279">
        <v>180.78333333333333</v>
      </c>
      <c r="H181" s="279">
        <v>193.28333333333333</v>
      </c>
      <c r="I181" s="279">
        <v>196.96666666666667</v>
      </c>
      <c r="J181" s="279">
        <v>199.53333333333333</v>
      </c>
      <c r="K181" s="277">
        <v>194.4</v>
      </c>
      <c r="L181" s="277">
        <v>188.15</v>
      </c>
      <c r="M181" s="277">
        <v>5.3783099999999999</v>
      </c>
    </row>
    <row r="182" spans="1:13">
      <c r="A182" s="268">
        <v>172</v>
      </c>
      <c r="B182" s="277" t="s">
        <v>105</v>
      </c>
      <c r="C182" s="278">
        <v>628.15</v>
      </c>
      <c r="D182" s="279">
        <v>623.88333333333333</v>
      </c>
      <c r="E182" s="279">
        <v>617.76666666666665</v>
      </c>
      <c r="F182" s="279">
        <v>607.38333333333333</v>
      </c>
      <c r="G182" s="279">
        <v>601.26666666666665</v>
      </c>
      <c r="H182" s="279">
        <v>634.26666666666665</v>
      </c>
      <c r="I182" s="279">
        <v>640.38333333333321</v>
      </c>
      <c r="J182" s="279">
        <v>650.76666666666665</v>
      </c>
      <c r="K182" s="277">
        <v>630</v>
      </c>
      <c r="L182" s="277">
        <v>613.5</v>
      </c>
      <c r="M182" s="277">
        <v>20.665510000000001</v>
      </c>
    </row>
    <row r="183" spans="1:13">
      <c r="A183" s="268">
        <v>173</v>
      </c>
      <c r="B183" s="277" t="s">
        <v>383</v>
      </c>
      <c r="C183" s="278">
        <v>86.05</v>
      </c>
      <c r="D183" s="279">
        <v>86.333333333333329</v>
      </c>
      <c r="E183" s="279">
        <v>85.216666666666654</v>
      </c>
      <c r="F183" s="279">
        <v>84.383333333333326</v>
      </c>
      <c r="G183" s="279">
        <v>83.266666666666652</v>
      </c>
      <c r="H183" s="279">
        <v>87.166666666666657</v>
      </c>
      <c r="I183" s="279">
        <v>88.283333333333331</v>
      </c>
      <c r="J183" s="279">
        <v>89.11666666666666</v>
      </c>
      <c r="K183" s="277">
        <v>87.45</v>
      </c>
      <c r="L183" s="277">
        <v>85.5</v>
      </c>
      <c r="M183" s="277">
        <v>12.150399999999999</v>
      </c>
    </row>
    <row r="184" spans="1:13">
      <c r="A184" s="268">
        <v>174</v>
      </c>
      <c r="B184" s="277" t="s">
        <v>384</v>
      </c>
      <c r="C184" s="278">
        <v>487</v>
      </c>
      <c r="D184" s="279">
        <v>490.5333333333333</v>
      </c>
      <c r="E184" s="279">
        <v>482.46666666666658</v>
      </c>
      <c r="F184" s="279">
        <v>477.93333333333328</v>
      </c>
      <c r="G184" s="279">
        <v>469.86666666666656</v>
      </c>
      <c r="H184" s="279">
        <v>495.06666666666661</v>
      </c>
      <c r="I184" s="279">
        <v>503.13333333333333</v>
      </c>
      <c r="J184" s="279">
        <v>507.66666666666663</v>
      </c>
      <c r="K184" s="277">
        <v>498.6</v>
      </c>
      <c r="L184" s="277">
        <v>486</v>
      </c>
      <c r="M184" s="277">
        <v>0.12042</v>
      </c>
    </row>
    <row r="185" spans="1:13">
      <c r="A185" s="268">
        <v>175</v>
      </c>
      <c r="B185" s="277" t="s">
        <v>390</v>
      </c>
      <c r="C185" s="278">
        <v>54.35</v>
      </c>
      <c r="D185" s="279">
        <v>54.483333333333327</v>
      </c>
      <c r="E185" s="279">
        <v>53.866666666666653</v>
      </c>
      <c r="F185" s="279">
        <v>53.383333333333326</v>
      </c>
      <c r="G185" s="279">
        <v>52.766666666666652</v>
      </c>
      <c r="H185" s="279">
        <v>54.966666666666654</v>
      </c>
      <c r="I185" s="279">
        <v>55.583333333333329</v>
      </c>
      <c r="J185" s="279">
        <v>56.066666666666656</v>
      </c>
      <c r="K185" s="277">
        <v>55.1</v>
      </c>
      <c r="L185" s="277">
        <v>54</v>
      </c>
      <c r="M185" s="277">
        <v>4.7161</v>
      </c>
    </row>
    <row r="186" spans="1:13">
      <c r="A186" s="268">
        <v>176</v>
      </c>
      <c r="B186" s="277" t="s">
        <v>250</v>
      </c>
      <c r="C186" s="278">
        <v>221.6</v>
      </c>
      <c r="D186" s="279">
        <v>222.19999999999996</v>
      </c>
      <c r="E186" s="279">
        <v>218.59999999999991</v>
      </c>
      <c r="F186" s="279">
        <v>215.59999999999994</v>
      </c>
      <c r="G186" s="279">
        <v>211.99999999999989</v>
      </c>
      <c r="H186" s="279">
        <v>225.19999999999993</v>
      </c>
      <c r="I186" s="279">
        <v>228.8</v>
      </c>
      <c r="J186" s="279">
        <v>231.79999999999995</v>
      </c>
      <c r="K186" s="277">
        <v>225.8</v>
      </c>
      <c r="L186" s="277">
        <v>219.2</v>
      </c>
      <c r="M186" s="277">
        <v>6.3326000000000002</v>
      </c>
    </row>
    <row r="187" spans="1:13">
      <c r="A187" s="268">
        <v>177</v>
      </c>
      <c r="B187" s="277" t="s">
        <v>385</v>
      </c>
      <c r="C187" s="278">
        <v>330.9</v>
      </c>
      <c r="D187" s="279">
        <v>331.81666666666666</v>
      </c>
      <c r="E187" s="279">
        <v>327.63333333333333</v>
      </c>
      <c r="F187" s="279">
        <v>324.36666666666667</v>
      </c>
      <c r="G187" s="279">
        <v>320.18333333333334</v>
      </c>
      <c r="H187" s="279">
        <v>335.08333333333331</v>
      </c>
      <c r="I187" s="279">
        <v>339.26666666666659</v>
      </c>
      <c r="J187" s="279">
        <v>342.5333333333333</v>
      </c>
      <c r="K187" s="277">
        <v>336</v>
      </c>
      <c r="L187" s="277">
        <v>328.55</v>
      </c>
      <c r="M187" s="277">
        <v>0.63859999999999995</v>
      </c>
    </row>
    <row r="188" spans="1:13">
      <c r="A188" s="268">
        <v>178</v>
      </c>
      <c r="B188" s="277" t="s">
        <v>386</v>
      </c>
      <c r="C188" s="278">
        <v>322.10000000000002</v>
      </c>
      <c r="D188" s="279">
        <v>322.53333333333336</v>
      </c>
      <c r="E188" s="279">
        <v>317.81666666666672</v>
      </c>
      <c r="F188" s="279">
        <v>313.53333333333336</v>
      </c>
      <c r="G188" s="279">
        <v>308.81666666666672</v>
      </c>
      <c r="H188" s="279">
        <v>326.81666666666672</v>
      </c>
      <c r="I188" s="279">
        <v>331.5333333333333</v>
      </c>
      <c r="J188" s="279">
        <v>335.81666666666672</v>
      </c>
      <c r="K188" s="277">
        <v>327.25</v>
      </c>
      <c r="L188" s="277">
        <v>318.25</v>
      </c>
      <c r="M188" s="277">
        <v>7.0503299999999998</v>
      </c>
    </row>
    <row r="189" spans="1:13">
      <c r="A189" s="268">
        <v>179</v>
      </c>
      <c r="B189" s="277" t="s">
        <v>391</v>
      </c>
      <c r="C189" s="278">
        <v>582</v>
      </c>
      <c r="D189" s="279">
        <v>581.35</v>
      </c>
      <c r="E189" s="279">
        <v>570.75</v>
      </c>
      <c r="F189" s="279">
        <v>559.5</v>
      </c>
      <c r="G189" s="279">
        <v>548.9</v>
      </c>
      <c r="H189" s="279">
        <v>592.6</v>
      </c>
      <c r="I189" s="279">
        <v>603.20000000000016</v>
      </c>
      <c r="J189" s="279">
        <v>614.45000000000005</v>
      </c>
      <c r="K189" s="277">
        <v>591.95000000000005</v>
      </c>
      <c r="L189" s="277">
        <v>570.1</v>
      </c>
      <c r="M189" s="277">
        <v>9.7570000000000004E-2</v>
      </c>
    </row>
    <row r="190" spans="1:13">
      <c r="A190" s="268">
        <v>180</v>
      </c>
      <c r="B190" s="277" t="s">
        <v>399</v>
      </c>
      <c r="C190" s="278">
        <v>852.4</v>
      </c>
      <c r="D190" s="279">
        <v>840.83333333333337</v>
      </c>
      <c r="E190" s="279">
        <v>816.66666666666674</v>
      </c>
      <c r="F190" s="279">
        <v>780.93333333333339</v>
      </c>
      <c r="G190" s="279">
        <v>756.76666666666677</v>
      </c>
      <c r="H190" s="279">
        <v>876.56666666666672</v>
      </c>
      <c r="I190" s="279">
        <v>900.73333333333346</v>
      </c>
      <c r="J190" s="279">
        <v>936.4666666666667</v>
      </c>
      <c r="K190" s="277">
        <v>865</v>
      </c>
      <c r="L190" s="277">
        <v>805.1</v>
      </c>
      <c r="M190" s="277">
        <v>22.35848</v>
      </c>
    </row>
    <row r="191" spans="1:13">
      <c r="A191" s="268">
        <v>181</v>
      </c>
      <c r="B191" s="277" t="s">
        <v>393</v>
      </c>
      <c r="C191" s="278">
        <v>652.20000000000005</v>
      </c>
      <c r="D191" s="279">
        <v>652.4</v>
      </c>
      <c r="E191" s="279">
        <v>634.79999999999995</v>
      </c>
      <c r="F191" s="279">
        <v>617.4</v>
      </c>
      <c r="G191" s="279">
        <v>599.79999999999995</v>
      </c>
      <c r="H191" s="279">
        <v>669.8</v>
      </c>
      <c r="I191" s="279">
        <v>687.40000000000009</v>
      </c>
      <c r="J191" s="279">
        <v>704.8</v>
      </c>
      <c r="K191" s="277">
        <v>670</v>
      </c>
      <c r="L191" s="277">
        <v>635</v>
      </c>
      <c r="M191" s="277">
        <v>0.10674</v>
      </c>
    </row>
    <row r="192" spans="1:13">
      <c r="A192" s="268">
        <v>182</v>
      </c>
      <c r="B192" s="277" t="s">
        <v>106</v>
      </c>
      <c r="C192" s="278">
        <v>580.04999999999995</v>
      </c>
      <c r="D192" s="279">
        <v>582.36666666666667</v>
      </c>
      <c r="E192" s="279">
        <v>575.7833333333333</v>
      </c>
      <c r="F192" s="279">
        <v>571.51666666666665</v>
      </c>
      <c r="G192" s="279">
        <v>564.93333333333328</v>
      </c>
      <c r="H192" s="279">
        <v>586.63333333333333</v>
      </c>
      <c r="I192" s="279">
        <v>593.21666666666658</v>
      </c>
      <c r="J192" s="279">
        <v>597.48333333333335</v>
      </c>
      <c r="K192" s="277">
        <v>588.95000000000005</v>
      </c>
      <c r="L192" s="277">
        <v>578.1</v>
      </c>
      <c r="M192" s="277">
        <v>12.070539999999999</v>
      </c>
    </row>
    <row r="193" spans="1:13">
      <c r="A193" s="268">
        <v>183</v>
      </c>
      <c r="B193" s="277" t="s">
        <v>108</v>
      </c>
      <c r="C193" s="278">
        <v>579.15</v>
      </c>
      <c r="D193" s="279">
        <v>576.76666666666654</v>
      </c>
      <c r="E193" s="279">
        <v>572.98333333333312</v>
      </c>
      <c r="F193" s="279">
        <v>566.81666666666661</v>
      </c>
      <c r="G193" s="279">
        <v>563.03333333333319</v>
      </c>
      <c r="H193" s="279">
        <v>582.93333333333305</v>
      </c>
      <c r="I193" s="279">
        <v>586.71666666666658</v>
      </c>
      <c r="J193" s="279">
        <v>592.88333333333298</v>
      </c>
      <c r="K193" s="277">
        <v>580.54999999999995</v>
      </c>
      <c r="L193" s="277">
        <v>570.6</v>
      </c>
      <c r="M193" s="277">
        <v>37.356000000000002</v>
      </c>
    </row>
    <row r="194" spans="1:13">
      <c r="A194" s="268">
        <v>184</v>
      </c>
      <c r="B194" s="277" t="s">
        <v>109</v>
      </c>
      <c r="C194" s="278">
        <v>1885.2</v>
      </c>
      <c r="D194" s="279">
        <v>1886.8333333333333</v>
      </c>
      <c r="E194" s="279">
        <v>1865.6666666666665</v>
      </c>
      <c r="F194" s="279">
        <v>1846.1333333333332</v>
      </c>
      <c r="G194" s="279">
        <v>1824.9666666666665</v>
      </c>
      <c r="H194" s="279">
        <v>1906.3666666666666</v>
      </c>
      <c r="I194" s="279">
        <v>1927.5333333333331</v>
      </c>
      <c r="J194" s="279">
        <v>1947.0666666666666</v>
      </c>
      <c r="K194" s="277">
        <v>1908</v>
      </c>
      <c r="L194" s="277">
        <v>1867.3</v>
      </c>
      <c r="M194" s="277">
        <v>44.302639999999997</v>
      </c>
    </row>
    <row r="195" spans="1:13">
      <c r="A195" s="268">
        <v>185</v>
      </c>
      <c r="B195" s="277" t="s">
        <v>252</v>
      </c>
      <c r="C195" s="278">
        <v>2543.9499999999998</v>
      </c>
      <c r="D195" s="279">
        <v>2534.9833333333331</v>
      </c>
      <c r="E195" s="279">
        <v>2508.9666666666662</v>
      </c>
      <c r="F195" s="279">
        <v>2473.9833333333331</v>
      </c>
      <c r="G195" s="279">
        <v>2447.9666666666662</v>
      </c>
      <c r="H195" s="279">
        <v>2569.9666666666662</v>
      </c>
      <c r="I195" s="279">
        <v>2595.9833333333336</v>
      </c>
      <c r="J195" s="279">
        <v>2630.9666666666662</v>
      </c>
      <c r="K195" s="277">
        <v>2561</v>
      </c>
      <c r="L195" s="277">
        <v>2500</v>
      </c>
      <c r="M195" s="277">
        <v>4.2802800000000003</v>
      </c>
    </row>
    <row r="196" spans="1:13">
      <c r="A196" s="268">
        <v>186</v>
      </c>
      <c r="B196" s="277" t="s">
        <v>110</v>
      </c>
      <c r="C196" s="278">
        <v>1073.95</v>
      </c>
      <c r="D196" s="279">
        <v>1079.9166666666667</v>
      </c>
      <c r="E196" s="279">
        <v>1064.0333333333335</v>
      </c>
      <c r="F196" s="279">
        <v>1054.1166666666668</v>
      </c>
      <c r="G196" s="279">
        <v>1038.2333333333336</v>
      </c>
      <c r="H196" s="279">
        <v>1089.8333333333335</v>
      </c>
      <c r="I196" s="279">
        <v>1105.7166666666667</v>
      </c>
      <c r="J196" s="279">
        <v>1115.6333333333334</v>
      </c>
      <c r="K196" s="277">
        <v>1095.8</v>
      </c>
      <c r="L196" s="277">
        <v>1070</v>
      </c>
      <c r="M196" s="277">
        <v>137.98878999999999</v>
      </c>
    </row>
    <row r="197" spans="1:13">
      <c r="A197" s="268">
        <v>187</v>
      </c>
      <c r="B197" s="277" t="s">
        <v>253</v>
      </c>
      <c r="C197" s="278">
        <v>572.15</v>
      </c>
      <c r="D197" s="279">
        <v>573.25</v>
      </c>
      <c r="E197" s="279">
        <v>556.9</v>
      </c>
      <c r="F197" s="279">
        <v>541.65</v>
      </c>
      <c r="G197" s="279">
        <v>525.29999999999995</v>
      </c>
      <c r="H197" s="279">
        <v>588.5</v>
      </c>
      <c r="I197" s="279">
        <v>604.84999999999991</v>
      </c>
      <c r="J197" s="279">
        <v>620.1</v>
      </c>
      <c r="K197" s="277">
        <v>589.6</v>
      </c>
      <c r="L197" s="277">
        <v>558</v>
      </c>
      <c r="M197" s="277">
        <v>156.63762</v>
      </c>
    </row>
    <row r="198" spans="1:13">
      <c r="A198" s="268">
        <v>188</v>
      </c>
      <c r="B198" s="277" t="s">
        <v>251</v>
      </c>
      <c r="C198" s="278">
        <v>856.15</v>
      </c>
      <c r="D198" s="279">
        <v>860.98333333333323</v>
      </c>
      <c r="E198" s="279">
        <v>843.16666666666652</v>
      </c>
      <c r="F198" s="279">
        <v>830.18333333333328</v>
      </c>
      <c r="G198" s="279">
        <v>812.36666666666656</v>
      </c>
      <c r="H198" s="279">
        <v>873.96666666666647</v>
      </c>
      <c r="I198" s="279">
        <v>891.7833333333333</v>
      </c>
      <c r="J198" s="279">
        <v>904.76666666666642</v>
      </c>
      <c r="K198" s="277">
        <v>878.8</v>
      </c>
      <c r="L198" s="277">
        <v>848</v>
      </c>
      <c r="M198" s="277">
        <v>3.4962800000000001</v>
      </c>
    </row>
    <row r="199" spans="1:13">
      <c r="A199" s="268">
        <v>189</v>
      </c>
      <c r="B199" s="277" t="s">
        <v>394</v>
      </c>
      <c r="C199" s="278">
        <v>180.5</v>
      </c>
      <c r="D199" s="279">
        <v>180.65</v>
      </c>
      <c r="E199" s="279">
        <v>178.85000000000002</v>
      </c>
      <c r="F199" s="279">
        <v>177.20000000000002</v>
      </c>
      <c r="G199" s="279">
        <v>175.40000000000003</v>
      </c>
      <c r="H199" s="279">
        <v>182.3</v>
      </c>
      <c r="I199" s="279">
        <v>184.10000000000002</v>
      </c>
      <c r="J199" s="279">
        <v>185.75</v>
      </c>
      <c r="K199" s="277">
        <v>182.45</v>
      </c>
      <c r="L199" s="277">
        <v>179</v>
      </c>
      <c r="M199" s="277">
        <v>3.3513999999999999</v>
      </c>
    </row>
    <row r="200" spans="1:13">
      <c r="A200" s="268">
        <v>190</v>
      </c>
      <c r="B200" s="277" t="s">
        <v>395</v>
      </c>
      <c r="C200" s="278">
        <v>263.35000000000002</v>
      </c>
      <c r="D200" s="279">
        <v>263.36666666666667</v>
      </c>
      <c r="E200" s="279">
        <v>260.98333333333335</v>
      </c>
      <c r="F200" s="279">
        <v>258.61666666666667</v>
      </c>
      <c r="G200" s="279">
        <v>256.23333333333335</v>
      </c>
      <c r="H200" s="279">
        <v>265.73333333333335</v>
      </c>
      <c r="I200" s="279">
        <v>268.11666666666667</v>
      </c>
      <c r="J200" s="279">
        <v>270.48333333333335</v>
      </c>
      <c r="K200" s="277">
        <v>265.75</v>
      </c>
      <c r="L200" s="277">
        <v>261</v>
      </c>
      <c r="M200" s="277">
        <v>8.4519999999999998E-2</v>
      </c>
    </row>
    <row r="201" spans="1:13">
      <c r="A201" s="268">
        <v>191</v>
      </c>
      <c r="B201" s="277" t="s">
        <v>111</v>
      </c>
      <c r="C201" s="278">
        <v>2738.25</v>
      </c>
      <c r="D201" s="279">
        <v>2721.9500000000003</v>
      </c>
      <c r="E201" s="279">
        <v>2693.9000000000005</v>
      </c>
      <c r="F201" s="279">
        <v>2649.55</v>
      </c>
      <c r="G201" s="279">
        <v>2621.5000000000005</v>
      </c>
      <c r="H201" s="279">
        <v>2766.3000000000006</v>
      </c>
      <c r="I201" s="279">
        <v>2794.3500000000008</v>
      </c>
      <c r="J201" s="279">
        <v>2838.7000000000007</v>
      </c>
      <c r="K201" s="277">
        <v>2750</v>
      </c>
      <c r="L201" s="277">
        <v>2677.6</v>
      </c>
      <c r="M201" s="277">
        <v>26.37811</v>
      </c>
    </row>
    <row r="202" spans="1:13">
      <c r="A202" s="268">
        <v>192</v>
      </c>
      <c r="B202" s="277" t="s">
        <v>112</v>
      </c>
      <c r="C202" s="278">
        <v>334</v>
      </c>
      <c r="D202" s="279">
        <v>334.36666666666667</v>
      </c>
      <c r="E202" s="279">
        <v>331.73333333333335</v>
      </c>
      <c r="F202" s="279">
        <v>329.4666666666667</v>
      </c>
      <c r="G202" s="279">
        <v>326.83333333333337</v>
      </c>
      <c r="H202" s="279">
        <v>336.63333333333333</v>
      </c>
      <c r="I202" s="279">
        <v>339.26666666666665</v>
      </c>
      <c r="J202" s="279">
        <v>341.5333333333333</v>
      </c>
      <c r="K202" s="277">
        <v>337</v>
      </c>
      <c r="L202" s="277">
        <v>332.1</v>
      </c>
      <c r="M202" s="277">
        <v>5.5158699999999996</v>
      </c>
    </row>
    <row r="203" spans="1:13">
      <c r="A203" s="268">
        <v>193</v>
      </c>
      <c r="B203" s="277" t="s">
        <v>396</v>
      </c>
      <c r="C203" s="278">
        <v>15.35</v>
      </c>
      <c r="D203" s="279">
        <v>15.616666666666667</v>
      </c>
      <c r="E203" s="279">
        <v>14.983333333333334</v>
      </c>
      <c r="F203" s="279">
        <v>14.616666666666667</v>
      </c>
      <c r="G203" s="279">
        <v>13.983333333333334</v>
      </c>
      <c r="H203" s="279">
        <v>15.983333333333334</v>
      </c>
      <c r="I203" s="279">
        <v>16.616666666666667</v>
      </c>
      <c r="J203" s="279">
        <v>16.983333333333334</v>
      </c>
      <c r="K203" s="277">
        <v>16.25</v>
      </c>
      <c r="L203" s="277">
        <v>15.25</v>
      </c>
      <c r="M203" s="277">
        <v>48.693260000000002</v>
      </c>
    </row>
    <row r="204" spans="1:13">
      <c r="A204" s="268">
        <v>194</v>
      </c>
      <c r="B204" s="277" t="s">
        <v>398</v>
      </c>
      <c r="C204" s="278">
        <v>63.9</v>
      </c>
      <c r="D204" s="279">
        <v>64.3</v>
      </c>
      <c r="E204" s="279">
        <v>63.05</v>
      </c>
      <c r="F204" s="279">
        <v>62.2</v>
      </c>
      <c r="G204" s="279">
        <v>60.95</v>
      </c>
      <c r="H204" s="279">
        <v>65.149999999999991</v>
      </c>
      <c r="I204" s="279">
        <v>66.399999999999991</v>
      </c>
      <c r="J204" s="279">
        <v>67.249999999999986</v>
      </c>
      <c r="K204" s="277">
        <v>65.55</v>
      </c>
      <c r="L204" s="277">
        <v>63.45</v>
      </c>
      <c r="M204" s="277">
        <v>2.3489499999999999</v>
      </c>
    </row>
    <row r="205" spans="1:13">
      <c r="A205" s="268">
        <v>195</v>
      </c>
      <c r="B205" s="277" t="s">
        <v>114</v>
      </c>
      <c r="C205" s="278">
        <v>146.4</v>
      </c>
      <c r="D205" s="279">
        <v>146.80000000000001</v>
      </c>
      <c r="E205" s="279">
        <v>144.15000000000003</v>
      </c>
      <c r="F205" s="279">
        <v>141.90000000000003</v>
      </c>
      <c r="G205" s="279">
        <v>139.25000000000006</v>
      </c>
      <c r="H205" s="279">
        <v>149.05000000000001</v>
      </c>
      <c r="I205" s="279">
        <v>151.69999999999999</v>
      </c>
      <c r="J205" s="279">
        <v>153.94999999999999</v>
      </c>
      <c r="K205" s="277">
        <v>149.44999999999999</v>
      </c>
      <c r="L205" s="277">
        <v>144.55000000000001</v>
      </c>
      <c r="M205" s="277">
        <v>107.80269</v>
      </c>
    </row>
    <row r="206" spans="1:13">
      <c r="A206" s="268">
        <v>196</v>
      </c>
      <c r="B206" s="277" t="s">
        <v>400</v>
      </c>
      <c r="C206" s="278">
        <v>33.1</v>
      </c>
      <c r="D206" s="279">
        <v>33.233333333333334</v>
      </c>
      <c r="E206" s="279">
        <v>32.416666666666671</v>
      </c>
      <c r="F206" s="279">
        <v>31.733333333333334</v>
      </c>
      <c r="G206" s="279">
        <v>30.916666666666671</v>
      </c>
      <c r="H206" s="279">
        <v>33.916666666666671</v>
      </c>
      <c r="I206" s="279">
        <v>34.733333333333334</v>
      </c>
      <c r="J206" s="279">
        <v>35.416666666666671</v>
      </c>
      <c r="K206" s="277">
        <v>34.049999999999997</v>
      </c>
      <c r="L206" s="277">
        <v>32.549999999999997</v>
      </c>
      <c r="M206" s="277">
        <v>15.66431</v>
      </c>
    </row>
    <row r="207" spans="1:13">
      <c r="A207" s="268">
        <v>197</v>
      </c>
      <c r="B207" s="277" t="s">
        <v>115</v>
      </c>
      <c r="C207" s="278">
        <v>215.85</v>
      </c>
      <c r="D207" s="279">
        <v>215.54999999999998</v>
      </c>
      <c r="E207" s="279">
        <v>213.29999999999995</v>
      </c>
      <c r="F207" s="279">
        <v>210.74999999999997</v>
      </c>
      <c r="G207" s="279">
        <v>208.49999999999994</v>
      </c>
      <c r="H207" s="279">
        <v>218.09999999999997</v>
      </c>
      <c r="I207" s="279">
        <v>220.35000000000002</v>
      </c>
      <c r="J207" s="279">
        <v>222.89999999999998</v>
      </c>
      <c r="K207" s="277">
        <v>217.8</v>
      </c>
      <c r="L207" s="277">
        <v>213</v>
      </c>
      <c r="M207" s="277">
        <v>39.846469999999997</v>
      </c>
    </row>
    <row r="208" spans="1:13">
      <c r="A208" s="268">
        <v>198</v>
      </c>
      <c r="B208" s="277" t="s">
        <v>116</v>
      </c>
      <c r="C208" s="278">
        <v>2173.6999999999998</v>
      </c>
      <c r="D208" s="279">
        <v>2172.6833333333329</v>
      </c>
      <c r="E208" s="279">
        <v>2157.3666666666659</v>
      </c>
      <c r="F208" s="279">
        <v>2141.0333333333328</v>
      </c>
      <c r="G208" s="279">
        <v>2125.7166666666658</v>
      </c>
      <c r="H208" s="279">
        <v>2189.016666666666</v>
      </c>
      <c r="I208" s="279">
        <v>2204.3333333333326</v>
      </c>
      <c r="J208" s="279">
        <v>2220.6666666666661</v>
      </c>
      <c r="K208" s="277">
        <v>2188</v>
      </c>
      <c r="L208" s="277">
        <v>2156.35</v>
      </c>
      <c r="M208" s="277">
        <v>19.463259999999998</v>
      </c>
    </row>
    <row r="209" spans="1:13">
      <c r="A209" s="268">
        <v>199</v>
      </c>
      <c r="B209" s="277" t="s">
        <v>254</v>
      </c>
      <c r="C209" s="278">
        <v>195.15</v>
      </c>
      <c r="D209" s="279">
        <v>195.88333333333333</v>
      </c>
      <c r="E209" s="279">
        <v>194.26666666666665</v>
      </c>
      <c r="F209" s="279">
        <v>193.38333333333333</v>
      </c>
      <c r="G209" s="279">
        <v>191.76666666666665</v>
      </c>
      <c r="H209" s="279">
        <v>196.76666666666665</v>
      </c>
      <c r="I209" s="279">
        <v>198.38333333333333</v>
      </c>
      <c r="J209" s="279">
        <v>199.26666666666665</v>
      </c>
      <c r="K209" s="277">
        <v>197.5</v>
      </c>
      <c r="L209" s="277">
        <v>195</v>
      </c>
      <c r="M209" s="277">
        <v>3.6687599999999998</v>
      </c>
    </row>
    <row r="210" spans="1:13">
      <c r="A210" s="268">
        <v>200</v>
      </c>
      <c r="B210" s="277" t="s">
        <v>401</v>
      </c>
      <c r="C210" s="278">
        <v>29394.1</v>
      </c>
      <c r="D210" s="279">
        <v>29557.533333333336</v>
      </c>
      <c r="E210" s="279">
        <v>29155.066666666673</v>
      </c>
      <c r="F210" s="279">
        <v>28916.033333333336</v>
      </c>
      <c r="G210" s="279">
        <v>28513.566666666673</v>
      </c>
      <c r="H210" s="279">
        <v>29796.566666666673</v>
      </c>
      <c r="I210" s="279">
        <v>30199.03333333334</v>
      </c>
      <c r="J210" s="279">
        <v>30438.066666666673</v>
      </c>
      <c r="K210" s="277">
        <v>29960</v>
      </c>
      <c r="L210" s="277">
        <v>29318.5</v>
      </c>
      <c r="M210" s="277">
        <v>1.8429999999999998E-2</v>
      </c>
    </row>
    <row r="211" spans="1:13">
      <c r="A211" s="268">
        <v>201</v>
      </c>
      <c r="B211" s="277" t="s">
        <v>397</v>
      </c>
      <c r="C211" s="278">
        <v>48.5</v>
      </c>
      <c r="D211" s="279">
        <v>48.65</v>
      </c>
      <c r="E211" s="279">
        <v>47.699999999999996</v>
      </c>
      <c r="F211" s="279">
        <v>46.9</v>
      </c>
      <c r="G211" s="279">
        <v>45.949999999999996</v>
      </c>
      <c r="H211" s="279">
        <v>49.449999999999996</v>
      </c>
      <c r="I211" s="279">
        <v>50.4</v>
      </c>
      <c r="J211" s="279">
        <v>51.199999999999996</v>
      </c>
      <c r="K211" s="277">
        <v>49.6</v>
      </c>
      <c r="L211" s="277">
        <v>47.85</v>
      </c>
      <c r="M211" s="277">
        <v>12.134969999999999</v>
      </c>
    </row>
    <row r="212" spans="1:13">
      <c r="A212" s="268">
        <v>202</v>
      </c>
      <c r="B212" s="277" t="s">
        <v>255</v>
      </c>
      <c r="C212" s="278">
        <v>34</v>
      </c>
      <c r="D212" s="279">
        <v>33.883333333333333</v>
      </c>
      <c r="E212" s="279">
        <v>32.916666666666664</v>
      </c>
      <c r="F212" s="279">
        <v>31.833333333333329</v>
      </c>
      <c r="G212" s="279">
        <v>30.86666666666666</v>
      </c>
      <c r="H212" s="279">
        <v>34.966666666666669</v>
      </c>
      <c r="I212" s="279">
        <v>35.933333333333337</v>
      </c>
      <c r="J212" s="279">
        <v>37.016666666666673</v>
      </c>
      <c r="K212" s="277">
        <v>34.85</v>
      </c>
      <c r="L212" s="277">
        <v>32.799999999999997</v>
      </c>
      <c r="M212" s="277">
        <v>57.439</v>
      </c>
    </row>
    <row r="213" spans="1:13">
      <c r="A213" s="268">
        <v>203</v>
      </c>
      <c r="B213" s="277" t="s">
        <v>415</v>
      </c>
      <c r="C213" s="278">
        <v>56.4</v>
      </c>
      <c r="D213" s="279">
        <v>55.433333333333337</v>
      </c>
      <c r="E213" s="279">
        <v>54.466666666666676</v>
      </c>
      <c r="F213" s="279">
        <v>52.533333333333339</v>
      </c>
      <c r="G213" s="279">
        <v>51.566666666666677</v>
      </c>
      <c r="H213" s="279">
        <v>57.366666666666674</v>
      </c>
      <c r="I213" s="279">
        <v>58.333333333333343</v>
      </c>
      <c r="J213" s="279">
        <v>60.266666666666673</v>
      </c>
      <c r="K213" s="277">
        <v>56.4</v>
      </c>
      <c r="L213" s="277">
        <v>53.5</v>
      </c>
      <c r="M213" s="277">
        <v>27.26642</v>
      </c>
    </row>
    <row r="214" spans="1:13">
      <c r="A214" s="268">
        <v>204</v>
      </c>
      <c r="B214" s="277" t="s">
        <v>117</v>
      </c>
      <c r="C214" s="278">
        <v>231.05</v>
      </c>
      <c r="D214" s="279">
        <v>226.9</v>
      </c>
      <c r="E214" s="279">
        <v>218.9</v>
      </c>
      <c r="F214" s="279">
        <v>206.75</v>
      </c>
      <c r="G214" s="279">
        <v>198.75</v>
      </c>
      <c r="H214" s="279">
        <v>239.05</v>
      </c>
      <c r="I214" s="279">
        <v>247.05</v>
      </c>
      <c r="J214" s="279">
        <v>259.20000000000005</v>
      </c>
      <c r="K214" s="277">
        <v>234.9</v>
      </c>
      <c r="L214" s="277">
        <v>214.75</v>
      </c>
      <c r="M214" s="277">
        <v>642.21613000000002</v>
      </c>
    </row>
    <row r="215" spans="1:13">
      <c r="A215" s="268">
        <v>205</v>
      </c>
      <c r="B215" s="277" t="s">
        <v>414</v>
      </c>
      <c r="C215" s="278">
        <v>56.4</v>
      </c>
      <c r="D215" s="279">
        <v>57.383333333333333</v>
      </c>
      <c r="E215" s="279">
        <v>55.416666666666664</v>
      </c>
      <c r="F215" s="279">
        <v>54.43333333333333</v>
      </c>
      <c r="G215" s="279">
        <v>52.466666666666661</v>
      </c>
      <c r="H215" s="279">
        <v>58.366666666666667</v>
      </c>
      <c r="I215" s="279">
        <v>60.333333333333336</v>
      </c>
      <c r="J215" s="279">
        <v>61.31666666666667</v>
      </c>
      <c r="K215" s="277">
        <v>59.35</v>
      </c>
      <c r="L215" s="277">
        <v>56.4</v>
      </c>
      <c r="M215" s="277">
        <v>2.71177</v>
      </c>
    </row>
    <row r="216" spans="1:13">
      <c r="A216" s="268">
        <v>206</v>
      </c>
      <c r="B216" s="277" t="s">
        <v>258</v>
      </c>
      <c r="C216" s="278">
        <v>113.7</v>
      </c>
      <c r="D216" s="279">
        <v>115.63333333333333</v>
      </c>
      <c r="E216" s="279">
        <v>111.01666666666665</v>
      </c>
      <c r="F216" s="279">
        <v>108.33333333333333</v>
      </c>
      <c r="G216" s="279">
        <v>103.71666666666665</v>
      </c>
      <c r="H216" s="279">
        <v>118.31666666666665</v>
      </c>
      <c r="I216" s="279">
        <v>122.93333333333332</v>
      </c>
      <c r="J216" s="279">
        <v>125.61666666666665</v>
      </c>
      <c r="K216" s="277">
        <v>120.25</v>
      </c>
      <c r="L216" s="277">
        <v>112.95</v>
      </c>
      <c r="M216" s="277">
        <v>32.688049999999997</v>
      </c>
    </row>
    <row r="217" spans="1:13">
      <c r="A217" s="268">
        <v>207</v>
      </c>
      <c r="B217" s="277" t="s">
        <v>118</v>
      </c>
      <c r="C217" s="278">
        <v>361</v>
      </c>
      <c r="D217" s="279">
        <v>362.65000000000003</v>
      </c>
      <c r="E217" s="279">
        <v>358.15000000000009</v>
      </c>
      <c r="F217" s="279">
        <v>355.30000000000007</v>
      </c>
      <c r="G217" s="279">
        <v>350.80000000000013</v>
      </c>
      <c r="H217" s="279">
        <v>365.50000000000006</v>
      </c>
      <c r="I217" s="279">
        <v>369.99999999999994</v>
      </c>
      <c r="J217" s="279">
        <v>372.85</v>
      </c>
      <c r="K217" s="277">
        <v>367.15</v>
      </c>
      <c r="L217" s="277">
        <v>359.8</v>
      </c>
      <c r="M217" s="277">
        <v>287.79331000000002</v>
      </c>
    </row>
    <row r="218" spans="1:13">
      <c r="A218" s="268">
        <v>208</v>
      </c>
      <c r="B218" s="277" t="s">
        <v>256</v>
      </c>
      <c r="C218" s="278">
        <v>1279.3</v>
      </c>
      <c r="D218" s="279">
        <v>1284.8333333333333</v>
      </c>
      <c r="E218" s="279">
        <v>1269.6666666666665</v>
      </c>
      <c r="F218" s="279">
        <v>1260.0333333333333</v>
      </c>
      <c r="G218" s="279">
        <v>1244.8666666666666</v>
      </c>
      <c r="H218" s="279">
        <v>1294.4666666666665</v>
      </c>
      <c r="I218" s="279">
        <v>1309.633333333333</v>
      </c>
      <c r="J218" s="279">
        <v>1319.2666666666664</v>
      </c>
      <c r="K218" s="277">
        <v>1300</v>
      </c>
      <c r="L218" s="277">
        <v>1275.2</v>
      </c>
      <c r="M218" s="277">
        <v>1.94878</v>
      </c>
    </row>
    <row r="219" spans="1:13">
      <c r="A219" s="268">
        <v>209</v>
      </c>
      <c r="B219" s="277" t="s">
        <v>119</v>
      </c>
      <c r="C219" s="278">
        <v>433.5</v>
      </c>
      <c r="D219" s="279">
        <v>434.68333333333334</v>
      </c>
      <c r="E219" s="279">
        <v>425.81666666666666</v>
      </c>
      <c r="F219" s="279">
        <v>418.13333333333333</v>
      </c>
      <c r="G219" s="279">
        <v>409.26666666666665</v>
      </c>
      <c r="H219" s="279">
        <v>442.36666666666667</v>
      </c>
      <c r="I219" s="279">
        <v>451.23333333333335</v>
      </c>
      <c r="J219" s="279">
        <v>458.91666666666669</v>
      </c>
      <c r="K219" s="277">
        <v>443.55</v>
      </c>
      <c r="L219" s="277">
        <v>427</v>
      </c>
      <c r="M219" s="277">
        <v>38.311360000000001</v>
      </c>
    </row>
    <row r="220" spans="1:13">
      <c r="A220" s="268">
        <v>210</v>
      </c>
      <c r="B220" s="277" t="s">
        <v>403</v>
      </c>
      <c r="C220" s="278">
        <v>2499.3000000000002</v>
      </c>
      <c r="D220" s="279">
        <v>2512.5166666666669</v>
      </c>
      <c r="E220" s="279">
        <v>2475.0333333333338</v>
      </c>
      <c r="F220" s="279">
        <v>2450.7666666666669</v>
      </c>
      <c r="G220" s="279">
        <v>2413.2833333333338</v>
      </c>
      <c r="H220" s="279">
        <v>2536.7833333333338</v>
      </c>
      <c r="I220" s="279">
        <v>2574.2666666666664</v>
      </c>
      <c r="J220" s="279">
        <v>2598.5333333333338</v>
      </c>
      <c r="K220" s="277">
        <v>2550</v>
      </c>
      <c r="L220" s="277">
        <v>2488.25</v>
      </c>
      <c r="M220" s="277">
        <v>1.37E-2</v>
      </c>
    </row>
    <row r="221" spans="1:13">
      <c r="A221" s="268">
        <v>211</v>
      </c>
      <c r="B221" s="277" t="s">
        <v>257</v>
      </c>
      <c r="C221" s="278">
        <v>51</v>
      </c>
      <c r="D221" s="279">
        <v>51</v>
      </c>
      <c r="E221" s="279">
        <v>51</v>
      </c>
      <c r="F221" s="279">
        <v>51</v>
      </c>
      <c r="G221" s="279">
        <v>51</v>
      </c>
      <c r="H221" s="279">
        <v>51</v>
      </c>
      <c r="I221" s="279">
        <v>51</v>
      </c>
      <c r="J221" s="279">
        <v>51</v>
      </c>
      <c r="K221" s="277">
        <v>51</v>
      </c>
      <c r="L221" s="277">
        <v>51</v>
      </c>
      <c r="M221" s="277">
        <v>16.81925</v>
      </c>
    </row>
    <row r="222" spans="1:13">
      <c r="A222" s="268">
        <v>212</v>
      </c>
      <c r="B222" s="277" t="s">
        <v>120</v>
      </c>
      <c r="C222" s="278">
        <v>10</v>
      </c>
      <c r="D222" s="279">
        <v>10.033333333333333</v>
      </c>
      <c r="E222" s="279">
        <v>9.8166666666666664</v>
      </c>
      <c r="F222" s="279">
        <v>9.6333333333333329</v>
      </c>
      <c r="G222" s="279">
        <v>9.4166666666666661</v>
      </c>
      <c r="H222" s="279">
        <v>10.216666666666667</v>
      </c>
      <c r="I222" s="279">
        <v>10.433333333333332</v>
      </c>
      <c r="J222" s="279">
        <v>10.616666666666667</v>
      </c>
      <c r="K222" s="277">
        <v>10.25</v>
      </c>
      <c r="L222" s="277">
        <v>9.85</v>
      </c>
      <c r="M222" s="277">
        <v>2620.3422799999998</v>
      </c>
    </row>
    <row r="223" spans="1:13">
      <c r="A223" s="268">
        <v>213</v>
      </c>
      <c r="B223" s="277" t="s">
        <v>404</v>
      </c>
      <c r="C223" s="278">
        <v>19.05</v>
      </c>
      <c r="D223" s="279">
        <v>19.05</v>
      </c>
      <c r="E223" s="279">
        <v>18.850000000000001</v>
      </c>
      <c r="F223" s="279">
        <v>18.650000000000002</v>
      </c>
      <c r="G223" s="279">
        <v>18.450000000000003</v>
      </c>
      <c r="H223" s="279">
        <v>19.25</v>
      </c>
      <c r="I223" s="279">
        <v>19.449999999999996</v>
      </c>
      <c r="J223" s="279">
        <v>19.649999999999999</v>
      </c>
      <c r="K223" s="277">
        <v>19.25</v>
      </c>
      <c r="L223" s="277">
        <v>18.850000000000001</v>
      </c>
      <c r="M223" s="277">
        <v>62.379179999999998</v>
      </c>
    </row>
    <row r="224" spans="1:13">
      <c r="A224" s="268">
        <v>214</v>
      </c>
      <c r="B224" s="277" t="s">
        <v>121</v>
      </c>
      <c r="C224" s="278">
        <v>26.75</v>
      </c>
      <c r="D224" s="279">
        <v>26.8</v>
      </c>
      <c r="E224" s="279">
        <v>26.5</v>
      </c>
      <c r="F224" s="279">
        <v>26.25</v>
      </c>
      <c r="G224" s="279">
        <v>25.95</v>
      </c>
      <c r="H224" s="279">
        <v>27.05</v>
      </c>
      <c r="I224" s="279">
        <v>27.350000000000005</v>
      </c>
      <c r="J224" s="279">
        <v>27.6</v>
      </c>
      <c r="K224" s="277">
        <v>27.1</v>
      </c>
      <c r="L224" s="277">
        <v>26.55</v>
      </c>
      <c r="M224" s="277">
        <v>191.19529</v>
      </c>
    </row>
    <row r="225" spans="1:13">
      <c r="A225" s="268">
        <v>215</v>
      </c>
      <c r="B225" s="277" t="s">
        <v>416</v>
      </c>
      <c r="C225" s="278">
        <v>187.85</v>
      </c>
      <c r="D225" s="279">
        <v>187.23333333333335</v>
      </c>
      <c r="E225" s="279">
        <v>184.4666666666667</v>
      </c>
      <c r="F225" s="279">
        <v>181.08333333333334</v>
      </c>
      <c r="G225" s="279">
        <v>178.31666666666669</v>
      </c>
      <c r="H225" s="279">
        <v>190.6166666666667</v>
      </c>
      <c r="I225" s="279">
        <v>193.38333333333335</v>
      </c>
      <c r="J225" s="279">
        <v>196.76666666666671</v>
      </c>
      <c r="K225" s="277">
        <v>190</v>
      </c>
      <c r="L225" s="277">
        <v>183.85</v>
      </c>
      <c r="M225" s="277">
        <v>5.1639999999999997</v>
      </c>
    </row>
    <row r="226" spans="1:13">
      <c r="A226" s="268">
        <v>216</v>
      </c>
      <c r="B226" s="277" t="s">
        <v>405</v>
      </c>
      <c r="C226" s="278">
        <v>415.95</v>
      </c>
      <c r="D226" s="279">
        <v>418.01666666666671</v>
      </c>
      <c r="E226" s="279">
        <v>412.03333333333342</v>
      </c>
      <c r="F226" s="279">
        <v>408.11666666666673</v>
      </c>
      <c r="G226" s="279">
        <v>402.13333333333344</v>
      </c>
      <c r="H226" s="279">
        <v>421.93333333333339</v>
      </c>
      <c r="I226" s="279">
        <v>427.91666666666663</v>
      </c>
      <c r="J226" s="279">
        <v>431.83333333333337</v>
      </c>
      <c r="K226" s="277">
        <v>424</v>
      </c>
      <c r="L226" s="277">
        <v>414.1</v>
      </c>
      <c r="M226" s="277">
        <v>0.46283000000000002</v>
      </c>
    </row>
    <row r="227" spans="1:13">
      <c r="A227" s="268">
        <v>217</v>
      </c>
      <c r="B227" s="277" t="s">
        <v>406</v>
      </c>
      <c r="C227" s="278">
        <v>7.7</v>
      </c>
      <c r="D227" s="279">
        <v>7.8499999999999988</v>
      </c>
      <c r="E227" s="279">
        <v>7.4999999999999982</v>
      </c>
      <c r="F227" s="279">
        <v>7.3</v>
      </c>
      <c r="G227" s="279">
        <v>6.9499999999999993</v>
      </c>
      <c r="H227" s="279">
        <v>8.0499999999999972</v>
      </c>
      <c r="I227" s="279">
        <v>8.3999999999999968</v>
      </c>
      <c r="J227" s="279">
        <v>8.5999999999999961</v>
      </c>
      <c r="K227" s="277">
        <v>8.1999999999999993</v>
      </c>
      <c r="L227" s="277">
        <v>7.65</v>
      </c>
      <c r="M227" s="277">
        <v>80.69941</v>
      </c>
    </row>
    <row r="228" spans="1:13">
      <c r="A228" s="268">
        <v>218</v>
      </c>
      <c r="B228" s="277" t="s">
        <v>122</v>
      </c>
      <c r="C228" s="278">
        <v>447.5</v>
      </c>
      <c r="D228" s="279">
        <v>448.25</v>
      </c>
      <c r="E228" s="279">
        <v>443.25</v>
      </c>
      <c r="F228" s="279">
        <v>439</v>
      </c>
      <c r="G228" s="279">
        <v>434</v>
      </c>
      <c r="H228" s="279">
        <v>452.5</v>
      </c>
      <c r="I228" s="279">
        <v>457.5</v>
      </c>
      <c r="J228" s="279">
        <v>461.75</v>
      </c>
      <c r="K228" s="277">
        <v>453.25</v>
      </c>
      <c r="L228" s="277">
        <v>444</v>
      </c>
      <c r="M228" s="277">
        <v>23.685369999999999</v>
      </c>
    </row>
    <row r="229" spans="1:13">
      <c r="A229" s="268">
        <v>219</v>
      </c>
      <c r="B229" s="277" t="s">
        <v>407</v>
      </c>
      <c r="C229" s="278">
        <v>74.2</v>
      </c>
      <c r="D229" s="279">
        <v>75.05</v>
      </c>
      <c r="E229" s="279">
        <v>73.149999999999991</v>
      </c>
      <c r="F229" s="279">
        <v>72.099999999999994</v>
      </c>
      <c r="G229" s="279">
        <v>70.199999999999989</v>
      </c>
      <c r="H229" s="279">
        <v>76.099999999999994</v>
      </c>
      <c r="I229" s="279">
        <v>78</v>
      </c>
      <c r="J229" s="279">
        <v>79.05</v>
      </c>
      <c r="K229" s="277">
        <v>76.95</v>
      </c>
      <c r="L229" s="277">
        <v>74</v>
      </c>
      <c r="M229" s="277">
        <v>4.2040800000000003</v>
      </c>
    </row>
    <row r="230" spans="1:13">
      <c r="A230" s="268">
        <v>220</v>
      </c>
      <c r="B230" s="277" t="s">
        <v>260</v>
      </c>
      <c r="C230" s="278">
        <v>80.3</v>
      </c>
      <c r="D230" s="279">
        <v>80.033333333333331</v>
      </c>
      <c r="E230" s="279">
        <v>79.266666666666666</v>
      </c>
      <c r="F230" s="279">
        <v>78.233333333333334</v>
      </c>
      <c r="G230" s="279">
        <v>77.466666666666669</v>
      </c>
      <c r="H230" s="279">
        <v>81.066666666666663</v>
      </c>
      <c r="I230" s="279">
        <v>81.833333333333314</v>
      </c>
      <c r="J230" s="279">
        <v>82.86666666666666</v>
      </c>
      <c r="K230" s="277">
        <v>80.8</v>
      </c>
      <c r="L230" s="277">
        <v>79</v>
      </c>
      <c r="M230" s="277">
        <v>11.093</v>
      </c>
    </row>
    <row r="231" spans="1:13">
      <c r="A231" s="268">
        <v>221</v>
      </c>
      <c r="B231" s="277" t="s">
        <v>412</v>
      </c>
      <c r="C231" s="278">
        <v>125.3</v>
      </c>
      <c r="D231" s="279">
        <v>125.86666666666666</v>
      </c>
      <c r="E231" s="279">
        <v>123.88333333333333</v>
      </c>
      <c r="F231" s="279">
        <v>122.46666666666667</v>
      </c>
      <c r="G231" s="279">
        <v>120.48333333333333</v>
      </c>
      <c r="H231" s="279">
        <v>127.28333333333332</v>
      </c>
      <c r="I231" s="279">
        <v>129.26666666666665</v>
      </c>
      <c r="J231" s="279">
        <v>130.68333333333331</v>
      </c>
      <c r="K231" s="277">
        <v>127.85</v>
      </c>
      <c r="L231" s="277">
        <v>124.45</v>
      </c>
      <c r="M231" s="277">
        <v>17.12893</v>
      </c>
    </row>
    <row r="232" spans="1:13">
      <c r="A232" s="268">
        <v>222</v>
      </c>
      <c r="B232" s="277" t="s">
        <v>1616</v>
      </c>
      <c r="C232" s="278">
        <v>2099.85</v>
      </c>
      <c r="D232" s="279">
        <v>2106.1</v>
      </c>
      <c r="E232" s="279">
        <v>2075.2999999999997</v>
      </c>
      <c r="F232" s="279">
        <v>2050.75</v>
      </c>
      <c r="G232" s="279">
        <v>2019.9499999999998</v>
      </c>
      <c r="H232" s="279">
        <v>2130.6499999999996</v>
      </c>
      <c r="I232" s="279">
        <v>2161.4499999999998</v>
      </c>
      <c r="J232" s="279">
        <v>2185.9999999999995</v>
      </c>
      <c r="K232" s="277">
        <v>2136.9</v>
      </c>
      <c r="L232" s="277">
        <v>2081.5500000000002</v>
      </c>
      <c r="M232" s="277">
        <v>1.83196</v>
      </c>
    </row>
    <row r="233" spans="1:13">
      <c r="A233" s="268">
        <v>223</v>
      </c>
      <c r="B233" s="277" t="s">
        <v>259</v>
      </c>
      <c r="C233" s="278">
        <v>64.55</v>
      </c>
      <c r="D233" s="279">
        <v>65.033333333333346</v>
      </c>
      <c r="E233" s="279">
        <v>63.566666666666691</v>
      </c>
      <c r="F233" s="279">
        <v>62.583333333333343</v>
      </c>
      <c r="G233" s="279">
        <v>61.116666666666688</v>
      </c>
      <c r="H233" s="279">
        <v>66.016666666666694</v>
      </c>
      <c r="I233" s="279">
        <v>67.483333333333363</v>
      </c>
      <c r="J233" s="279">
        <v>68.466666666666697</v>
      </c>
      <c r="K233" s="277">
        <v>66.5</v>
      </c>
      <c r="L233" s="277">
        <v>64.05</v>
      </c>
      <c r="M233" s="277">
        <v>17.79928</v>
      </c>
    </row>
    <row r="234" spans="1:13">
      <c r="A234" s="268">
        <v>224</v>
      </c>
      <c r="B234" s="277" t="s">
        <v>123</v>
      </c>
      <c r="C234" s="278">
        <v>1012.15</v>
      </c>
      <c r="D234" s="279">
        <v>1010.4666666666667</v>
      </c>
      <c r="E234" s="279">
        <v>1002.9333333333334</v>
      </c>
      <c r="F234" s="279">
        <v>993.7166666666667</v>
      </c>
      <c r="G234" s="279">
        <v>986.18333333333339</v>
      </c>
      <c r="H234" s="279">
        <v>1019.6833333333334</v>
      </c>
      <c r="I234" s="279">
        <v>1027.2166666666667</v>
      </c>
      <c r="J234" s="279">
        <v>1036.4333333333334</v>
      </c>
      <c r="K234" s="277">
        <v>1018</v>
      </c>
      <c r="L234" s="277">
        <v>1001.25</v>
      </c>
      <c r="M234" s="277">
        <v>7.57674</v>
      </c>
    </row>
    <row r="235" spans="1:13">
      <c r="A235" s="268">
        <v>225</v>
      </c>
      <c r="B235" s="277" t="s">
        <v>418</v>
      </c>
      <c r="C235" s="278">
        <v>270.75</v>
      </c>
      <c r="D235" s="279">
        <v>271.41666666666669</v>
      </c>
      <c r="E235" s="279">
        <v>265.43333333333339</v>
      </c>
      <c r="F235" s="279">
        <v>260.11666666666673</v>
      </c>
      <c r="G235" s="279">
        <v>254.13333333333344</v>
      </c>
      <c r="H235" s="279">
        <v>276.73333333333335</v>
      </c>
      <c r="I235" s="279">
        <v>282.71666666666658</v>
      </c>
      <c r="J235" s="279">
        <v>288.0333333333333</v>
      </c>
      <c r="K235" s="277">
        <v>277.39999999999998</v>
      </c>
      <c r="L235" s="277">
        <v>266.10000000000002</v>
      </c>
      <c r="M235" s="277">
        <v>0.22775000000000001</v>
      </c>
    </row>
    <row r="236" spans="1:13">
      <c r="A236" s="268">
        <v>226</v>
      </c>
      <c r="B236" s="277" t="s">
        <v>124</v>
      </c>
      <c r="C236" s="278">
        <v>487.2</v>
      </c>
      <c r="D236" s="279">
        <v>490.51666666666671</v>
      </c>
      <c r="E236" s="279">
        <v>481.03333333333342</v>
      </c>
      <c r="F236" s="279">
        <v>474.86666666666673</v>
      </c>
      <c r="G236" s="279">
        <v>465.38333333333344</v>
      </c>
      <c r="H236" s="279">
        <v>496.68333333333339</v>
      </c>
      <c r="I236" s="279">
        <v>506.16666666666663</v>
      </c>
      <c r="J236" s="279">
        <v>512.33333333333337</v>
      </c>
      <c r="K236" s="277">
        <v>500</v>
      </c>
      <c r="L236" s="277">
        <v>484.35</v>
      </c>
      <c r="M236" s="277">
        <v>156.33607000000001</v>
      </c>
    </row>
    <row r="237" spans="1:13">
      <c r="A237" s="268">
        <v>227</v>
      </c>
      <c r="B237" s="277" t="s">
        <v>419</v>
      </c>
      <c r="C237" s="278">
        <v>64.3</v>
      </c>
      <c r="D237" s="279">
        <v>65.516666666666666</v>
      </c>
      <c r="E237" s="279">
        <v>62.383333333333326</v>
      </c>
      <c r="F237" s="279">
        <v>60.466666666666661</v>
      </c>
      <c r="G237" s="279">
        <v>57.333333333333321</v>
      </c>
      <c r="H237" s="279">
        <v>67.433333333333337</v>
      </c>
      <c r="I237" s="279">
        <v>70.566666666666691</v>
      </c>
      <c r="J237" s="279">
        <v>72.483333333333334</v>
      </c>
      <c r="K237" s="277">
        <v>68.650000000000006</v>
      </c>
      <c r="L237" s="277">
        <v>63.6</v>
      </c>
      <c r="M237" s="277">
        <v>10.434749999999999</v>
      </c>
    </row>
    <row r="238" spans="1:13">
      <c r="A238" s="268">
        <v>228</v>
      </c>
      <c r="B238" s="277" t="s">
        <v>125</v>
      </c>
      <c r="C238" s="278">
        <v>226.7</v>
      </c>
      <c r="D238" s="279">
        <v>225.45000000000002</v>
      </c>
      <c r="E238" s="279">
        <v>222.40000000000003</v>
      </c>
      <c r="F238" s="279">
        <v>218.10000000000002</v>
      </c>
      <c r="G238" s="279">
        <v>215.05000000000004</v>
      </c>
      <c r="H238" s="279">
        <v>229.75000000000003</v>
      </c>
      <c r="I238" s="279">
        <v>232.80000000000004</v>
      </c>
      <c r="J238" s="279">
        <v>237.10000000000002</v>
      </c>
      <c r="K238" s="277">
        <v>228.5</v>
      </c>
      <c r="L238" s="277">
        <v>221.15</v>
      </c>
      <c r="M238" s="277">
        <v>59.441420000000001</v>
      </c>
    </row>
    <row r="239" spans="1:13">
      <c r="A239" s="268">
        <v>229</v>
      </c>
      <c r="B239" s="277" t="s">
        <v>126</v>
      </c>
      <c r="C239" s="278">
        <v>762.7</v>
      </c>
      <c r="D239" s="279">
        <v>759.73333333333323</v>
      </c>
      <c r="E239" s="279">
        <v>755.46666666666647</v>
      </c>
      <c r="F239" s="279">
        <v>748.23333333333323</v>
      </c>
      <c r="G239" s="279">
        <v>743.96666666666647</v>
      </c>
      <c r="H239" s="279">
        <v>766.96666666666647</v>
      </c>
      <c r="I239" s="279">
        <v>771.23333333333312</v>
      </c>
      <c r="J239" s="279">
        <v>778.46666666666647</v>
      </c>
      <c r="K239" s="277">
        <v>764</v>
      </c>
      <c r="L239" s="277">
        <v>752.5</v>
      </c>
      <c r="M239" s="277">
        <v>77.965729999999994</v>
      </c>
    </row>
    <row r="240" spans="1:13">
      <c r="A240" s="268">
        <v>230</v>
      </c>
      <c r="B240" s="277" t="s">
        <v>420</v>
      </c>
      <c r="C240" s="278">
        <v>232.85</v>
      </c>
      <c r="D240" s="279">
        <v>234.36666666666667</v>
      </c>
      <c r="E240" s="279">
        <v>228.73333333333335</v>
      </c>
      <c r="F240" s="279">
        <v>224.61666666666667</v>
      </c>
      <c r="G240" s="279">
        <v>218.98333333333335</v>
      </c>
      <c r="H240" s="279">
        <v>238.48333333333335</v>
      </c>
      <c r="I240" s="279">
        <v>244.11666666666667</v>
      </c>
      <c r="J240" s="279">
        <v>248.23333333333335</v>
      </c>
      <c r="K240" s="277">
        <v>240</v>
      </c>
      <c r="L240" s="277">
        <v>230.25</v>
      </c>
      <c r="M240" s="277">
        <v>3.8149799999999998</v>
      </c>
    </row>
    <row r="241" spans="1:13">
      <c r="A241" s="268">
        <v>231</v>
      </c>
      <c r="B241" s="277" t="s">
        <v>421</v>
      </c>
      <c r="C241" s="278">
        <v>107.25</v>
      </c>
      <c r="D241" s="279">
        <v>107.60000000000001</v>
      </c>
      <c r="E241" s="279">
        <v>104.65000000000002</v>
      </c>
      <c r="F241" s="279">
        <v>102.05000000000001</v>
      </c>
      <c r="G241" s="279">
        <v>99.100000000000023</v>
      </c>
      <c r="H241" s="279">
        <v>110.20000000000002</v>
      </c>
      <c r="I241" s="279">
        <v>113.15</v>
      </c>
      <c r="J241" s="279">
        <v>115.75000000000001</v>
      </c>
      <c r="K241" s="277">
        <v>110.55</v>
      </c>
      <c r="L241" s="277">
        <v>105</v>
      </c>
      <c r="M241" s="277">
        <v>0.78907000000000005</v>
      </c>
    </row>
    <row r="242" spans="1:13">
      <c r="A242" s="268">
        <v>232</v>
      </c>
      <c r="B242" s="277" t="s">
        <v>417</v>
      </c>
      <c r="C242" s="278">
        <v>11.15</v>
      </c>
      <c r="D242" s="279">
        <v>11.300000000000002</v>
      </c>
      <c r="E242" s="279">
        <v>10.900000000000006</v>
      </c>
      <c r="F242" s="279">
        <v>10.650000000000004</v>
      </c>
      <c r="G242" s="279">
        <v>10.250000000000007</v>
      </c>
      <c r="H242" s="279">
        <v>11.550000000000004</v>
      </c>
      <c r="I242" s="279">
        <v>11.95</v>
      </c>
      <c r="J242" s="279">
        <v>12.200000000000003</v>
      </c>
      <c r="K242" s="277">
        <v>11.7</v>
      </c>
      <c r="L242" s="277">
        <v>11.05</v>
      </c>
      <c r="M242" s="277">
        <v>61.253540000000001</v>
      </c>
    </row>
    <row r="243" spans="1:13">
      <c r="A243" s="268">
        <v>233</v>
      </c>
      <c r="B243" s="277" t="s">
        <v>127</v>
      </c>
      <c r="C243" s="278">
        <v>87.85</v>
      </c>
      <c r="D243" s="279">
        <v>88.05</v>
      </c>
      <c r="E243" s="279">
        <v>87</v>
      </c>
      <c r="F243" s="279">
        <v>86.15</v>
      </c>
      <c r="G243" s="279">
        <v>85.100000000000009</v>
      </c>
      <c r="H243" s="279">
        <v>88.899999999999991</v>
      </c>
      <c r="I243" s="279">
        <v>89.949999999999974</v>
      </c>
      <c r="J243" s="279">
        <v>90.799999999999983</v>
      </c>
      <c r="K243" s="277">
        <v>89.1</v>
      </c>
      <c r="L243" s="277">
        <v>87.2</v>
      </c>
      <c r="M243" s="277">
        <v>99.897900000000007</v>
      </c>
    </row>
    <row r="244" spans="1:13">
      <c r="A244" s="268">
        <v>234</v>
      </c>
      <c r="B244" s="277" t="s">
        <v>262</v>
      </c>
      <c r="C244" s="278">
        <v>1662.7</v>
      </c>
      <c r="D244" s="279">
        <v>1667.2333333333333</v>
      </c>
      <c r="E244" s="279">
        <v>1645.4666666666667</v>
      </c>
      <c r="F244" s="279">
        <v>1628.2333333333333</v>
      </c>
      <c r="G244" s="279">
        <v>1606.4666666666667</v>
      </c>
      <c r="H244" s="279">
        <v>1684.4666666666667</v>
      </c>
      <c r="I244" s="279">
        <v>1706.2333333333336</v>
      </c>
      <c r="J244" s="279">
        <v>1723.4666666666667</v>
      </c>
      <c r="K244" s="277">
        <v>1689</v>
      </c>
      <c r="L244" s="277">
        <v>1650</v>
      </c>
      <c r="M244" s="277">
        <v>1.3017099999999999</v>
      </c>
    </row>
    <row r="245" spans="1:13">
      <c r="A245" s="268">
        <v>235</v>
      </c>
      <c r="B245" s="277" t="s">
        <v>408</v>
      </c>
      <c r="C245" s="278">
        <v>99.1</v>
      </c>
      <c r="D245" s="279">
        <v>98.116666666666674</v>
      </c>
      <c r="E245" s="279">
        <v>95.633333333333354</v>
      </c>
      <c r="F245" s="279">
        <v>92.166666666666686</v>
      </c>
      <c r="G245" s="279">
        <v>89.683333333333366</v>
      </c>
      <c r="H245" s="279">
        <v>101.58333333333334</v>
      </c>
      <c r="I245" s="279">
        <v>104.06666666666666</v>
      </c>
      <c r="J245" s="279">
        <v>107.53333333333333</v>
      </c>
      <c r="K245" s="277">
        <v>100.6</v>
      </c>
      <c r="L245" s="277">
        <v>94.65</v>
      </c>
      <c r="M245" s="277">
        <v>58.067459999999997</v>
      </c>
    </row>
    <row r="246" spans="1:13">
      <c r="A246" s="268">
        <v>236</v>
      </c>
      <c r="B246" s="277" t="s">
        <v>409</v>
      </c>
      <c r="C246" s="278">
        <v>91.6</v>
      </c>
      <c r="D246" s="279">
        <v>92.266666666666666</v>
      </c>
      <c r="E246" s="279">
        <v>90.333333333333329</v>
      </c>
      <c r="F246" s="279">
        <v>89.066666666666663</v>
      </c>
      <c r="G246" s="279">
        <v>87.133333333333326</v>
      </c>
      <c r="H246" s="279">
        <v>93.533333333333331</v>
      </c>
      <c r="I246" s="279">
        <v>95.466666666666669</v>
      </c>
      <c r="J246" s="279">
        <v>96.733333333333334</v>
      </c>
      <c r="K246" s="277">
        <v>94.2</v>
      </c>
      <c r="L246" s="277">
        <v>91</v>
      </c>
      <c r="M246" s="277">
        <v>6.2884000000000002</v>
      </c>
    </row>
    <row r="247" spans="1:13">
      <c r="A247" s="268">
        <v>237</v>
      </c>
      <c r="B247" s="277" t="s">
        <v>402</v>
      </c>
      <c r="C247" s="278">
        <v>492</v>
      </c>
      <c r="D247" s="279">
        <v>492.36666666666662</v>
      </c>
      <c r="E247" s="279">
        <v>487.83333333333326</v>
      </c>
      <c r="F247" s="279">
        <v>483.66666666666663</v>
      </c>
      <c r="G247" s="279">
        <v>479.13333333333327</v>
      </c>
      <c r="H247" s="279">
        <v>496.53333333333325</v>
      </c>
      <c r="I247" s="279">
        <v>501.06666666666666</v>
      </c>
      <c r="J247" s="279">
        <v>505.23333333333323</v>
      </c>
      <c r="K247" s="277">
        <v>496.9</v>
      </c>
      <c r="L247" s="277">
        <v>488.2</v>
      </c>
      <c r="M247" s="277">
        <v>2.3067000000000002</v>
      </c>
    </row>
    <row r="248" spans="1:13">
      <c r="A248" s="268">
        <v>238</v>
      </c>
      <c r="B248" s="277" t="s">
        <v>128</v>
      </c>
      <c r="C248" s="278">
        <v>207.55</v>
      </c>
      <c r="D248" s="279">
        <v>207.35</v>
      </c>
      <c r="E248" s="279">
        <v>206.2</v>
      </c>
      <c r="F248" s="279">
        <v>204.85</v>
      </c>
      <c r="G248" s="279">
        <v>203.7</v>
      </c>
      <c r="H248" s="279">
        <v>208.7</v>
      </c>
      <c r="I248" s="279">
        <v>209.85000000000002</v>
      </c>
      <c r="J248" s="279">
        <v>211.2</v>
      </c>
      <c r="K248" s="277">
        <v>208.5</v>
      </c>
      <c r="L248" s="277">
        <v>206</v>
      </c>
      <c r="M248" s="277">
        <v>378.96332999999998</v>
      </c>
    </row>
    <row r="249" spans="1:13">
      <c r="A249" s="268">
        <v>239</v>
      </c>
      <c r="B249" s="277" t="s">
        <v>413</v>
      </c>
      <c r="C249" s="278">
        <v>209.15</v>
      </c>
      <c r="D249" s="279">
        <v>210.03333333333333</v>
      </c>
      <c r="E249" s="279">
        <v>206.16666666666666</v>
      </c>
      <c r="F249" s="279">
        <v>203.18333333333334</v>
      </c>
      <c r="G249" s="279">
        <v>199.31666666666666</v>
      </c>
      <c r="H249" s="279">
        <v>213.01666666666665</v>
      </c>
      <c r="I249" s="279">
        <v>216.88333333333333</v>
      </c>
      <c r="J249" s="279">
        <v>219.86666666666665</v>
      </c>
      <c r="K249" s="277">
        <v>213.9</v>
      </c>
      <c r="L249" s="277">
        <v>207.05</v>
      </c>
      <c r="M249" s="277">
        <v>0.20710999999999999</v>
      </c>
    </row>
    <row r="250" spans="1:13">
      <c r="A250" s="268">
        <v>240</v>
      </c>
      <c r="B250" s="277" t="s">
        <v>410</v>
      </c>
      <c r="C250" s="278">
        <v>52.6</v>
      </c>
      <c r="D250" s="279">
        <v>53.1</v>
      </c>
      <c r="E250" s="279">
        <v>51.550000000000004</v>
      </c>
      <c r="F250" s="279">
        <v>50.5</v>
      </c>
      <c r="G250" s="279">
        <v>48.95</v>
      </c>
      <c r="H250" s="279">
        <v>54.150000000000006</v>
      </c>
      <c r="I250" s="279">
        <v>55.7</v>
      </c>
      <c r="J250" s="279">
        <v>56.750000000000007</v>
      </c>
      <c r="K250" s="277">
        <v>54.65</v>
      </c>
      <c r="L250" s="277">
        <v>52.05</v>
      </c>
      <c r="M250" s="277">
        <v>2.73583</v>
      </c>
    </row>
    <row r="251" spans="1:13">
      <c r="A251" s="268">
        <v>241</v>
      </c>
      <c r="B251" s="277" t="s">
        <v>411</v>
      </c>
      <c r="C251" s="278">
        <v>111.95</v>
      </c>
      <c r="D251" s="279">
        <v>109.95</v>
      </c>
      <c r="E251" s="279">
        <v>106.25</v>
      </c>
      <c r="F251" s="279">
        <v>100.55</v>
      </c>
      <c r="G251" s="279">
        <v>96.85</v>
      </c>
      <c r="H251" s="279">
        <v>115.65</v>
      </c>
      <c r="I251" s="279">
        <v>119.35000000000002</v>
      </c>
      <c r="J251" s="279">
        <v>125.05000000000001</v>
      </c>
      <c r="K251" s="277">
        <v>113.65</v>
      </c>
      <c r="L251" s="277">
        <v>104.25</v>
      </c>
      <c r="M251" s="277">
        <v>63.971260000000001</v>
      </c>
    </row>
    <row r="252" spans="1:13">
      <c r="A252" s="268">
        <v>242</v>
      </c>
      <c r="B252" s="277" t="s">
        <v>431</v>
      </c>
      <c r="C252" s="278">
        <v>17.399999999999999</v>
      </c>
      <c r="D252" s="279">
        <v>17.783333333333335</v>
      </c>
      <c r="E252" s="279">
        <v>16.966666666666669</v>
      </c>
      <c r="F252" s="279">
        <v>16.533333333333335</v>
      </c>
      <c r="G252" s="279">
        <v>15.716666666666669</v>
      </c>
      <c r="H252" s="279">
        <v>18.216666666666669</v>
      </c>
      <c r="I252" s="279">
        <v>19.033333333333339</v>
      </c>
      <c r="J252" s="279">
        <v>19.466666666666669</v>
      </c>
      <c r="K252" s="277">
        <v>18.600000000000001</v>
      </c>
      <c r="L252" s="277">
        <v>17.350000000000001</v>
      </c>
      <c r="M252" s="277">
        <v>39.908270000000002</v>
      </c>
    </row>
    <row r="253" spans="1:13">
      <c r="A253" s="268">
        <v>243</v>
      </c>
      <c r="B253" s="277" t="s">
        <v>428</v>
      </c>
      <c r="C253" s="278">
        <v>40.700000000000003</v>
      </c>
      <c r="D253" s="279">
        <v>40.950000000000003</v>
      </c>
      <c r="E253" s="279">
        <v>40.300000000000004</v>
      </c>
      <c r="F253" s="279">
        <v>39.9</v>
      </c>
      <c r="G253" s="279">
        <v>39.25</v>
      </c>
      <c r="H253" s="279">
        <v>41.350000000000009</v>
      </c>
      <c r="I253" s="279">
        <v>42.000000000000014</v>
      </c>
      <c r="J253" s="279">
        <v>42.400000000000013</v>
      </c>
      <c r="K253" s="277">
        <v>41.6</v>
      </c>
      <c r="L253" s="277">
        <v>40.549999999999997</v>
      </c>
      <c r="M253" s="277">
        <v>4.8801600000000001</v>
      </c>
    </row>
    <row r="254" spans="1:13">
      <c r="A254" s="268">
        <v>244</v>
      </c>
      <c r="B254" s="277" t="s">
        <v>429</v>
      </c>
      <c r="C254" s="278">
        <v>95.05</v>
      </c>
      <c r="D254" s="279">
        <v>93.649999999999991</v>
      </c>
      <c r="E254" s="279">
        <v>90.999999999999986</v>
      </c>
      <c r="F254" s="279">
        <v>86.949999999999989</v>
      </c>
      <c r="G254" s="279">
        <v>84.299999999999983</v>
      </c>
      <c r="H254" s="279">
        <v>97.699999999999989</v>
      </c>
      <c r="I254" s="279">
        <v>100.35</v>
      </c>
      <c r="J254" s="279">
        <v>104.39999999999999</v>
      </c>
      <c r="K254" s="277">
        <v>96.3</v>
      </c>
      <c r="L254" s="277">
        <v>89.6</v>
      </c>
      <c r="M254" s="277">
        <v>68.960080000000005</v>
      </c>
    </row>
    <row r="255" spans="1:13">
      <c r="A255" s="268">
        <v>245</v>
      </c>
      <c r="B255" s="277" t="s">
        <v>432</v>
      </c>
      <c r="C255" s="278">
        <v>33.049999999999997</v>
      </c>
      <c r="D255" s="279">
        <v>32.616666666666667</v>
      </c>
      <c r="E255" s="279">
        <v>31.733333333333334</v>
      </c>
      <c r="F255" s="279">
        <v>30.416666666666668</v>
      </c>
      <c r="G255" s="279">
        <v>29.533333333333335</v>
      </c>
      <c r="H255" s="279">
        <v>33.933333333333337</v>
      </c>
      <c r="I255" s="279">
        <v>34.816666666666677</v>
      </c>
      <c r="J255" s="279">
        <v>36.133333333333333</v>
      </c>
      <c r="K255" s="277">
        <v>33.5</v>
      </c>
      <c r="L255" s="277">
        <v>31.3</v>
      </c>
      <c r="M255" s="277">
        <v>22.010490000000001</v>
      </c>
    </row>
    <row r="256" spans="1:13">
      <c r="A256" s="268">
        <v>246</v>
      </c>
      <c r="B256" s="277" t="s">
        <v>422</v>
      </c>
      <c r="C256" s="278">
        <v>718.65</v>
      </c>
      <c r="D256" s="279">
        <v>720.61666666666679</v>
      </c>
      <c r="E256" s="279">
        <v>699.23333333333358</v>
      </c>
      <c r="F256" s="279">
        <v>679.81666666666683</v>
      </c>
      <c r="G256" s="279">
        <v>658.43333333333362</v>
      </c>
      <c r="H256" s="279">
        <v>740.03333333333353</v>
      </c>
      <c r="I256" s="279">
        <v>761.41666666666674</v>
      </c>
      <c r="J256" s="279">
        <v>780.83333333333348</v>
      </c>
      <c r="K256" s="277">
        <v>742</v>
      </c>
      <c r="L256" s="277">
        <v>701.2</v>
      </c>
      <c r="M256" s="277">
        <v>12.506959999999999</v>
      </c>
    </row>
    <row r="257" spans="1:13">
      <c r="A257" s="268">
        <v>247</v>
      </c>
      <c r="B257" s="277" t="s">
        <v>436</v>
      </c>
      <c r="C257" s="278">
        <v>2253</v>
      </c>
      <c r="D257" s="279">
        <v>2252.7166666666667</v>
      </c>
      <c r="E257" s="279">
        <v>2226.3333333333335</v>
      </c>
      <c r="F257" s="279">
        <v>2199.666666666667</v>
      </c>
      <c r="G257" s="279">
        <v>2173.2833333333338</v>
      </c>
      <c r="H257" s="279">
        <v>2279.3833333333332</v>
      </c>
      <c r="I257" s="279">
        <v>2305.7666666666664</v>
      </c>
      <c r="J257" s="279">
        <v>2332.4333333333329</v>
      </c>
      <c r="K257" s="277">
        <v>2279.1</v>
      </c>
      <c r="L257" s="277">
        <v>2226.0500000000002</v>
      </c>
      <c r="M257" s="277">
        <v>9.1630000000000003E-2</v>
      </c>
    </row>
    <row r="258" spans="1:13">
      <c r="A258" s="268">
        <v>248</v>
      </c>
      <c r="B258" s="277" t="s">
        <v>433</v>
      </c>
      <c r="C258" s="278">
        <v>60.7</v>
      </c>
      <c r="D258" s="279">
        <v>60.166666666666664</v>
      </c>
      <c r="E258" s="279">
        <v>58.833333333333329</v>
      </c>
      <c r="F258" s="279">
        <v>56.966666666666661</v>
      </c>
      <c r="G258" s="279">
        <v>55.633333333333326</v>
      </c>
      <c r="H258" s="279">
        <v>62.033333333333331</v>
      </c>
      <c r="I258" s="279">
        <v>63.36666666666666</v>
      </c>
      <c r="J258" s="279">
        <v>65.233333333333334</v>
      </c>
      <c r="K258" s="277">
        <v>61.5</v>
      </c>
      <c r="L258" s="277">
        <v>58.3</v>
      </c>
      <c r="M258" s="277">
        <v>32.690489999999997</v>
      </c>
    </row>
    <row r="259" spans="1:13">
      <c r="A259" s="268">
        <v>249</v>
      </c>
      <c r="B259" s="277" t="s">
        <v>129</v>
      </c>
      <c r="C259" s="278">
        <v>153.69999999999999</v>
      </c>
      <c r="D259" s="279">
        <v>154.48333333333335</v>
      </c>
      <c r="E259" s="279">
        <v>152.06666666666669</v>
      </c>
      <c r="F259" s="279">
        <v>150.43333333333334</v>
      </c>
      <c r="G259" s="279">
        <v>148.01666666666668</v>
      </c>
      <c r="H259" s="279">
        <v>156.1166666666667</v>
      </c>
      <c r="I259" s="279">
        <v>158.53333333333333</v>
      </c>
      <c r="J259" s="279">
        <v>160.16666666666671</v>
      </c>
      <c r="K259" s="277">
        <v>156.9</v>
      </c>
      <c r="L259" s="277">
        <v>152.85</v>
      </c>
      <c r="M259" s="277">
        <v>84.177859999999995</v>
      </c>
    </row>
    <row r="260" spans="1:13">
      <c r="A260" s="268">
        <v>250</v>
      </c>
      <c r="B260" s="277" t="s">
        <v>430</v>
      </c>
      <c r="C260" s="278">
        <v>13.3</v>
      </c>
      <c r="D260" s="279">
        <v>13.733333333333334</v>
      </c>
      <c r="E260" s="279">
        <v>12.866666666666669</v>
      </c>
      <c r="F260" s="279">
        <v>12.433333333333335</v>
      </c>
      <c r="G260" s="279">
        <v>11.56666666666667</v>
      </c>
      <c r="H260" s="279">
        <v>14.166666666666668</v>
      </c>
      <c r="I260" s="279">
        <v>15.033333333333335</v>
      </c>
      <c r="J260" s="279">
        <v>15.466666666666667</v>
      </c>
      <c r="K260" s="277">
        <v>14.6</v>
      </c>
      <c r="L260" s="277">
        <v>13.3</v>
      </c>
      <c r="M260" s="277">
        <v>52.365479999999998</v>
      </c>
    </row>
    <row r="261" spans="1:13">
      <c r="A261" s="268">
        <v>251</v>
      </c>
      <c r="B261" s="277" t="s">
        <v>423</v>
      </c>
      <c r="C261" s="278">
        <v>1412.85</v>
      </c>
      <c r="D261" s="279">
        <v>1409.8999999999999</v>
      </c>
      <c r="E261" s="279">
        <v>1394.9999999999998</v>
      </c>
      <c r="F261" s="279">
        <v>1377.1499999999999</v>
      </c>
      <c r="G261" s="279">
        <v>1362.2499999999998</v>
      </c>
      <c r="H261" s="279">
        <v>1427.7499999999998</v>
      </c>
      <c r="I261" s="279">
        <v>1442.6499999999999</v>
      </c>
      <c r="J261" s="279">
        <v>1460.4999999999998</v>
      </c>
      <c r="K261" s="277">
        <v>1424.8</v>
      </c>
      <c r="L261" s="277">
        <v>1392.05</v>
      </c>
      <c r="M261" s="277">
        <v>0.36930000000000002</v>
      </c>
    </row>
    <row r="262" spans="1:13">
      <c r="A262" s="268">
        <v>252</v>
      </c>
      <c r="B262" s="277" t="s">
        <v>424</v>
      </c>
      <c r="C262" s="278">
        <v>276.3</v>
      </c>
      <c r="D262" s="279">
        <v>271.06666666666666</v>
      </c>
      <c r="E262" s="279">
        <v>263.23333333333335</v>
      </c>
      <c r="F262" s="279">
        <v>250.16666666666669</v>
      </c>
      <c r="G262" s="279">
        <v>242.33333333333337</v>
      </c>
      <c r="H262" s="279">
        <v>284.13333333333333</v>
      </c>
      <c r="I262" s="279">
        <v>291.9666666666667</v>
      </c>
      <c r="J262" s="279">
        <v>305.0333333333333</v>
      </c>
      <c r="K262" s="277">
        <v>278.89999999999998</v>
      </c>
      <c r="L262" s="277">
        <v>258</v>
      </c>
      <c r="M262" s="277">
        <v>6.4750300000000003</v>
      </c>
    </row>
    <row r="263" spans="1:13">
      <c r="A263" s="268">
        <v>253</v>
      </c>
      <c r="B263" s="277" t="s">
        <v>425</v>
      </c>
      <c r="C263" s="278">
        <v>99.95</v>
      </c>
      <c r="D263" s="279">
        <v>100.33333333333333</v>
      </c>
      <c r="E263" s="279">
        <v>98.766666666666652</v>
      </c>
      <c r="F263" s="279">
        <v>97.583333333333329</v>
      </c>
      <c r="G263" s="279">
        <v>96.016666666666652</v>
      </c>
      <c r="H263" s="279">
        <v>101.51666666666665</v>
      </c>
      <c r="I263" s="279">
        <v>103.08333333333334</v>
      </c>
      <c r="J263" s="279">
        <v>104.26666666666665</v>
      </c>
      <c r="K263" s="277">
        <v>101.9</v>
      </c>
      <c r="L263" s="277">
        <v>99.15</v>
      </c>
      <c r="M263" s="277">
        <v>25.261099999999999</v>
      </c>
    </row>
    <row r="264" spans="1:13">
      <c r="A264" s="268">
        <v>254</v>
      </c>
      <c r="B264" s="277" t="s">
        <v>426</v>
      </c>
      <c r="C264" s="278">
        <v>64.349999999999994</v>
      </c>
      <c r="D264" s="279">
        <v>64.716666666666654</v>
      </c>
      <c r="E264" s="279">
        <v>63.633333333333312</v>
      </c>
      <c r="F264" s="279">
        <v>62.916666666666657</v>
      </c>
      <c r="G264" s="279">
        <v>61.833333333333314</v>
      </c>
      <c r="H264" s="279">
        <v>65.433333333333309</v>
      </c>
      <c r="I264" s="279">
        <v>66.516666666666652</v>
      </c>
      <c r="J264" s="279">
        <v>67.233333333333306</v>
      </c>
      <c r="K264" s="277">
        <v>65.8</v>
      </c>
      <c r="L264" s="277">
        <v>64</v>
      </c>
      <c r="M264" s="277">
        <v>13.93314</v>
      </c>
    </row>
    <row r="265" spans="1:13">
      <c r="A265" s="268">
        <v>255</v>
      </c>
      <c r="B265" s="277" t="s">
        <v>427</v>
      </c>
      <c r="C265" s="278">
        <v>73.150000000000006</v>
      </c>
      <c r="D265" s="279">
        <v>73.400000000000006</v>
      </c>
      <c r="E265" s="279">
        <v>71.900000000000006</v>
      </c>
      <c r="F265" s="279">
        <v>70.650000000000006</v>
      </c>
      <c r="G265" s="279">
        <v>69.150000000000006</v>
      </c>
      <c r="H265" s="279">
        <v>74.650000000000006</v>
      </c>
      <c r="I265" s="279">
        <v>76.150000000000006</v>
      </c>
      <c r="J265" s="279">
        <v>77.400000000000006</v>
      </c>
      <c r="K265" s="277">
        <v>74.900000000000006</v>
      </c>
      <c r="L265" s="277">
        <v>72.150000000000006</v>
      </c>
      <c r="M265" s="277">
        <v>11.27272</v>
      </c>
    </row>
    <row r="266" spans="1:13">
      <c r="A266" s="268">
        <v>256</v>
      </c>
      <c r="B266" s="277" t="s">
        <v>435</v>
      </c>
      <c r="C266" s="278">
        <v>40.35</v>
      </c>
      <c r="D266" s="279">
        <v>40.516666666666673</v>
      </c>
      <c r="E266" s="279">
        <v>39.433333333333344</v>
      </c>
      <c r="F266" s="279">
        <v>38.516666666666673</v>
      </c>
      <c r="G266" s="279">
        <v>37.433333333333344</v>
      </c>
      <c r="H266" s="279">
        <v>41.433333333333344</v>
      </c>
      <c r="I266" s="279">
        <v>42.516666666666673</v>
      </c>
      <c r="J266" s="279">
        <v>43.433333333333344</v>
      </c>
      <c r="K266" s="277">
        <v>41.6</v>
      </c>
      <c r="L266" s="277">
        <v>39.6</v>
      </c>
      <c r="M266" s="277">
        <v>5.3314500000000002</v>
      </c>
    </row>
    <row r="267" spans="1:13">
      <c r="A267" s="268">
        <v>257</v>
      </c>
      <c r="B267" s="277" t="s">
        <v>434</v>
      </c>
      <c r="C267" s="278">
        <v>69</v>
      </c>
      <c r="D267" s="279">
        <v>69.833333333333329</v>
      </c>
      <c r="E267" s="279">
        <v>67.666666666666657</v>
      </c>
      <c r="F267" s="279">
        <v>66.333333333333329</v>
      </c>
      <c r="G267" s="279">
        <v>64.166666666666657</v>
      </c>
      <c r="H267" s="279">
        <v>71.166666666666657</v>
      </c>
      <c r="I267" s="279">
        <v>73.333333333333314</v>
      </c>
      <c r="J267" s="279">
        <v>74.666666666666657</v>
      </c>
      <c r="K267" s="277">
        <v>72</v>
      </c>
      <c r="L267" s="277">
        <v>68.5</v>
      </c>
      <c r="M267" s="277">
        <v>2.5553400000000002</v>
      </c>
    </row>
    <row r="268" spans="1:13">
      <c r="A268" s="268">
        <v>258</v>
      </c>
      <c r="B268" s="277" t="s">
        <v>263</v>
      </c>
      <c r="C268" s="278">
        <v>48.95</v>
      </c>
      <c r="D268" s="279">
        <v>49.466666666666669</v>
      </c>
      <c r="E268" s="279">
        <v>48.183333333333337</v>
      </c>
      <c r="F268" s="279">
        <v>47.416666666666671</v>
      </c>
      <c r="G268" s="279">
        <v>46.13333333333334</v>
      </c>
      <c r="H268" s="279">
        <v>50.233333333333334</v>
      </c>
      <c r="I268" s="279">
        <v>51.516666666666666</v>
      </c>
      <c r="J268" s="279">
        <v>52.283333333333331</v>
      </c>
      <c r="K268" s="277">
        <v>50.75</v>
      </c>
      <c r="L268" s="277">
        <v>48.7</v>
      </c>
      <c r="M268" s="277">
        <v>10.54729</v>
      </c>
    </row>
    <row r="269" spans="1:13">
      <c r="A269" s="268">
        <v>259</v>
      </c>
      <c r="B269" s="277" t="s">
        <v>130</v>
      </c>
      <c r="C269" s="278">
        <v>190.95</v>
      </c>
      <c r="D269" s="279">
        <v>192.65</v>
      </c>
      <c r="E269" s="279">
        <v>188.8</v>
      </c>
      <c r="F269" s="279">
        <v>186.65</v>
      </c>
      <c r="G269" s="279">
        <v>182.8</v>
      </c>
      <c r="H269" s="279">
        <v>194.8</v>
      </c>
      <c r="I269" s="279">
        <v>198.64999999999998</v>
      </c>
      <c r="J269" s="279">
        <v>200.8</v>
      </c>
      <c r="K269" s="277">
        <v>196.5</v>
      </c>
      <c r="L269" s="277">
        <v>190.5</v>
      </c>
      <c r="M269" s="277">
        <v>66.106489999999994</v>
      </c>
    </row>
    <row r="270" spans="1:13">
      <c r="A270" s="268">
        <v>260</v>
      </c>
      <c r="B270" s="277" t="s">
        <v>264</v>
      </c>
      <c r="C270" s="278">
        <v>683.8</v>
      </c>
      <c r="D270" s="279">
        <v>680.86666666666667</v>
      </c>
      <c r="E270" s="279">
        <v>672.93333333333339</v>
      </c>
      <c r="F270" s="279">
        <v>662.06666666666672</v>
      </c>
      <c r="G270" s="279">
        <v>654.13333333333344</v>
      </c>
      <c r="H270" s="279">
        <v>691.73333333333335</v>
      </c>
      <c r="I270" s="279">
        <v>699.66666666666652</v>
      </c>
      <c r="J270" s="279">
        <v>710.5333333333333</v>
      </c>
      <c r="K270" s="277">
        <v>688.8</v>
      </c>
      <c r="L270" s="277">
        <v>670</v>
      </c>
      <c r="M270" s="277">
        <v>2.3338299999999998</v>
      </c>
    </row>
    <row r="271" spans="1:13">
      <c r="A271" s="268">
        <v>261</v>
      </c>
      <c r="B271" s="277" t="s">
        <v>131</v>
      </c>
      <c r="C271" s="278">
        <v>1737.05</v>
      </c>
      <c r="D271" s="279">
        <v>1740.3</v>
      </c>
      <c r="E271" s="279">
        <v>1725.6499999999999</v>
      </c>
      <c r="F271" s="279">
        <v>1714.25</v>
      </c>
      <c r="G271" s="279">
        <v>1699.6</v>
      </c>
      <c r="H271" s="279">
        <v>1751.6999999999998</v>
      </c>
      <c r="I271" s="279">
        <v>1766.35</v>
      </c>
      <c r="J271" s="279">
        <v>1777.7499999999998</v>
      </c>
      <c r="K271" s="277">
        <v>1754.95</v>
      </c>
      <c r="L271" s="277">
        <v>1728.9</v>
      </c>
      <c r="M271" s="277">
        <v>3.67896</v>
      </c>
    </row>
    <row r="272" spans="1:13">
      <c r="A272" s="268">
        <v>262</v>
      </c>
      <c r="B272" s="277" t="s">
        <v>132</v>
      </c>
      <c r="C272" s="278">
        <v>382.8</v>
      </c>
      <c r="D272" s="279">
        <v>385.7833333333333</v>
      </c>
      <c r="E272" s="279">
        <v>378.61666666666662</v>
      </c>
      <c r="F272" s="279">
        <v>374.43333333333334</v>
      </c>
      <c r="G272" s="279">
        <v>367.26666666666665</v>
      </c>
      <c r="H272" s="279">
        <v>389.96666666666658</v>
      </c>
      <c r="I272" s="279">
        <v>397.13333333333333</v>
      </c>
      <c r="J272" s="279">
        <v>401.31666666666655</v>
      </c>
      <c r="K272" s="277">
        <v>392.95</v>
      </c>
      <c r="L272" s="277">
        <v>381.6</v>
      </c>
      <c r="M272" s="277">
        <v>34.47504</v>
      </c>
    </row>
    <row r="273" spans="1:13">
      <c r="A273" s="268">
        <v>263</v>
      </c>
      <c r="B273" s="277" t="s">
        <v>437</v>
      </c>
      <c r="C273" s="278">
        <v>122.05</v>
      </c>
      <c r="D273" s="279">
        <v>122.66666666666667</v>
      </c>
      <c r="E273" s="279">
        <v>120.38333333333334</v>
      </c>
      <c r="F273" s="279">
        <v>118.71666666666667</v>
      </c>
      <c r="G273" s="279">
        <v>116.43333333333334</v>
      </c>
      <c r="H273" s="279">
        <v>124.33333333333334</v>
      </c>
      <c r="I273" s="279">
        <v>126.61666666666667</v>
      </c>
      <c r="J273" s="279">
        <v>128.28333333333336</v>
      </c>
      <c r="K273" s="277">
        <v>124.95</v>
      </c>
      <c r="L273" s="277">
        <v>121</v>
      </c>
      <c r="M273" s="277">
        <v>10.83704</v>
      </c>
    </row>
    <row r="274" spans="1:13">
      <c r="A274" s="268">
        <v>264</v>
      </c>
      <c r="B274" s="277" t="s">
        <v>443</v>
      </c>
      <c r="C274" s="278">
        <v>401.1</v>
      </c>
      <c r="D274" s="279">
        <v>401.98333333333329</v>
      </c>
      <c r="E274" s="279">
        <v>397.01666666666659</v>
      </c>
      <c r="F274" s="279">
        <v>392.93333333333328</v>
      </c>
      <c r="G274" s="279">
        <v>387.96666666666658</v>
      </c>
      <c r="H274" s="279">
        <v>406.06666666666661</v>
      </c>
      <c r="I274" s="279">
        <v>411.0333333333333</v>
      </c>
      <c r="J274" s="279">
        <v>415.11666666666662</v>
      </c>
      <c r="K274" s="277">
        <v>406.95</v>
      </c>
      <c r="L274" s="277">
        <v>397.9</v>
      </c>
      <c r="M274" s="277">
        <v>2.3167300000000002</v>
      </c>
    </row>
    <row r="275" spans="1:13">
      <c r="A275" s="268">
        <v>265</v>
      </c>
      <c r="B275" s="277" t="s">
        <v>444</v>
      </c>
      <c r="C275" s="278">
        <v>234.15</v>
      </c>
      <c r="D275" s="279">
        <v>230.61666666666667</v>
      </c>
      <c r="E275" s="279">
        <v>223.63333333333335</v>
      </c>
      <c r="F275" s="279">
        <v>213.11666666666667</v>
      </c>
      <c r="G275" s="279">
        <v>206.13333333333335</v>
      </c>
      <c r="H275" s="279">
        <v>241.13333333333335</v>
      </c>
      <c r="I275" s="279">
        <v>248.1166666666667</v>
      </c>
      <c r="J275" s="279">
        <v>258.63333333333333</v>
      </c>
      <c r="K275" s="277">
        <v>237.6</v>
      </c>
      <c r="L275" s="277">
        <v>220.1</v>
      </c>
      <c r="M275" s="277">
        <v>10.168290000000001</v>
      </c>
    </row>
    <row r="276" spans="1:13">
      <c r="A276" s="268">
        <v>266</v>
      </c>
      <c r="B276" s="277" t="s">
        <v>445</v>
      </c>
      <c r="C276" s="278">
        <v>452.2</v>
      </c>
      <c r="D276" s="279">
        <v>452.88333333333338</v>
      </c>
      <c r="E276" s="279">
        <v>445.31666666666678</v>
      </c>
      <c r="F276" s="279">
        <v>438.43333333333339</v>
      </c>
      <c r="G276" s="279">
        <v>430.86666666666679</v>
      </c>
      <c r="H276" s="279">
        <v>459.76666666666677</v>
      </c>
      <c r="I276" s="279">
        <v>467.33333333333337</v>
      </c>
      <c r="J276" s="279">
        <v>474.21666666666675</v>
      </c>
      <c r="K276" s="277">
        <v>460.45</v>
      </c>
      <c r="L276" s="277">
        <v>446</v>
      </c>
      <c r="M276" s="277">
        <v>1.2004699999999999</v>
      </c>
    </row>
    <row r="277" spans="1:13">
      <c r="A277" s="268">
        <v>267</v>
      </c>
      <c r="B277" s="277" t="s">
        <v>447</v>
      </c>
      <c r="C277" s="278">
        <v>34</v>
      </c>
      <c r="D277" s="279">
        <v>34.283333333333331</v>
      </c>
      <c r="E277" s="279">
        <v>33.566666666666663</v>
      </c>
      <c r="F277" s="279">
        <v>33.133333333333333</v>
      </c>
      <c r="G277" s="279">
        <v>32.416666666666664</v>
      </c>
      <c r="H277" s="279">
        <v>34.716666666666661</v>
      </c>
      <c r="I277" s="279">
        <v>35.43333333333333</v>
      </c>
      <c r="J277" s="279">
        <v>35.86666666666666</v>
      </c>
      <c r="K277" s="277">
        <v>35</v>
      </c>
      <c r="L277" s="277">
        <v>33.85</v>
      </c>
      <c r="M277" s="277">
        <v>14.878069999999999</v>
      </c>
    </row>
    <row r="278" spans="1:13">
      <c r="A278" s="268">
        <v>268</v>
      </c>
      <c r="B278" s="277" t="s">
        <v>449</v>
      </c>
      <c r="C278" s="278">
        <v>276.10000000000002</v>
      </c>
      <c r="D278" s="279">
        <v>276.56666666666666</v>
      </c>
      <c r="E278" s="279">
        <v>270.68333333333334</v>
      </c>
      <c r="F278" s="279">
        <v>265.26666666666665</v>
      </c>
      <c r="G278" s="279">
        <v>259.38333333333333</v>
      </c>
      <c r="H278" s="279">
        <v>281.98333333333335</v>
      </c>
      <c r="I278" s="279">
        <v>287.86666666666667</v>
      </c>
      <c r="J278" s="279">
        <v>293.28333333333336</v>
      </c>
      <c r="K278" s="277">
        <v>282.45</v>
      </c>
      <c r="L278" s="277">
        <v>271.14999999999998</v>
      </c>
      <c r="M278" s="277">
        <v>4.9437499999999996</v>
      </c>
    </row>
    <row r="279" spans="1:13">
      <c r="A279" s="268">
        <v>269</v>
      </c>
      <c r="B279" s="277" t="s">
        <v>439</v>
      </c>
      <c r="C279" s="278">
        <v>357.1</v>
      </c>
      <c r="D279" s="279">
        <v>357.33333333333331</v>
      </c>
      <c r="E279" s="279">
        <v>353.76666666666665</v>
      </c>
      <c r="F279" s="279">
        <v>350.43333333333334</v>
      </c>
      <c r="G279" s="279">
        <v>346.86666666666667</v>
      </c>
      <c r="H279" s="279">
        <v>360.66666666666663</v>
      </c>
      <c r="I279" s="279">
        <v>364.23333333333335</v>
      </c>
      <c r="J279" s="279">
        <v>367.56666666666661</v>
      </c>
      <c r="K279" s="277">
        <v>360.9</v>
      </c>
      <c r="L279" s="277">
        <v>354</v>
      </c>
      <c r="M279" s="277">
        <v>2.2193399999999999</v>
      </c>
    </row>
    <row r="280" spans="1:13">
      <c r="A280" s="268">
        <v>270</v>
      </c>
      <c r="B280" s="277" t="s">
        <v>1780</v>
      </c>
      <c r="C280" s="278">
        <v>756.25</v>
      </c>
      <c r="D280" s="279">
        <v>759.11666666666667</v>
      </c>
      <c r="E280" s="279">
        <v>748.23333333333335</v>
      </c>
      <c r="F280" s="279">
        <v>740.2166666666667</v>
      </c>
      <c r="G280" s="279">
        <v>729.33333333333337</v>
      </c>
      <c r="H280" s="279">
        <v>767.13333333333333</v>
      </c>
      <c r="I280" s="279">
        <v>778.01666666666677</v>
      </c>
      <c r="J280" s="279">
        <v>786.0333333333333</v>
      </c>
      <c r="K280" s="277">
        <v>770</v>
      </c>
      <c r="L280" s="277">
        <v>751.1</v>
      </c>
      <c r="M280" s="277">
        <v>6.9300000000000004E-3</v>
      </c>
    </row>
    <row r="281" spans="1:13">
      <c r="A281" s="268">
        <v>271</v>
      </c>
      <c r="B281" s="277" t="s">
        <v>450</v>
      </c>
      <c r="C281" s="278">
        <v>111.85</v>
      </c>
      <c r="D281" s="279">
        <v>112.64999999999999</v>
      </c>
      <c r="E281" s="279">
        <v>110.54999999999998</v>
      </c>
      <c r="F281" s="279">
        <v>109.24999999999999</v>
      </c>
      <c r="G281" s="279">
        <v>107.14999999999998</v>
      </c>
      <c r="H281" s="279">
        <v>113.94999999999999</v>
      </c>
      <c r="I281" s="279">
        <v>116.04999999999998</v>
      </c>
      <c r="J281" s="279">
        <v>117.35</v>
      </c>
      <c r="K281" s="277">
        <v>114.75</v>
      </c>
      <c r="L281" s="277">
        <v>111.35</v>
      </c>
      <c r="M281" s="277">
        <v>0.28384999999999999</v>
      </c>
    </row>
    <row r="282" spans="1:13">
      <c r="A282" s="268">
        <v>272</v>
      </c>
      <c r="B282" s="277" t="s">
        <v>440</v>
      </c>
      <c r="C282" s="278">
        <v>211.15</v>
      </c>
      <c r="D282" s="279">
        <v>212.68333333333331</v>
      </c>
      <c r="E282" s="279">
        <v>208.46666666666661</v>
      </c>
      <c r="F282" s="279">
        <v>205.7833333333333</v>
      </c>
      <c r="G282" s="279">
        <v>201.56666666666661</v>
      </c>
      <c r="H282" s="279">
        <v>215.36666666666662</v>
      </c>
      <c r="I282" s="279">
        <v>219.58333333333331</v>
      </c>
      <c r="J282" s="279">
        <v>222.26666666666662</v>
      </c>
      <c r="K282" s="277">
        <v>216.9</v>
      </c>
      <c r="L282" s="277">
        <v>210</v>
      </c>
      <c r="M282" s="277">
        <v>0.75168000000000001</v>
      </c>
    </row>
    <row r="283" spans="1:13">
      <c r="A283" s="268">
        <v>273</v>
      </c>
      <c r="B283" s="277" t="s">
        <v>451</v>
      </c>
      <c r="C283" s="278">
        <v>159.35</v>
      </c>
      <c r="D283" s="279">
        <v>160.20000000000002</v>
      </c>
      <c r="E283" s="279">
        <v>158.15000000000003</v>
      </c>
      <c r="F283" s="279">
        <v>156.95000000000002</v>
      </c>
      <c r="G283" s="279">
        <v>154.90000000000003</v>
      </c>
      <c r="H283" s="279">
        <v>161.40000000000003</v>
      </c>
      <c r="I283" s="279">
        <v>163.45000000000005</v>
      </c>
      <c r="J283" s="279">
        <v>164.65000000000003</v>
      </c>
      <c r="K283" s="277">
        <v>162.25</v>
      </c>
      <c r="L283" s="277">
        <v>159</v>
      </c>
      <c r="M283" s="277">
        <v>0.37383</v>
      </c>
    </row>
    <row r="284" spans="1:13">
      <c r="A284" s="268">
        <v>274</v>
      </c>
      <c r="B284" s="277" t="s">
        <v>133</v>
      </c>
      <c r="C284" s="278">
        <v>1353.8</v>
      </c>
      <c r="D284" s="279">
        <v>1357.5166666666667</v>
      </c>
      <c r="E284" s="279">
        <v>1346.3333333333333</v>
      </c>
      <c r="F284" s="279">
        <v>1338.8666666666666</v>
      </c>
      <c r="G284" s="279">
        <v>1327.6833333333332</v>
      </c>
      <c r="H284" s="279">
        <v>1364.9833333333333</v>
      </c>
      <c r="I284" s="279">
        <v>1376.1666666666667</v>
      </c>
      <c r="J284" s="279">
        <v>1383.6333333333334</v>
      </c>
      <c r="K284" s="277">
        <v>1368.7</v>
      </c>
      <c r="L284" s="277">
        <v>1350.05</v>
      </c>
      <c r="M284" s="277">
        <v>27.682230000000001</v>
      </c>
    </row>
    <row r="285" spans="1:13">
      <c r="A285" s="268">
        <v>275</v>
      </c>
      <c r="B285" s="277" t="s">
        <v>441</v>
      </c>
      <c r="C285" s="278">
        <v>60.6</v>
      </c>
      <c r="D285" s="279">
        <v>61</v>
      </c>
      <c r="E285" s="279">
        <v>60</v>
      </c>
      <c r="F285" s="279">
        <v>59.4</v>
      </c>
      <c r="G285" s="279">
        <v>58.4</v>
      </c>
      <c r="H285" s="279">
        <v>61.6</v>
      </c>
      <c r="I285" s="279">
        <v>62.6</v>
      </c>
      <c r="J285" s="279">
        <v>63.2</v>
      </c>
      <c r="K285" s="277">
        <v>62</v>
      </c>
      <c r="L285" s="277">
        <v>60.4</v>
      </c>
      <c r="M285" s="277">
        <v>1.5837699999999999</v>
      </c>
    </row>
    <row r="286" spans="1:13">
      <c r="A286" s="268">
        <v>276</v>
      </c>
      <c r="B286" s="277" t="s">
        <v>438</v>
      </c>
      <c r="C286" s="278">
        <v>490.15</v>
      </c>
      <c r="D286" s="279">
        <v>492.34999999999997</v>
      </c>
      <c r="E286" s="279">
        <v>484.79999999999995</v>
      </c>
      <c r="F286" s="279">
        <v>479.45</v>
      </c>
      <c r="G286" s="279">
        <v>471.9</v>
      </c>
      <c r="H286" s="279">
        <v>497.69999999999993</v>
      </c>
      <c r="I286" s="279">
        <v>505.25</v>
      </c>
      <c r="J286" s="279">
        <v>510.59999999999991</v>
      </c>
      <c r="K286" s="277">
        <v>499.9</v>
      </c>
      <c r="L286" s="277">
        <v>487</v>
      </c>
      <c r="M286" s="277">
        <v>5.1540000000000002E-2</v>
      </c>
    </row>
    <row r="287" spans="1:13">
      <c r="A287" s="268">
        <v>277</v>
      </c>
      <c r="B287" s="277" t="s">
        <v>442</v>
      </c>
      <c r="C287" s="278">
        <v>263.5</v>
      </c>
      <c r="D287" s="279">
        <v>264.56666666666666</v>
      </c>
      <c r="E287" s="279">
        <v>260.13333333333333</v>
      </c>
      <c r="F287" s="279">
        <v>256.76666666666665</v>
      </c>
      <c r="G287" s="279">
        <v>252.33333333333331</v>
      </c>
      <c r="H287" s="279">
        <v>267.93333333333334</v>
      </c>
      <c r="I287" s="279">
        <v>272.36666666666662</v>
      </c>
      <c r="J287" s="279">
        <v>275.73333333333335</v>
      </c>
      <c r="K287" s="277">
        <v>269</v>
      </c>
      <c r="L287" s="277">
        <v>261.2</v>
      </c>
      <c r="M287" s="277">
        <v>5.1218599999999999</v>
      </c>
    </row>
    <row r="288" spans="1:13">
      <c r="A288" s="268">
        <v>278</v>
      </c>
      <c r="B288" s="277" t="s">
        <v>448</v>
      </c>
      <c r="C288" s="278">
        <v>581.4</v>
      </c>
      <c r="D288" s="279">
        <v>585.23333333333323</v>
      </c>
      <c r="E288" s="279">
        <v>571.41666666666652</v>
      </c>
      <c r="F288" s="279">
        <v>561.43333333333328</v>
      </c>
      <c r="G288" s="279">
        <v>547.61666666666656</v>
      </c>
      <c r="H288" s="279">
        <v>595.21666666666647</v>
      </c>
      <c r="I288" s="279">
        <v>609.0333333333333</v>
      </c>
      <c r="J288" s="279">
        <v>619.01666666666642</v>
      </c>
      <c r="K288" s="277">
        <v>599.04999999999995</v>
      </c>
      <c r="L288" s="277">
        <v>575.25</v>
      </c>
      <c r="M288" s="277">
        <v>2.4380700000000002</v>
      </c>
    </row>
    <row r="289" spans="1:13">
      <c r="A289" s="268">
        <v>279</v>
      </c>
      <c r="B289" s="277" t="s">
        <v>446</v>
      </c>
      <c r="C289" s="278">
        <v>42.15</v>
      </c>
      <c r="D289" s="279">
        <v>42.35</v>
      </c>
      <c r="E289" s="279">
        <v>41.800000000000004</v>
      </c>
      <c r="F289" s="279">
        <v>41.45</v>
      </c>
      <c r="G289" s="279">
        <v>40.900000000000006</v>
      </c>
      <c r="H289" s="279">
        <v>42.7</v>
      </c>
      <c r="I289" s="279">
        <v>43.25</v>
      </c>
      <c r="J289" s="279">
        <v>43.6</v>
      </c>
      <c r="K289" s="277">
        <v>42.9</v>
      </c>
      <c r="L289" s="277">
        <v>42</v>
      </c>
      <c r="M289" s="277">
        <v>12.752649999999999</v>
      </c>
    </row>
    <row r="290" spans="1:13">
      <c r="A290" s="268">
        <v>280</v>
      </c>
      <c r="B290" s="277" t="s">
        <v>134</v>
      </c>
      <c r="C290" s="278">
        <v>67.650000000000006</v>
      </c>
      <c r="D290" s="279">
        <v>68.166666666666671</v>
      </c>
      <c r="E290" s="279">
        <v>66.38333333333334</v>
      </c>
      <c r="F290" s="279">
        <v>65.116666666666674</v>
      </c>
      <c r="G290" s="279">
        <v>63.333333333333343</v>
      </c>
      <c r="H290" s="279">
        <v>69.433333333333337</v>
      </c>
      <c r="I290" s="279">
        <v>71.216666666666669</v>
      </c>
      <c r="J290" s="279">
        <v>72.483333333333334</v>
      </c>
      <c r="K290" s="277">
        <v>69.95</v>
      </c>
      <c r="L290" s="277">
        <v>66.900000000000006</v>
      </c>
      <c r="M290" s="277">
        <v>136.03643</v>
      </c>
    </row>
    <row r="291" spans="1:13">
      <c r="A291" s="268">
        <v>281</v>
      </c>
      <c r="B291" s="277" t="s">
        <v>453</v>
      </c>
      <c r="C291" s="278">
        <v>22.15</v>
      </c>
      <c r="D291" s="279">
        <v>21.883333333333336</v>
      </c>
      <c r="E291" s="279">
        <v>21.616666666666674</v>
      </c>
      <c r="F291" s="279">
        <v>21.083333333333339</v>
      </c>
      <c r="G291" s="279">
        <v>20.816666666666677</v>
      </c>
      <c r="H291" s="279">
        <v>22.416666666666671</v>
      </c>
      <c r="I291" s="279">
        <v>22.68333333333333</v>
      </c>
      <c r="J291" s="279">
        <v>23.216666666666669</v>
      </c>
      <c r="K291" s="277">
        <v>22.15</v>
      </c>
      <c r="L291" s="277">
        <v>21.35</v>
      </c>
      <c r="M291" s="277">
        <v>30.161059999999999</v>
      </c>
    </row>
    <row r="292" spans="1:13">
      <c r="A292" s="268">
        <v>282</v>
      </c>
      <c r="B292" s="277" t="s">
        <v>358</v>
      </c>
      <c r="C292" s="278">
        <v>1617.75</v>
      </c>
      <c r="D292" s="279">
        <v>1605.6166666666668</v>
      </c>
      <c r="E292" s="279">
        <v>1585.2333333333336</v>
      </c>
      <c r="F292" s="279">
        <v>1552.7166666666667</v>
      </c>
      <c r="G292" s="279">
        <v>1532.3333333333335</v>
      </c>
      <c r="H292" s="279">
        <v>1638.1333333333337</v>
      </c>
      <c r="I292" s="279">
        <v>1658.5166666666669</v>
      </c>
      <c r="J292" s="279">
        <v>1691.0333333333338</v>
      </c>
      <c r="K292" s="277">
        <v>1626</v>
      </c>
      <c r="L292" s="277">
        <v>1573.1</v>
      </c>
      <c r="M292" s="277">
        <v>1.27125</v>
      </c>
    </row>
    <row r="293" spans="1:13">
      <c r="A293" s="268">
        <v>283</v>
      </c>
      <c r="B293" s="277" t="s">
        <v>454</v>
      </c>
      <c r="C293" s="278">
        <v>530.04999999999995</v>
      </c>
      <c r="D293" s="279">
        <v>528.19999999999993</v>
      </c>
      <c r="E293" s="279">
        <v>523.39999999999986</v>
      </c>
      <c r="F293" s="279">
        <v>516.74999999999989</v>
      </c>
      <c r="G293" s="279">
        <v>511.94999999999982</v>
      </c>
      <c r="H293" s="279">
        <v>534.84999999999991</v>
      </c>
      <c r="I293" s="279">
        <v>539.64999999999986</v>
      </c>
      <c r="J293" s="279">
        <v>546.29999999999995</v>
      </c>
      <c r="K293" s="277">
        <v>533</v>
      </c>
      <c r="L293" s="277">
        <v>521.54999999999995</v>
      </c>
      <c r="M293" s="277">
        <v>7.1759300000000001</v>
      </c>
    </row>
    <row r="294" spans="1:13">
      <c r="A294" s="268">
        <v>284</v>
      </c>
      <c r="B294" s="277" t="s">
        <v>452</v>
      </c>
      <c r="C294" s="278">
        <v>2845.6</v>
      </c>
      <c r="D294" s="279">
        <v>2837.5</v>
      </c>
      <c r="E294" s="279">
        <v>2814.05</v>
      </c>
      <c r="F294" s="279">
        <v>2782.5</v>
      </c>
      <c r="G294" s="279">
        <v>2759.05</v>
      </c>
      <c r="H294" s="279">
        <v>2869.05</v>
      </c>
      <c r="I294" s="279">
        <v>2892.5</v>
      </c>
      <c r="J294" s="279">
        <v>2924.05</v>
      </c>
      <c r="K294" s="277">
        <v>2860.95</v>
      </c>
      <c r="L294" s="277">
        <v>2805.95</v>
      </c>
      <c r="M294" s="277">
        <v>2.215E-2</v>
      </c>
    </row>
    <row r="295" spans="1:13">
      <c r="A295" s="268">
        <v>285</v>
      </c>
      <c r="B295" s="277" t="s">
        <v>455</v>
      </c>
      <c r="C295" s="278">
        <v>23.65</v>
      </c>
      <c r="D295" s="279">
        <v>23.716666666666665</v>
      </c>
      <c r="E295" s="279">
        <v>23.233333333333331</v>
      </c>
      <c r="F295" s="279">
        <v>22.816666666666666</v>
      </c>
      <c r="G295" s="279">
        <v>22.333333333333332</v>
      </c>
      <c r="H295" s="279">
        <v>24.133333333333329</v>
      </c>
      <c r="I295" s="279">
        <v>24.616666666666664</v>
      </c>
      <c r="J295" s="279">
        <v>25.033333333333328</v>
      </c>
      <c r="K295" s="277">
        <v>24.2</v>
      </c>
      <c r="L295" s="277">
        <v>23.3</v>
      </c>
      <c r="M295" s="277">
        <v>14.724830000000001</v>
      </c>
    </row>
    <row r="296" spans="1:13">
      <c r="A296" s="268">
        <v>286</v>
      </c>
      <c r="B296" s="277" t="s">
        <v>135</v>
      </c>
      <c r="C296" s="278">
        <v>274.35000000000002</v>
      </c>
      <c r="D296" s="279">
        <v>276.65000000000003</v>
      </c>
      <c r="E296" s="279">
        <v>269.30000000000007</v>
      </c>
      <c r="F296" s="279">
        <v>264.25000000000006</v>
      </c>
      <c r="G296" s="279">
        <v>256.90000000000009</v>
      </c>
      <c r="H296" s="279">
        <v>281.70000000000005</v>
      </c>
      <c r="I296" s="279">
        <v>289.05000000000007</v>
      </c>
      <c r="J296" s="279">
        <v>294.10000000000002</v>
      </c>
      <c r="K296" s="277">
        <v>284</v>
      </c>
      <c r="L296" s="277">
        <v>271.60000000000002</v>
      </c>
      <c r="M296" s="277">
        <v>46.881540000000001</v>
      </c>
    </row>
    <row r="297" spans="1:13">
      <c r="A297" s="268">
        <v>287</v>
      </c>
      <c r="B297" s="277" t="s">
        <v>456</v>
      </c>
      <c r="C297" s="278">
        <v>621.20000000000005</v>
      </c>
      <c r="D297" s="279">
        <v>626.16666666666663</v>
      </c>
      <c r="E297" s="279">
        <v>610.0333333333333</v>
      </c>
      <c r="F297" s="279">
        <v>598.86666666666667</v>
      </c>
      <c r="G297" s="279">
        <v>582.73333333333335</v>
      </c>
      <c r="H297" s="279">
        <v>637.33333333333326</v>
      </c>
      <c r="I297" s="279">
        <v>653.4666666666667</v>
      </c>
      <c r="J297" s="279">
        <v>664.63333333333321</v>
      </c>
      <c r="K297" s="277">
        <v>642.29999999999995</v>
      </c>
      <c r="L297" s="277">
        <v>615</v>
      </c>
      <c r="M297" s="277">
        <v>0.55615000000000003</v>
      </c>
    </row>
    <row r="298" spans="1:13">
      <c r="A298" s="268">
        <v>288</v>
      </c>
      <c r="B298" s="277" t="s">
        <v>136</v>
      </c>
      <c r="C298" s="278">
        <v>944.25</v>
      </c>
      <c r="D298" s="279">
        <v>947.08333333333337</v>
      </c>
      <c r="E298" s="279">
        <v>938.76666666666677</v>
      </c>
      <c r="F298" s="279">
        <v>933.28333333333342</v>
      </c>
      <c r="G298" s="279">
        <v>924.96666666666681</v>
      </c>
      <c r="H298" s="279">
        <v>952.56666666666672</v>
      </c>
      <c r="I298" s="279">
        <v>960.88333333333333</v>
      </c>
      <c r="J298" s="279">
        <v>966.36666666666667</v>
      </c>
      <c r="K298" s="277">
        <v>955.4</v>
      </c>
      <c r="L298" s="277">
        <v>941.6</v>
      </c>
      <c r="M298" s="277">
        <v>39.283729999999998</v>
      </c>
    </row>
    <row r="299" spans="1:13">
      <c r="A299" s="268">
        <v>289</v>
      </c>
      <c r="B299" s="277" t="s">
        <v>266</v>
      </c>
      <c r="C299" s="278">
        <v>1978.25</v>
      </c>
      <c r="D299" s="279">
        <v>1978.0166666666667</v>
      </c>
      <c r="E299" s="279">
        <v>1957.2833333333333</v>
      </c>
      <c r="F299" s="279">
        <v>1936.3166666666666</v>
      </c>
      <c r="G299" s="279">
        <v>1915.5833333333333</v>
      </c>
      <c r="H299" s="279">
        <v>1998.9833333333333</v>
      </c>
      <c r="I299" s="279">
        <v>2019.7166666666665</v>
      </c>
      <c r="J299" s="279">
        <v>2040.6833333333334</v>
      </c>
      <c r="K299" s="277">
        <v>1998.75</v>
      </c>
      <c r="L299" s="277">
        <v>1957.05</v>
      </c>
      <c r="M299" s="277">
        <v>2.0354100000000002</v>
      </c>
    </row>
    <row r="300" spans="1:13">
      <c r="A300" s="268">
        <v>290</v>
      </c>
      <c r="B300" s="277" t="s">
        <v>265</v>
      </c>
      <c r="C300" s="278">
        <v>1295.0999999999999</v>
      </c>
      <c r="D300" s="279">
        <v>1297.0666666666666</v>
      </c>
      <c r="E300" s="279">
        <v>1288.1333333333332</v>
      </c>
      <c r="F300" s="279">
        <v>1281.1666666666665</v>
      </c>
      <c r="G300" s="279">
        <v>1272.2333333333331</v>
      </c>
      <c r="H300" s="279">
        <v>1304.0333333333333</v>
      </c>
      <c r="I300" s="279">
        <v>1312.9666666666667</v>
      </c>
      <c r="J300" s="279">
        <v>1319.9333333333334</v>
      </c>
      <c r="K300" s="277">
        <v>1306</v>
      </c>
      <c r="L300" s="277">
        <v>1290.0999999999999</v>
      </c>
      <c r="M300" s="277">
        <v>0.64344999999999997</v>
      </c>
    </row>
    <row r="301" spans="1:13">
      <c r="A301" s="268">
        <v>291</v>
      </c>
      <c r="B301" s="277" t="s">
        <v>137</v>
      </c>
      <c r="C301" s="278">
        <v>900.05</v>
      </c>
      <c r="D301" s="279">
        <v>898.08333333333337</v>
      </c>
      <c r="E301" s="279">
        <v>891.9666666666667</v>
      </c>
      <c r="F301" s="279">
        <v>883.88333333333333</v>
      </c>
      <c r="G301" s="279">
        <v>877.76666666666665</v>
      </c>
      <c r="H301" s="279">
        <v>906.16666666666674</v>
      </c>
      <c r="I301" s="279">
        <v>912.2833333333333</v>
      </c>
      <c r="J301" s="279">
        <v>920.36666666666679</v>
      </c>
      <c r="K301" s="277">
        <v>904.2</v>
      </c>
      <c r="L301" s="277">
        <v>890</v>
      </c>
      <c r="M301" s="277">
        <v>21.030989999999999</v>
      </c>
    </row>
    <row r="302" spans="1:13">
      <c r="A302" s="268">
        <v>292</v>
      </c>
      <c r="B302" s="277" t="s">
        <v>457</v>
      </c>
      <c r="C302" s="278">
        <v>1146.7</v>
      </c>
      <c r="D302" s="279">
        <v>1147.1166666666666</v>
      </c>
      <c r="E302" s="279">
        <v>1133.2333333333331</v>
      </c>
      <c r="F302" s="279">
        <v>1119.7666666666667</v>
      </c>
      <c r="G302" s="279">
        <v>1105.8833333333332</v>
      </c>
      <c r="H302" s="279">
        <v>1160.583333333333</v>
      </c>
      <c r="I302" s="279">
        <v>1174.4666666666667</v>
      </c>
      <c r="J302" s="279">
        <v>1187.9333333333329</v>
      </c>
      <c r="K302" s="277">
        <v>1161</v>
      </c>
      <c r="L302" s="277">
        <v>1133.6500000000001</v>
      </c>
      <c r="M302" s="277">
        <v>0.35708000000000001</v>
      </c>
    </row>
    <row r="303" spans="1:13">
      <c r="A303" s="268">
        <v>293</v>
      </c>
      <c r="B303" s="277" t="s">
        <v>138</v>
      </c>
      <c r="C303" s="278">
        <v>530.5</v>
      </c>
      <c r="D303" s="279">
        <v>530.06666666666672</v>
      </c>
      <c r="E303" s="279">
        <v>524.63333333333344</v>
      </c>
      <c r="F303" s="279">
        <v>518.76666666666677</v>
      </c>
      <c r="G303" s="279">
        <v>513.33333333333348</v>
      </c>
      <c r="H303" s="279">
        <v>535.93333333333339</v>
      </c>
      <c r="I303" s="279">
        <v>541.36666666666656</v>
      </c>
      <c r="J303" s="279">
        <v>547.23333333333335</v>
      </c>
      <c r="K303" s="277">
        <v>535.5</v>
      </c>
      <c r="L303" s="277">
        <v>524.20000000000005</v>
      </c>
      <c r="M303" s="277">
        <v>79.823359999999994</v>
      </c>
    </row>
    <row r="304" spans="1:13">
      <c r="A304" s="268">
        <v>294</v>
      </c>
      <c r="B304" s="277" t="s">
        <v>139</v>
      </c>
      <c r="C304" s="278">
        <v>182.75</v>
      </c>
      <c r="D304" s="279">
        <v>183.53333333333333</v>
      </c>
      <c r="E304" s="279">
        <v>179.56666666666666</v>
      </c>
      <c r="F304" s="279">
        <v>176.38333333333333</v>
      </c>
      <c r="G304" s="279">
        <v>172.41666666666666</v>
      </c>
      <c r="H304" s="279">
        <v>186.71666666666667</v>
      </c>
      <c r="I304" s="279">
        <v>190.68333333333331</v>
      </c>
      <c r="J304" s="279">
        <v>193.86666666666667</v>
      </c>
      <c r="K304" s="277">
        <v>187.5</v>
      </c>
      <c r="L304" s="277">
        <v>180.35</v>
      </c>
      <c r="M304" s="277">
        <v>118.68389999999999</v>
      </c>
    </row>
    <row r="305" spans="1:13">
      <c r="A305" s="268">
        <v>295</v>
      </c>
      <c r="B305" s="277" t="s">
        <v>461</v>
      </c>
      <c r="C305" s="278">
        <v>23.3</v>
      </c>
      <c r="D305" s="279">
        <v>23.3</v>
      </c>
      <c r="E305" s="279">
        <v>23.3</v>
      </c>
      <c r="F305" s="279">
        <v>23.3</v>
      </c>
      <c r="G305" s="279">
        <v>23.3</v>
      </c>
      <c r="H305" s="279">
        <v>23.3</v>
      </c>
      <c r="I305" s="279">
        <v>23.3</v>
      </c>
      <c r="J305" s="279">
        <v>23.3</v>
      </c>
      <c r="K305" s="277">
        <v>23.3</v>
      </c>
      <c r="L305" s="277">
        <v>23.3</v>
      </c>
      <c r="M305" s="277">
        <v>2.72512</v>
      </c>
    </row>
    <row r="306" spans="1:13">
      <c r="A306" s="268">
        <v>296</v>
      </c>
      <c r="B306" s="277" t="s">
        <v>319</v>
      </c>
      <c r="C306" s="278">
        <v>10.9</v>
      </c>
      <c r="D306" s="279">
        <v>11.016666666666666</v>
      </c>
      <c r="E306" s="279">
        <v>10.783333333333331</v>
      </c>
      <c r="F306" s="279">
        <v>10.666666666666666</v>
      </c>
      <c r="G306" s="279">
        <v>10.433333333333332</v>
      </c>
      <c r="H306" s="279">
        <v>11.133333333333331</v>
      </c>
      <c r="I306" s="279">
        <v>11.366666666666665</v>
      </c>
      <c r="J306" s="279">
        <v>11.483333333333331</v>
      </c>
      <c r="K306" s="277">
        <v>11.25</v>
      </c>
      <c r="L306" s="277">
        <v>10.9</v>
      </c>
      <c r="M306" s="277">
        <v>19.897120000000001</v>
      </c>
    </row>
    <row r="307" spans="1:13">
      <c r="A307" s="268">
        <v>297</v>
      </c>
      <c r="B307" s="277" t="s">
        <v>464</v>
      </c>
      <c r="C307" s="278">
        <v>116.65</v>
      </c>
      <c r="D307" s="279">
        <v>117.05</v>
      </c>
      <c r="E307" s="279">
        <v>115.6</v>
      </c>
      <c r="F307" s="279">
        <v>114.55</v>
      </c>
      <c r="G307" s="279">
        <v>113.1</v>
      </c>
      <c r="H307" s="279">
        <v>118.1</v>
      </c>
      <c r="I307" s="279">
        <v>119.55000000000001</v>
      </c>
      <c r="J307" s="279">
        <v>120.6</v>
      </c>
      <c r="K307" s="277">
        <v>118.5</v>
      </c>
      <c r="L307" s="277">
        <v>116</v>
      </c>
      <c r="M307" s="277">
        <v>0.34510999999999997</v>
      </c>
    </row>
    <row r="308" spans="1:13">
      <c r="A308" s="268">
        <v>298</v>
      </c>
      <c r="B308" s="277" t="s">
        <v>466</v>
      </c>
      <c r="C308" s="278">
        <v>280.35000000000002</v>
      </c>
      <c r="D308" s="279">
        <v>280.11666666666667</v>
      </c>
      <c r="E308" s="279">
        <v>278.23333333333335</v>
      </c>
      <c r="F308" s="279">
        <v>276.11666666666667</v>
      </c>
      <c r="G308" s="279">
        <v>274.23333333333335</v>
      </c>
      <c r="H308" s="279">
        <v>282.23333333333335</v>
      </c>
      <c r="I308" s="279">
        <v>284.11666666666667</v>
      </c>
      <c r="J308" s="279">
        <v>286.23333333333335</v>
      </c>
      <c r="K308" s="277">
        <v>282</v>
      </c>
      <c r="L308" s="277">
        <v>278</v>
      </c>
      <c r="M308" s="277">
        <v>1.7956099999999999</v>
      </c>
    </row>
    <row r="309" spans="1:13">
      <c r="A309" s="268">
        <v>299</v>
      </c>
      <c r="B309" s="277" t="s">
        <v>462</v>
      </c>
      <c r="C309" s="278">
        <v>2545.75</v>
      </c>
      <c r="D309" s="279">
        <v>2535.5833333333335</v>
      </c>
      <c r="E309" s="279">
        <v>2522.166666666667</v>
      </c>
      <c r="F309" s="279">
        <v>2498.5833333333335</v>
      </c>
      <c r="G309" s="279">
        <v>2485.166666666667</v>
      </c>
      <c r="H309" s="279">
        <v>2559.166666666667</v>
      </c>
      <c r="I309" s="279">
        <v>2572.5833333333339</v>
      </c>
      <c r="J309" s="279">
        <v>2596.166666666667</v>
      </c>
      <c r="K309" s="277">
        <v>2549</v>
      </c>
      <c r="L309" s="277">
        <v>2512</v>
      </c>
      <c r="M309" s="277">
        <v>0.11992999999999999</v>
      </c>
    </row>
    <row r="310" spans="1:13">
      <c r="A310" s="268">
        <v>300</v>
      </c>
      <c r="B310" s="277" t="s">
        <v>463</v>
      </c>
      <c r="C310" s="278">
        <v>225</v>
      </c>
      <c r="D310" s="279">
        <v>223.65</v>
      </c>
      <c r="E310" s="279">
        <v>220.4</v>
      </c>
      <c r="F310" s="279">
        <v>215.8</v>
      </c>
      <c r="G310" s="279">
        <v>212.55</v>
      </c>
      <c r="H310" s="279">
        <v>228.25</v>
      </c>
      <c r="I310" s="279">
        <v>231.5</v>
      </c>
      <c r="J310" s="279">
        <v>236.1</v>
      </c>
      <c r="K310" s="277">
        <v>226.9</v>
      </c>
      <c r="L310" s="277">
        <v>219.05</v>
      </c>
      <c r="M310" s="277">
        <v>1.0612699999999999</v>
      </c>
    </row>
    <row r="311" spans="1:13">
      <c r="A311" s="268">
        <v>301</v>
      </c>
      <c r="B311" s="277" t="s">
        <v>140</v>
      </c>
      <c r="C311" s="278">
        <v>161.30000000000001</v>
      </c>
      <c r="D311" s="279">
        <v>161.23333333333335</v>
      </c>
      <c r="E311" s="279">
        <v>159.06666666666669</v>
      </c>
      <c r="F311" s="279">
        <v>156.83333333333334</v>
      </c>
      <c r="G311" s="279">
        <v>154.66666666666669</v>
      </c>
      <c r="H311" s="279">
        <v>163.4666666666667</v>
      </c>
      <c r="I311" s="279">
        <v>165.63333333333333</v>
      </c>
      <c r="J311" s="279">
        <v>167.8666666666667</v>
      </c>
      <c r="K311" s="277">
        <v>163.4</v>
      </c>
      <c r="L311" s="277">
        <v>159</v>
      </c>
      <c r="M311" s="277">
        <v>73.424000000000007</v>
      </c>
    </row>
    <row r="312" spans="1:13">
      <c r="A312" s="268">
        <v>302</v>
      </c>
      <c r="B312" s="277" t="s">
        <v>141</v>
      </c>
      <c r="C312" s="278">
        <v>358.5</v>
      </c>
      <c r="D312" s="279">
        <v>357.55</v>
      </c>
      <c r="E312" s="279">
        <v>355.25</v>
      </c>
      <c r="F312" s="279">
        <v>352</v>
      </c>
      <c r="G312" s="279">
        <v>349.7</v>
      </c>
      <c r="H312" s="279">
        <v>360.8</v>
      </c>
      <c r="I312" s="279">
        <v>363.10000000000008</v>
      </c>
      <c r="J312" s="279">
        <v>366.35</v>
      </c>
      <c r="K312" s="277">
        <v>359.85</v>
      </c>
      <c r="L312" s="277">
        <v>354.3</v>
      </c>
      <c r="M312" s="277">
        <v>23.193919999999999</v>
      </c>
    </row>
    <row r="313" spans="1:13">
      <c r="A313" s="268">
        <v>303</v>
      </c>
      <c r="B313" s="277" t="s">
        <v>142</v>
      </c>
      <c r="C313" s="278">
        <v>5932.1</v>
      </c>
      <c r="D313" s="279">
        <v>5934.583333333333</v>
      </c>
      <c r="E313" s="279">
        <v>5880.5666666666657</v>
      </c>
      <c r="F313" s="279">
        <v>5829.0333333333328</v>
      </c>
      <c r="G313" s="279">
        <v>5775.0166666666655</v>
      </c>
      <c r="H313" s="279">
        <v>5986.1166666666659</v>
      </c>
      <c r="I313" s="279">
        <v>6040.1333333333341</v>
      </c>
      <c r="J313" s="279">
        <v>6091.6666666666661</v>
      </c>
      <c r="K313" s="277">
        <v>5988.6</v>
      </c>
      <c r="L313" s="277">
        <v>5883.05</v>
      </c>
      <c r="M313" s="277">
        <v>10.59779</v>
      </c>
    </row>
    <row r="314" spans="1:13">
      <c r="A314" s="268">
        <v>304</v>
      </c>
      <c r="B314" s="277" t="s">
        <v>458</v>
      </c>
      <c r="C314" s="278">
        <v>635.85</v>
      </c>
      <c r="D314" s="279">
        <v>630.13333333333333</v>
      </c>
      <c r="E314" s="279">
        <v>620.76666666666665</v>
      </c>
      <c r="F314" s="279">
        <v>605.68333333333328</v>
      </c>
      <c r="G314" s="279">
        <v>596.31666666666661</v>
      </c>
      <c r="H314" s="279">
        <v>645.2166666666667</v>
      </c>
      <c r="I314" s="279">
        <v>654.58333333333326</v>
      </c>
      <c r="J314" s="279">
        <v>669.66666666666674</v>
      </c>
      <c r="K314" s="277">
        <v>639.5</v>
      </c>
      <c r="L314" s="277">
        <v>615.04999999999995</v>
      </c>
      <c r="M314" s="277">
        <v>0.21365999999999999</v>
      </c>
    </row>
    <row r="315" spans="1:13">
      <c r="A315" s="268">
        <v>305</v>
      </c>
      <c r="B315" s="277" t="s">
        <v>143</v>
      </c>
      <c r="C315" s="278">
        <v>588.54999999999995</v>
      </c>
      <c r="D315" s="279">
        <v>591.81666666666661</v>
      </c>
      <c r="E315" s="279">
        <v>583.73333333333323</v>
      </c>
      <c r="F315" s="279">
        <v>578.91666666666663</v>
      </c>
      <c r="G315" s="279">
        <v>570.83333333333326</v>
      </c>
      <c r="H315" s="279">
        <v>596.63333333333321</v>
      </c>
      <c r="I315" s="279">
        <v>604.7166666666667</v>
      </c>
      <c r="J315" s="279">
        <v>609.53333333333319</v>
      </c>
      <c r="K315" s="277">
        <v>599.9</v>
      </c>
      <c r="L315" s="277">
        <v>587</v>
      </c>
      <c r="M315" s="277">
        <v>30.860220000000002</v>
      </c>
    </row>
    <row r="316" spans="1:13">
      <c r="A316" s="268">
        <v>306</v>
      </c>
      <c r="B316" s="277" t="s">
        <v>472</v>
      </c>
      <c r="C316" s="278">
        <v>1286.4000000000001</v>
      </c>
      <c r="D316" s="279">
        <v>1287.8333333333333</v>
      </c>
      <c r="E316" s="279">
        <v>1269.6666666666665</v>
      </c>
      <c r="F316" s="279">
        <v>1252.9333333333332</v>
      </c>
      <c r="G316" s="279">
        <v>1234.7666666666664</v>
      </c>
      <c r="H316" s="279">
        <v>1304.5666666666666</v>
      </c>
      <c r="I316" s="279">
        <v>1322.7333333333331</v>
      </c>
      <c r="J316" s="279">
        <v>1339.4666666666667</v>
      </c>
      <c r="K316" s="277">
        <v>1306</v>
      </c>
      <c r="L316" s="277">
        <v>1271.0999999999999</v>
      </c>
      <c r="M316" s="277">
        <v>3.7079300000000002</v>
      </c>
    </row>
    <row r="317" spans="1:13">
      <c r="A317" s="268">
        <v>307</v>
      </c>
      <c r="B317" s="277" t="s">
        <v>468</v>
      </c>
      <c r="C317" s="278">
        <v>1358.55</v>
      </c>
      <c r="D317" s="279">
        <v>1359.8</v>
      </c>
      <c r="E317" s="279">
        <v>1346.75</v>
      </c>
      <c r="F317" s="279">
        <v>1334.95</v>
      </c>
      <c r="G317" s="279">
        <v>1321.9</v>
      </c>
      <c r="H317" s="279">
        <v>1371.6</v>
      </c>
      <c r="I317" s="279">
        <v>1384.6499999999996</v>
      </c>
      <c r="J317" s="279">
        <v>1396.4499999999998</v>
      </c>
      <c r="K317" s="277">
        <v>1372.85</v>
      </c>
      <c r="L317" s="277">
        <v>1348</v>
      </c>
      <c r="M317" s="277">
        <v>1.48817</v>
      </c>
    </row>
    <row r="318" spans="1:13">
      <c r="A318" s="268">
        <v>308</v>
      </c>
      <c r="B318" s="277" t="s">
        <v>144</v>
      </c>
      <c r="C318" s="278">
        <v>554.95000000000005</v>
      </c>
      <c r="D318" s="279">
        <v>550.9666666666667</v>
      </c>
      <c r="E318" s="279">
        <v>539.58333333333337</v>
      </c>
      <c r="F318" s="279">
        <v>524.2166666666667</v>
      </c>
      <c r="G318" s="279">
        <v>512.83333333333337</v>
      </c>
      <c r="H318" s="279">
        <v>566.33333333333337</v>
      </c>
      <c r="I318" s="279">
        <v>577.71666666666658</v>
      </c>
      <c r="J318" s="279">
        <v>593.08333333333337</v>
      </c>
      <c r="K318" s="277">
        <v>562.35</v>
      </c>
      <c r="L318" s="277">
        <v>535.6</v>
      </c>
      <c r="M318" s="277">
        <v>9.3172999999999995</v>
      </c>
    </row>
    <row r="319" spans="1:13">
      <c r="A319" s="268">
        <v>309</v>
      </c>
      <c r="B319" s="277" t="s">
        <v>145</v>
      </c>
      <c r="C319" s="278">
        <v>1071.25</v>
      </c>
      <c r="D319" s="279">
        <v>1066.6833333333334</v>
      </c>
      <c r="E319" s="279">
        <v>1053.6166666666668</v>
      </c>
      <c r="F319" s="279">
        <v>1035.9833333333333</v>
      </c>
      <c r="G319" s="279">
        <v>1022.9166666666667</v>
      </c>
      <c r="H319" s="279">
        <v>1084.3166666666668</v>
      </c>
      <c r="I319" s="279">
        <v>1097.3833333333334</v>
      </c>
      <c r="J319" s="279">
        <v>1115.0166666666669</v>
      </c>
      <c r="K319" s="277">
        <v>1079.75</v>
      </c>
      <c r="L319" s="277">
        <v>1049.05</v>
      </c>
      <c r="M319" s="277">
        <v>7.9661799999999996</v>
      </c>
    </row>
    <row r="320" spans="1:13">
      <c r="A320" s="268">
        <v>310</v>
      </c>
      <c r="B320" s="277" t="s">
        <v>465</v>
      </c>
      <c r="C320" s="278">
        <v>179</v>
      </c>
      <c r="D320" s="279">
        <v>179.15</v>
      </c>
      <c r="E320" s="279">
        <v>176.85000000000002</v>
      </c>
      <c r="F320" s="279">
        <v>174.70000000000002</v>
      </c>
      <c r="G320" s="279">
        <v>172.40000000000003</v>
      </c>
      <c r="H320" s="279">
        <v>181.3</v>
      </c>
      <c r="I320" s="279">
        <v>183.60000000000002</v>
      </c>
      <c r="J320" s="279">
        <v>185.75</v>
      </c>
      <c r="K320" s="277">
        <v>181.45</v>
      </c>
      <c r="L320" s="277">
        <v>177</v>
      </c>
      <c r="M320" s="277">
        <v>0.42714000000000002</v>
      </c>
    </row>
    <row r="321" spans="1:13">
      <c r="A321" s="268">
        <v>311</v>
      </c>
      <c r="B321" s="277" t="s">
        <v>1976</v>
      </c>
      <c r="C321" s="278">
        <v>213.2</v>
      </c>
      <c r="D321" s="279">
        <v>214.2833333333333</v>
      </c>
      <c r="E321" s="279">
        <v>210.11666666666662</v>
      </c>
      <c r="F321" s="279">
        <v>207.0333333333333</v>
      </c>
      <c r="G321" s="279">
        <v>202.86666666666662</v>
      </c>
      <c r="H321" s="279">
        <v>217.36666666666662</v>
      </c>
      <c r="I321" s="279">
        <v>221.5333333333333</v>
      </c>
      <c r="J321" s="279">
        <v>224.61666666666662</v>
      </c>
      <c r="K321" s="277">
        <v>218.45</v>
      </c>
      <c r="L321" s="277">
        <v>211.2</v>
      </c>
      <c r="M321" s="277">
        <v>20.599699999999999</v>
      </c>
    </row>
    <row r="322" spans="1:13">
      <c r="A322" s="268">
        <v>312</v>
      </c>
      <c r="B322" s="277" t="s">
        <v>469</v>
      </c>
      <c r="C322" s="278">
        <v>70.75</v>
      </c>
      <c r="D322" s="279">
        <v>71.966666666666669</v>
      </c>
      <c r="E322" s="279">
        <v>69.283333333333331</v>
      </c>
      <c r="F322" s="279">
        <v>67.816666666666663</v>
      </c>
      <c r="G322" s="279">
        <v>65.133333333333326</v>
      </c>
      <c r="H322" s="279">
        <v>73.433333333333337</v>
      </c>
      <c r="I322" s="279">
        <v>76.116666666666674</v>
      </c>
      <c r="J322" s="279">
        <v>77.583333333333343</v>
      </c>
      <c r="K322" s="277">
        <v>74.650000000000006</v>
      </c>
      <c r="L322" s="277">
        <v>70.5</v>
      </c>
      <c r="M322" s="277">
        <v>17.09403</v>
      </c>
    </row>
    <row r="323" spans="1:13">
      <c r="A323" s="268">
        <v>313</v>
      </c>
      <c r="B323" s="277" t="s">
        <v>470</v>
      </c>
      <c r="C323" s="278">
        <v>286.10000000000002</v>
      </c>
      <c r="D323" s="279">
        <v>281.88333333333338</v>
      </c>
      <c r="E323" s="279">
        <v>274.76666666666677</v>
      </c>
      <c r="F323" s="279">
        <v>263.43333333333339</v>
      </c>
      <c r="G323" s="279">
        <v>256.31666666666678</v>
      </c>
      <c r="H323" s="279">
        <v>293.21666666666675</v>
      </c>
      <c r="I323" s="279">
        <v>300.33333333333343</v>
      </c>
      <c r="J323" s="279">
        <v>311.66666666666674</v>
      </c>
      <c r="K323" s="277">
        <v>289</v>
      </c>
      <c r="L323" s="277">
        <v>270.55</v>
      </c>
      <c r="M323" s="277">
        <v>5.5779399999999999</v>
      </c>
    </row>
    <row r="324" spans="1:13">
      <c r="A324" s="268">
        <v>314</v>
      </c>
      <c r="B324" s="277" t="s">
        <v>146</v>
      </c>
      <c r="C324" s="278">
        <v>945.15</v>
      </c>
      <c r="D324" s="279">
        <v>948.15</v>
      </c>
      <c r="E324" s="279">
        <v>931.8</v>
      </c>
      <c r="F324" s="279">
        <v>918.44999999999993</v>
      </c>
      <c r="G324" s="279">
        <v>902.09999999999991</v>
      </c>
      <c r="H324" s="279">
        <v>961.5</v>
      </c>
      <c r="I324" s="279">
        <v>977.85000000000014</v>
      </c>
      <c r="J324" s="279">
        <v>991.2</v>
      </c>
      <c r="K324" s="277">
        <v>964.5</v>
      </c>
      <c r="L324" s="277">
        <v>934.8</v>
      </c>
      <c r="M324" s="277">
        <v>12.84587</v>
      </c>
    </row>
    <row r="325" spans="1:13">
      <c r="A325" s="268">
        <v>315</v>
      </c>
      <c r="B325" s="277" t="s">
        <v>459</v>
      </c>
      <c r="C325" s="278">
        <v>17.3</v>
      </c>
      <c r="D325" s="279">
        <v>17.466666666666665</v>
      </c>
      <c r="E325" s="279">
        <v>16.983333333333331</v>
      </c>
      <c r="F325" s="279">
        <v>16.666666666666664</v>
      </c>
      <c r="G325" s="279">
        <v>16.18333333333333</v>
      </c>
      <c r="H325" s="279">
        <v>17.783333333333331</v>
      </c>
      <c r="I325" s="279">
        <v>18.266666666666666</v>
      </c>
      <c r="J325" s="279">
        <v>18.583333333333332</v>
      </c>
      <c r="K325" s="277">
        <v>17.95</v>
      </c>
      <c r="L325" s="277">
        <v>17.149999999999999</v>
      </c>
      <c r="M325" s="277">
        <v>26.616050000000001</v>
      </c>
    </row>
    <row r="326" spans="1:13">
      <c r="A326" s="268">
        <v>316</v>
      </c>
      <c r="B326" s="277" t="s">
        <v>460</v>
      </c>
      <c r="C326" s="278">
        <v>149.9</v>
      </c>
      <c r="D326" s="279">
        <v>150.31666666666666</v>
      </c>
      <c r="E326" s="279">
        <v>147.63333333333333</v>
      </c>
      <c r="F326" s="279">
        <v>145.36666666666667</v>
      </c>
      <c r="G326" s="279">
        <v>142.68333333333334</v>
      </c>
      <c r="H326" s="279">
        <v>152.58333333333331</v>
      </c>
      <c r="I326" s="279">
        <v>155.26666666666665</v>
      </c>
      <c r="J326" s="279">
        <v>157.5333333333333</v>
      </c>
      <c r="K326" s="277">
        <v>153</v>
      </c>
      <c r="L326" s="277">
        <v>148.05000000000001</v>
      </c>
      <c r="M326" s="277">
        <v>19.382660000000001</v>
      </c>
    </row>
    <row r="327" spans="1:13">
      <c r="A327" s="268">
        <v>317</v>
      </c>
      <c r="B327" s="277" t="s">
        <v>147</v>
      </c>
      <c r="C327" s="278">
        <v>98.1</v>
      </c>
      <c r="D327" s="279">
        <v>97.633333333333326</v>
      </c>
      <c r="E327" s="279">
        <v>94.666666666666657</v>
      </c>
      <c r="F327" s="279">
        <v>91.233333333333334</v>
      </c>
      <c r="G327" s="279">
        <v>88.266666666666666</v>
      </c>
      <c r="H327" s="279">
        <v>101.06666666666665</v>
      </c>
      <c r="I327" s="279">
        <v>104.03333333333332</v>
      </c>
      <c r="J327" s="279">
        <v>107.46666666666664</v>
      </c>
      <c r="K327" s="277">
        <v>100.6</v>
      </c>
      <c r="L327" s="277">
        <v>94.2</v>
      </c>
      <c r="M327" s="277">
        <v>899.56107999999995</v>
      </c>
    </row>
    <row r="328" spans="1:13">
      <c r="A328" s="268">
        <v>318</v>
      </c>
      <c r="B328" s="277" t="s">
        <v>471</v>
      </c>
      <c r="C328" s="278">
        <v>600.45000000000005</v>
      </c>
      <c r="D328" s="279">
        <v>600.69999999999993</v>
      </c>
      <c r="E328" s="279">
        <v>591.74999999999989</v>
      </c>
      <c r="F328" s="279">
        <v>583.04999999999995</v>
      </c>
      <c r="G328" s="279">
        <v>574.09999999999991</v>
      </c>
      <c r="H328" s="279">
        <v>609.39999999999986</v>
      </c>
      <c r="I328" s="279">
        <v>618.34999999999991</v>
      </c>
      <c r="J328" s="279">
        <v>627.04999999999984</v>
      </c>
      <c r="K328" s="277">
        <v>609.65</v>
      </c>
      <c r="L328" s="277">
        <v>592</v>
      </c>
      <c r="M328" s="277">
        <v>0.52876999999999996</v>
      </c>
    </row>
    <row r="329" spans="1:13">
      <c r="A329" s="268">
        <v>319</v>
      </c>
      <c r="B329" s="277" t="s">
        <v>268</v>
      </c>
      <c r="C329" s="278">
        <v>886.6</v>
      </c>
      <c r="D329" s="279">
        <v>881.44999999999993</v>
      </c>
      <c r="E329" s="279">
        <v>872.14999999999986</v>
      </c>
      <c r="F329" s="279">
        <v>857.69999999999993</v>
      </c>
      <c r="G329" s="279">
        <v>848.39999999999986</v>
      </c>
      <c r="H329" s="279">
        <v>895.89999999999986</v>
      </c>
      <c r="I329" s="279">
        <v>905.19999999999982</v>
      </c>
      <c r="J329" s="279">
        <v>919.64999999999986</v>
      </c>
      <c r="K329" s="277">
        <v>890.75</v>
      </c>
      <c r="L329" s="277">
        <v>867</v>
      </c>
      <c r="M329" s="277">
        <v>1.3456900000000001</v>
      </c>
    </row>
    <row r="330" spans="1:13">
      <c r="A330" s="268">
        <v>320</v>
      </c>
      <c r="B330" s="277" t="s">
        <v>148</v>
      </c>
      <c r="C330" s="278">
        <v>66140.25</v>
      </c>
      <c r="D330" s="279">
        <v>66185.216666666674</v>
      </c>
      <c r="E330" s="279">
        <v>65770.483333333352</v>
      </c>
      <c r="F330" s="279">
        <v>65400.716666666674</v>
      </c>
      <c r="G330" s="279">
        <v>64985.983333333352</v>
      </c>
      <c r="H330" s="279">
        <v>66554.983333333352</v>
      </c>
      <c r="I330" s="279">
        <v>66969.716666666689</v>
      </c>
      <c r="J330" s="279">
        <v>67339.483333333352</v>
      </c>
      <c r="K330" s="277">
        <v>66599.95</v>
      </c>
      <c r="L330" s="277">
        <v>65815.45</v>
      </c>
      <c r="M330" s="277">
        <v>8.1360000000000002E-2</v>
      </c>
    </row>
    <row r="331" spans="1:13">
      <c r="A331" s="268">
        <v>321</v>
      </c>
      <c r="B331" s="277" t="s">
        <v>267</v>
      </c>
      <c r="C331" s="278">
        <v>36.799999999999997</v>
      </c>
      <c r="D331" s="279">
        <v>37.25</v>
      </c>
      <c r="E331" s="279">
        <v>36.049999999999997</v>
      </c>
      <c r="F331" s="279">
        <v>35.299999999999997</v>
      </c>
      <c r="G331" s="279">
        <v>34.099999999999994</v>
      </c>
      <c r="H331" s="279">
        <v>38</v>
      </c>
      <c r="I331" s="279">
        <v>39.200000000000003</v>
      </c>
      <c r="J331" s="279">
        <v>39.950000000000003</v>
      </c>
      <c r="K331" s="277">
        <v>38.450000000000003</v>
      </c>
      <c r="L331" s="277">
        <v>36.5</v>
      </c>
      <c r="M331" s="277">
        <v>10.606299999999999</v>
      </c>
    </row>
    <row r="332" spans="1:13">
      <c r="A332" s="268">
        <v>322</v>
      </c>
      <c r="B332" s="277" t="s">
        <v>149</v>
      </c>
      <c r="C332" s="278">
        <v>1146.3499999999999</v>
      </c>
      <c r="D332" s="279">
        <v>1137.7</v>
      </c>
      <c r="E332" s="279">
        <v>1123.95</v>
      </c>
      <c r="F332" s="279">
        <v>1101.55</v>
      </c>
      <c r="G332" s="279">
        <v>1087.8</v>
      </c>
      <c r="H332" s="279">
        <v>1160.1000000000001</v>
      </c>
      <c r="I332" s="279">
        <v>1173.8500000000001</v>
      </c>
      <c r="J332" s="279">
        <v>1196.2500000000002</v>
      </c>
      <c r="K332" s="277">
        <v>1151.45</v>
      </c>
      <c r="L332" s="277">
        <v>1115.3</v>
      </c>
      <c r="M332" s="277">
        <v>25.370570000000001</v>
      </c>
    </row>
    <row r="333" spans="1:13">
      <c r="A333" s="268">
        <v>323</v>
      </c>
      <c r="B333" s="277" t="s">
        <v>3162</v>
      </c>
      <c r="C333" s="278">
        <v>313.8</v>
      </c>
      <c r="D333" s="279">
        <v>315.25</v>
      </c>
      <c r="E333" s="279">
        <v>310.60000000000002</v>
      </c>
      <c r="F333" s="279">
        <v>307.40000000000003</v>
      </c>
      <c r="G333" s="279">
        <v>302.75000000000006</v>
      </c>
      <c r="H333" s="279">
        <v>318.45</v>
      </c>
      <c r="I333" s="279">
        <v>323.09999999999997</v>
      </c>
      <c r="J333" s="279">
        <v>326.29999999999995</v>
      </c>
      <c r="K333" s="277">
        <v>319.89999999999998</v>
      </c>
      <c r="L333" s="277">
        <v>312.05</v>
      </c>
      <c r="M333" s="277">
        <v>8.7286800000000007</v>
      </c>
    </row>
    <row r="334" spans="1:13">
      <c r="A334" s="268">
        <v>324</v>
      </c>
      <c r="B334" s="277" t="s">
        <v>269</v>
      </c>
      <c r="C334" s="278">
        <v>663.1</v>
      </c>
      <c r="D334" s="279">
        <v>655.43333333333328</v>
      </c>
      <c r="E334" s="279">
        <v>640.86666666666656</v>
      </c>
      <c r="F334" s="279">
        <v>618.63333333333333</v>
      </c>
      <c r="G334" s="279">
        <v>604.06666666666661</v>
      </c>
      <c r="H334" s="279">
        <v>677.66666666666652</v>
      </c>
      <c r="I334" s="279">
        <v>692.23333333333335</v>
      </c>
      <c r="J334" s="279">
        <v>714.46666666666647</v>
      </c>
      <c r="K334" s="277">
        <v>670</v>
      </c>
      <c r="L334" s="277">
        <v>633.20000000000005</v>
      </c>
      <c r="M334" s="277">
        <v>3.6976599999999999</v>
      </c>
    </row>
    <row r="335" spans="1:13">
      <c r="A335" s="268">
        <v>325</v>
      </c>
      <c r="B335" s="277" t="s">
        <v>150</v>
      </c>
      <c r="C335" s="278">
        <v>32.450000000000003</v>
      </c>
      <c r="D335" s="279">
        <v>32.683333333333337</v>
      </c>
      <c r="E335" s="279">
        <v>32.016666666666673</v>
      </c>
      <c r="F335" s="279">
        <v>31.583333333333336</v>
      </c>
      <c r="G335" s="279">
        <v>30.916666666666671</v>
      </c>
      <c r="H335" s="279">
        <v>33.116666666666674</v>
      </c>
      <c r="I335" s="279">
        <v>33.783333333333331</v>
      </c>
      <c r="J335" s="279">
        <v>34.216666666666676</v>
      </c>
      <c r="K335" s="277">
        <v>33.35</v>
      </c>
      <c r="L335" s="277">
        <v>32.25</v>
      </c>
      <c r="M335" s="277">
        <v>94.284999999999997</v>
      </c>
    </row>
    <row r="336" spans="1:13">
      <c r="A336" s="268">
        <v>326</v>
      </c>
      <c r="B336" s="277" t="s">
        <v>261</v>
      </c>
      <c r="C336" s="278">
        <v>2768.9</v>
      </c>
      <c r="D336" s="279">
        <v>2786.4166666666665</v>
      </c>
      <c r="E336" s="279">
        <v>2743.8833333333332</v>
      </c>
      <c r="F336" s="279">
        <v>2718.8666666666668</v>
      </c>
      <c r="G336" s="279">
        <v>2676.3333333333335</v>
      </c>
      <c r="H336" s="279">
        <v>2811.4333333333329</v>
      </c>
      <c r="I336" s="279">
        <v>2853.9666666666667</v>
      </c>
      <c r="J336" s="279">
        <v>2878.9833333333327</v>
      </c>
      <c r="K336" s="277">
        <v>2828.95</v>
      </c>
      <c r="L336" s="277">
        <v>2761.4</v>
      </c>
      <c r="M336" s="277">
        <v>1.2387999999999999</v>
      </c>
    </row>
    <row r="337" spans="1:13">
      <c r="A337" s="268">
        <v>327</v>
      </c>
      <c r="B337" s="277" t="s">
        <v>478</v>
      </c>
      <c r="C337" s="278">
        <v>1679.2</v>
      </c>
      <c r="D337" s="279">
        <v>1679.3333333333333</v>
      </c>
      <c r="E337" s="279">
        <v>1660.1666666666665</v>
      </c>
      <c r="F337" s="279">
        <v>1641.1333333333332</v>
      </c>
      <c r="G337" s="279">
        <v>1621.9666666666665</v>
      </c>
      <c r="H337" s="279">
        <v>1698.3666666666666</v>
      </c>
      <c r="I337" s="279">
        <v>1717.5333333333331</v>
      </c>
      <c r="J337" s="279">
        <v>1736.5666666666666</v>
      </c>
      <c r="K337" s="277">
        <v>1698.5</v>
      </c>
      <c r="L337" s="277">
        <v>1660.3</v>
      </c>
      <c r="M337" s="277">
        <v>0.72633999999999999</v>
      </c>
    </row>
    <row r="338" spans="1:13">
      <c r="A338" s="268">
        <v>328</v>
      </c>
      <c r="B338" s="277" t="s">
        <v>151</v>
      </c>
      <c r="C338" s="278">
        <v>24.4</v>
      </c>
      <c r="D338" s="279">
        <v>24.633333333333329</v>
      </c>
      <c r="E338" s="279">
        <v>24.066666666666659</v>
      </c>
      <c r="F338" s="279">
        <v>23.733333333333331</v>
      </c>
      <c r="G338" s="279">
        <v>23.166666666666661</v>
      </c>
      <c r="H338" s="279">
        <v>24.966666666666658</v>
      </c>
      <c r="I338" s="279">
        <v>25.533333333333328</v>
      </c>
      <c r="J338" s="279">
        <v>25.866666666666656</v>
      </c>
      <c r="K338" s="277">
        <v>25.2</v>
      </c>
      <c r="L338" s="277">
        <v>24.3</v>
      </c>
      <c r="M338" s="277">
        <v>87.497720000000001</v>
      </c>
    </row>
    <row r="339" spans="1:13">
      <c r="A339" s="268">
        <v>329</v>
      </c>
      <c r="B339" s="277" t="s">
        <v>477</v>
      </c>
      <c r="C339" s="278">
        <v>53.35</v>
      </c>
      <c r="D339" s="279">
        <v>53.633333333333333</v>
      </c>
      <c r="E339" s="279">
        <v>51.966666666666669</v>
      </c>
      <c r="F339" s="279">
        <v>50.583333333333336</v>
      </c>
      <c r="G339" s="279">
        <v>48.916666666666671</v>
      </c>
      <c r="H339" s="279">
        <v>55.016666666666666</v>
      </c>
      <c r="I339" s="279">
        <v>56.683333333333337</v>
      </c>
      <c r="J339" s="279">
        <v>58.066666666666663</v>
      </c>
      <c r="K339" s="277">
        <v>55.3</v>
      </c>
      <c r="L339" s="277">
        <v>52.25</v>
      </c>
      <c r="M339" s="277">
        <v>4.7424900000000001</v>
      </c>
    </row>
    <row r="340" spans="1:13">
      <c r="A340" s="268">
        <v>330</v>
      </c>
      <c r="B340" s="277" t="s">
        <v>152</v>
      </c>
      <c r="C340" s="278">
        <v>30.45</v>
      </c>
      <c r="D340" s="279">
        <v>30.633333333333329</v>
      </c>
      <c r="E340" s="279">
        <v>30.11666666666666</v>
      </c>
      <c r="F340" s="279">
        <v>29.783333333333331</v>
      </c>
      <c r="G340" s="279">
        <v>29.266666666666662</v>
      </c>
      <c r="H340" s="279">
        <v>30.966666666666658</v>
      </c>
      <c r="I340" s="279">
        <v>31.483333333333331</v>
      </c>
      <c r="J340" s="279">
        <v>31.816666666666656</v>
      </c>
      <c r="K340" s="277">
        <v>31.15</v>
      </c>
      <c r="L340" s="277">
        <v>30.3</v>
      </c>
      <c r="M340" s="277">
        <v>134.28603000000001</v>
      </c>
    </row>
    <row r="341" spans="1:13">
      <c r="A341" s="268">
        <v>331</v>
      </c>
      <c r="B341" s="277" t="s">
        <v>473</v>
      </c>
      <c r="C341" s="278">
        <v>432.8</v>
      </c>
      <c r="D341" s="279">
        <v>433.25</v>
      </c>
      <c r="E341" s="279">
        <v>428.05</v>
      </c>
      <c r="F341" s="279">
        <v>423.3</v>
      </c>
      <c r="G341" s="279">
        <v>418.1</v>
      </c>
      <c r="H341" s="279">
        <v>438</v>
      </c>
      <c r="I341" s="279">
        <v>443.20000000000005</v>
      </c>
      <c r="J341" s="279">
        <v>447.95</v>
      </c>
      <c r="K341" s="277">
        <v>438.45</v>
      </c>
      <c r="L341" s="277">
        <v>428.5</v>
      </c>
      <c r="M341" s="277">
        <v>0.26973000000000003</v>
      </c>
    </row>
    <row r="342" spans="1:13">
      <c r="A342" s="268">
        <v>332</v>
      </c>
      <c r="B342" s="277" t="s">
        <v>153</v>
      </c>
      <c r="C342" s="278">
        <v>16695.599999999999</v>
      </c>
      <c r="D342" s="279">
        <v>16778.533333333333</v>
      </c>
      <c r="E342" s="279">
        <v>16567.066666666666</v>
      </c>
      <c r="F342" s="279">
        <v>16438.533333333333</v>
      </c>
      <c r="G342" s="279">
        <v>16227.066666666666</v>
      </c>
      <c r="H342" s="279">
        <v>16907.066666666666</v>
      </c>
      <c r="I342" s="279">
        <v>17118.533333333333</v>
      </c>
      <c r="J342" s="279">
        <v>17247.066666666666</v>
      </c>
      <c r="K342" s="277">
        <v>16990</v>
      </c>
      <c r="L342" s="277">
        <v>16650</v>
      </c>
      <c r="M342" s="277">
        <v>1.8165800000000001</v>
      </c>
    </row>
    <row r="343" spans="1:13">
      <c r="A343" s="268">
        <v>333</v>
      </c>
      <c r="B343" s="277" t="s">
        <v>3182</v>
      </c>
      <c r="C343" s="278">
        <v>40.950000000000003</v>
      </c>
      <c r="D343" s="279">
        <v>41.233333333333334</v>
      </c>
      <c r="E343" s="279">
        <v>39.966666666666669</v>
      </c>
      <c r="F343" s="279">
        <v>38.983333333333334</v>
      </c>
      <c r="G343" s="279">
        <v>37.716666666666669</v>
      </c>
      <c r="H343" s="279">
        <v>42.216666666666669</v>
      </c>
      <c r="I343" s="279">
        <v>43.483333333333334</v>
      </c>
      <c r="J343" s="279">
        <v>44.466666666666669</v>
      </c>
      <c r="K343" s="277">
        <v>42.5</v>
      </c>
      <c r="L343" s="277">
        <v>40.25</v>
      </c>
      <c r="M343" s="277">
        <v>18.761800000000001</v>
      </c>
    </row>
    <row r="344" spans="1:13">
      <c r="A344" s="268">
        <v>334</v>
      </c>
      <c r="B344" s="277" t="s">
        <v>476</v>
      </c>
      <c r="C344" s="278">
        <v>30.75</v>
      </c>
      <c r="D344" s="279">
        <v>31.05</v>
      </c>
      <c r="E344" s="279">
        <v>30.200000000000003</v>
      </c>
      <c r="F344" s="279">
        <v>29.650000000000002</v>
      </c>
      <c r="G344" s="279">
        <v>28.800000000000004</v>
      </c>
      <c r="H344" s="279">
        <v>31.6</v>
      </c>
      <c r="I344" s="279">
        <v>32.450000000000003</v>
      </c>
      <c r="J344" s="279">
        <v>33</v>
      </c>
      <c r="K344" s="277">
        <v>31.9</v>
      </c>
      <c r="L344" s="277">
        <v>30.5</v>
      </c>
      <c r="M344" s="277">
        <v>7.3078200000000004</v>
      </c>
    </row>
    <row r="345" spans="1:13">
      <c r="A345" s="268">
        <v>335</v>
      </c>
      <c r="B345" s="277" t="s">
        <v>475</v>
      </c>
      <c r="C345" s="278">
        <v>275.75</v>
      </c>
      <c r="D345" s="279">
        <v>272.51666666666665</v>
      </c>
      <c r="E345" s="279">
        <v>268.0333333333333</v>
      </c>
      <c r="F345" s="279">
        <v>260.31666666666666</v>
      </c>
      <c r="G345" s="279">
        <v>255.83333333333331</v>
      </c>
      <c r="H345" s="279">
        <v>280.23333333333329</v>
      </c>
      <c r="I345" s="279">
        <v>284.71666666666664</v>
      </c>
      <c r="J345" s="279">
        <v>292.43333333333328</v>
      </c>
      <c r="K345" s="277">
        <v>277</v>
      </c>
      <c r="L345" s="277">
        <v>264.8</v>
      </c>
      <c r="M345" s="277">
        <v>7.1275000000000004</v>
      </c>
    </row>
    <row r="346" spans="1:13">
      <c r="A346" s="268">
        <v>336</v>
      </c>
      <c r="B346" s="277" t="s">
        <v>270</v>
      </c>
      <c r="C346" s="278">
        <v>20.7</v>
      </c>
      <c r="D346" s="279">
        <v>20.6</v>
      </c>
      <c r="E346" s="279">
        <v>20.450000000000003</v>
      </c>
      <c r="F346" s="279">
        <v>20.200000000000003</v>
      </c>
      <c r="G346" s="279">
        <v>20.050000000000004</v>
      </c>
      <c r="H346" s="279">
        <v>20.85</v>
      </c>
      <c r="I346" s="279">
        <v>21</v>
      </c>
      <c r="J346" s="279">
        <v>21.25</v>
      </c>
      <c r="K346" s="277">
        <v>20.75</v>
      </c>
      <c r="L346" s="277">
        <v>20.350000000000001</v>
      </c>
      <c r="M346" s="277">
        <v>66.641159999999999</v>
      </c>
    </row>
    <row r="347" spans="1:13">
      <c r="A347" s="268">
        <v>337</v>
      </c>
      <c r="B347" s="277" t="s">
        <v>283</v>
      </c>
      <c r="C347" s="278">
        <v>119.1</v>
      </c>
      <c r="D347" s="279">
        <v>119.93333333333334</v>
      </c>
      <c r="E347" s="279">
        <v>117.86666666666667</v>
      </c>
      <c r="F347" s="279">
        <v>116.63333333333334</v>
      </c>
      <c r="G347" s="279">
        <v>114.56666666666668</v>
      </c>
      <c r="H347" s="279">
        <v>121.16666666666667</v>
      </c>
      <c r="I347" s="279">
        <v>123.23333333333333</v>
      </c>
      <c r="J347" s="279">
        <v>124.46666666666667</v>
      </c>
      <c r="K347" s="277">
        <v>122</v>
      </c>
      <c r="L347" s="277">
        <v>118.7</v>
      </c>
      <c r="M347" s="277">
        <v>4.2986800000000001</v>
      </c>
    </row>
    <row r="348" spans="1:13">
      <c r="A348" s="268">
        <v>338</v>
      </c>
      <c r="B348" s="277" t="s">
        <v>154</v>
      </c>
      <c r="C348" s="278">
        <v>1420.35</v>
      </c>
      <c r="D348" s="279">
        <v>1425.9833333333333</v>
      </c>
      <c r="E348" s="279">
        <v>1407.9666666666667</v>
      </c>
      <c r="F348" s="279">
        <v>1395.5833333333333</v>
      </c>
      <c r="G348" s="279">
        <v>1377.5666666666666</v>
      </c>
      <c r="H348" s="279">
        <v>1438.3666666666668</v>
      </c>
      <c r="I348" s="279">
        <v>1456.3833333333337</v>
      </c>
      <c r="J348" s="279">
        <v>1468.7666666666669</v>
      </c>
      <c r="K348" s="277">
        <v>1444</v>
      </c>
      <c r="L348" s="277">
        <v>1413.6</v>
      </c>
      <c r="M348" s="277">
        <v>3.19136</v>
      </c>
    </row>
    <row r="349" spans="1:13">
      <c r="A349" s="268">
        <v>339</v>
      </c>
      <c r="B349" s="277" t="s">
        <v>479</v>
      </c>
      <c r="C349" s="278">
        <v>1134.5999999999999</v>
      </c>
      <c r="D349" s="279">
        <v>1136.7333333333333</v>
      </c>
      <c r="E349" s="279">
        <v>1123.4666666666667</v>
      </c>
      <c r="F349" s="279">
        <v>1112.3333333333333</v>
      </c>
      <c r="G349" s="279">
        <v>1099.0666666666666</v>
      </c>
      <c r="H349" s="279">
        <v>1147.8666666666668</v>
      </c>
      <c r="I349" s="279">
        <v>1161.1333333333337</v>
      </c>
      <c r="J349" s="279">
        <v>1172.2666666666669</v>
      </c>
      <c r="K349" s="277">
        <v>1150</v>
      </c>
      <c r="L349" s="277">
        <v>1125.5999999999999</v>
      </c>
      <c r="M349" s="277">
        <v>6.3469999999999999E-2</v>
      </c>
    </row>
    <row r="350" spans="1:13">
      <c r="A350" s="268">
        <v>340</v>
      </c>
      <c r="B350" s="277" t="s">
        <v>474</v>
      </c>
      <c r="C350" s="278">
        <v>45.9</v>
      </c>
      <c r="D350" s="279">
        <v>46.233333333333327</v>
      </c>
      <c r="E350" s="279">
        <v>45.166666666666657</v>
      </c>
      <c r="F350" s="279">
        <v>44.43333333333333</v>
      </c>
      <c r="G350" s="279">
        <v>43.36666666666666</v>
      </c>
      <c r="H350" s="279">
        <v>46.966666666666654</v>
      </c>
      <c r="I350" s="279">
        <v>48.033333333333331</v>
      </c>
      <c r="J350" s="279">
        <v>48.766666666666652</v>
      </c>
      <c r="K350" s="277">
        <v>47.3</v>
      </c>
      <c r="L350" s="277">
        <v>45.5</v>
      </c>
      <c r="M350" s="277">
        <v>17.458819999999999</v>
      </c>
    </row>
    <row r="351" spans="1:13">
      <c r="A351" s="268">
        <v>341</v>
      </c>
      <c r="B351" s="277" t="s">
        <v>155</v>
      </c>
      <c r="C351" s="278">
        <v>82.55</v>
      </c>
      <c r="D351" s="279">
        <v>82.3</v>
      </c>
      <c r="E351" s="279">
        <v>81.599999999999994</v>
      </c>
      <c r="F351" s="279">
        <v>80.649999999999991</v>
      </c>
      <c r="G351" s="279">
        <v>79.949999999999989</v>
      </c>
      <c r="H351" s="279">
        <v>83.25</v>
      </c>
      <c r="I351" s="279">
        <v>83.950000000000017</v>
      </c>
      <c r="J351" s="279">
        <v>84.9</v>
      </c>
      <c r="K351" s="277">
        <v>83</v>
      </c>
      <c r="L351" s="277">
        <v>81.349999999999994</v>
      </c>
      <c r="M351" s="277">
        <v>45.078749999999999</v>
      </c>
    </row>
    <row r="352" spans="1:13">
      <c r="A352" s="268">
        <v>342</v>
      </c>
      <c r="B352" s="277" t="s">
        <v>156</v>
      </c>
      <c r="C352" s="278">
        <v>94.5</v>
      </c>
      <c r="D352" s="279">
        <v>94.2</v>
      </c>
      <c r="E352" s="279">
        <v>93.050000000000011</v>
      </c>
      <c r="F352" s="279">
        <v>91.600000000000009</v>
      </c>
      <c r="G352" s="279">
        <v>90.450000000000017</v>
      </c>
      <c r="H352" s="279">
        <v>95.65</v>
      </c>
      <c r="I352" s="279">
        <v>96.800000000000011</v>
      </c>
      <c r="J352" s="279">
        <v>98.25</v>
      </c>
      <c r="K352" s="277">
        <v>95.35</v>
      </c>
      <c r="L352" s="277">
        <v>92.75</v>
      </c>
      <c r="M352" s="277">
        <v>152.74892</v>
      </c>
    </row>
    <row r="353" spans="1:13">
      <c r="A353" s="268">
        <v>343</v>
      </c>
      <c r="B353" s="277" t="s">
        <v>271</v>
      </c>
      <c r="C353" s="278">
        <v>359.55</v>
      </c>
      <c r="D353" s="279">
        <v>360.84999999999997</v>
      </c>
      <c r="E353" s="279">
        <v>356.69999999999993</v>
      </c>
      <c r="F353" s="279">
        <v>353.84999999999997</v>
      </c>
      <c r="G353" s="279">
        <v>349.69999999999993</v>
      </c>
      <c r="H353" s="279">
        <v>363.69999999999993</v>
      </c>
      <c r="I353" s="279">
        <v>367.84999999999991</v>
      </c>
      <c r="J353" s="279">
        <v>370.69999999999993</v>
      </c>
      <c r="K353" s="277">
        <v>365</v>
      </c>
      <c r="L353" s="277">
        <v>358</v>
      </c>
      <c r="M353" s="277">
        <v>1.4431799999999999</v>
      </c>
    </row>
    <row r="354" spans="1:13">
      <c r="A354" s="268">
        <v>344</v>
      </c>
      <c r="B354" s="277" t="s">
        <v>272</v>
      </c>
      <c r="C354" s="278">
        <v>2864.95</v>
      </c>
      <c r="D354" s="279">
        <v>2869.3166666666671</v>
      </c>
      <c r="E354" s="279">
        <v>2823.6333333333341</v>
      </c>
      <c r="F354" s="279">
        <v>2782.3166666666671</v>
      </c>
      <c r="G354" s="279">
        <v>2736.6333333333341</v>
      </c>
      <c r="H354" s="279">
        <v>2910.6333333333341</v>
      </c>
      <c r="I354" s="279">
        <v>2956.3166666666675</v>
      </c>
      <c r="J354" s="279">
        <v>2997.6333333333341</v>
      </c>
      <c r="K354" s="277">
        <v>2915</v>
      </c>
      <c r="L354" s="277">
        <v>2828</v>
      </c>
      <c r="M354" s="277">
        <v>0.22903000000000001</v>
      </c>
    </row>
    <row r="355" spans="1:13">
      <c r="A355" s="268">
        <v>345</v>
      </c>
      <c r="B355" s="277" t="s">
        <v>157</v>
      </c>
      <c r="C355" s="278">
        <v>97.3</v>
      </c>
      <c r="D355" s="279">
        <v>96.633333333333326</v>
      </c>
      <c r="E355" s="279">
        <v>95.616666666666646</v>
      </c>
      <c r="F355" s="279">
        <v>93.933333333333323</v>
      </c>
      <c r="G355" s="279">
        <v>92.916666666666643</v>
      </c>
      <c r="H355" s="279">
        <v>98.316666666666649</v>
      </c>
      <c r="I355" s="279">
        <v>99.333333333333329</v>
      </c>
      <c r="J355" s="279">
        <v>101.01666666666665</v>
      </c>
      <c r="K355" s="277">
        <v>97.65</v>
      </c>
      <c r="L355" s="277">
        <v>94.95</v>
      </c>
      <c r="M355" s="277">
        <v>14.202859999999999</v>
      </c>
    </row>
    <row r="356" spans="1:13">
      <c r="A356" s="268">
        <v>346</v>
      </c>
      <c r="B356" s="277" t="s">
        <v>480</v>
      </c>
      <c r="C356" s="278">
        <v>102.95</v>
      </c>
      <c r="D356" s="279">
        <v>102.95</v>
      </c>
      <c r="E356" s="279">
        <v>102.95</v>
      </c>
      <c r="F356" s="279">
        <v>102.95</v>
      </c>
      <c r="G356" s="279">
        <v>102.95</v>
      </c>
      <c r="H356" s="279">
        <v>102.95</v>
      </c>
      <c r="I356" s="279">
        <v>102.95</v>
      </c>
      <c r="J356" s="279">
        <v>102.95</v>
      </c>
      <c r="K356" s="277">
        <v>102.95</v>
      </c>
      <c r="L356" s="277">
        <v>102.95</v>
      </c>
      <c r="M356" s="277">
        <v>0.39833000000000002</v>
      </c>
    </row>
    <row r="357" spans="1:13">
      <c r="A357" s="268">
        <v>347</v>
      </c>
      <c r="B357" s="277" t="s">
        <v>158</v>
      </c>
      <c r="C357" s="278">
        <v>82.4</v>
      </c>
      <c r="D357" s="279">
        <v>82.45</v>
      </c>
      <c r="E357" s="279">
        <v>81.550000000000011</v>
      </c>
      <c r="F357" s="279">
        <v>80.7</v>
      </c>
      <c r="G357" s="279">
        <v>79.800000000000011</v>
      </c>
      <c r="H357" s="279">
        <v>83.300000000000011</v>
      </c>
      <c r="I357" s="279">
        <v>84.200000000000017</v>
      </c>
      <c r="J357" s="279">
        <v>85.050000000000011</v>
      </c>
      <c r="K357" s="277">
        <v>83.35</v>
      </c>
      <c r="L357" s="277">
        <v>81.599999999999994</v>
      </c>
      <c r="M357" s="277">
        <v>167.93161000000001</v>
      </c>
    </row>
    <row r="358" spans="1:13">
      <c r="A358" s="268">
        <v>348</v>
      </c>
      <c r="B358" s="277" t="s">
        <v>481</v>
      </c>
      <c r="C358" s="278">
        <v>70.25</v>
      </c>
      <c r="D358" s="279">
        <v>70.733333333333334</v>
      </c>
      <c r="E358" s="279">
        <v>69.516666666666666</v>
      </c>
      <c r="F358" s="279">
        <v>68.783333333333331</v>
      </c>
      <c r="G358" s="279">
        <v>67.566666666666663</v>
      </c>
      <c r="H358" s="279">
        <v>71.466666666666669</v>
      </c>
      <c r="I358" s="279">
        <v>72.683333333333337</v>
      </c>
      <c r="J358" s="279">
        <v>73.416666666666671</v>
      </c>
      <c r="K358" s="277">
        <v>71.95</v>
      </c>
      <c r="L358" s="277">
        <v>70</v>
      </c>
      <c r="M358" s="277">
        <v>1.77027</v>
      </c>
    </row>
    <row r="359" spans="1:13">
      <c r="A359" s="268">
        <v>349</v>
      </c>
      <c r="B359" s="277" t="s">
        <v>482</v>
      </c>
      <c r="C359" s="278">
        <v>192.55</v>
      </c>
      <c r="D359" s="279">
        <v>195.08333333333334</v>
      </c>
      <c r="E359" s="279">
        <v>188.9666666666667</v>
      </c>
      <c r="F359" s="279">
        <v>185.38333333333335</v>
      </c>
      <c r="G359" s="279">
        <v>179.26666666666671</v>
      </c>
      <c r="H359" s="279">
        <v>198.66666666666669</v>
      </c>
      <c r="I359" s="279">
        <v>204.7833333333333</v>
      </c>
      <c r="J359" s="279">
        <v>208.36666666666667</v>
      </c>
      <c r="K359" s="277">
        <v>201.2</v>
      </c>
      <c r="L359" s="277">
        <v>191.5</v>
      </c>
      <c r="M359" s="277">
        <v>4.7544599999999999</v>
      </c>
    </row>
    <row r="360" spans="1:13">
      <c r="A360" s="268">
        <v>350</v>
      </c>
      <c r="B360" s="277" t="s">
        <v>483</v>
      </c>
      <c r="C360" s="278">
        <v>169.9</v>
      </c>
      <c r="D360" s="279">
        <v>172.25</v>
      </c>
      <c r="E360" s="279">
        <v>167.05</v>
      </c>
      <c r="F360" s="279">
        <v>164.20000000000002</v>
      </c>
      <c r="G360" s="279">
        <v>159.00000000000003</v>
      </c>
      <c r="H360" s="279">
        <v>175.1</v>
      </c>
      <c r="I360" s="279">
        <v>180.29999999999998</v>
      </c>
      <c r="J360" s="279">
        <v>183.14999999999998</v>
      </c>
      <c r="K360" s="277">
        <v>177.45</v>
      </c>
      <c r="L360" s="277">
        <v>169.4</v>
      </c>
      <c r="M360" s="277">
        <v>0.36171999999999999</v>
      </c>
    </row>
    <row r="361" spans="1:13">
      <c r="A361" s="268">
        <v>351</v>
      </c>
      <c r="B361" s="277" t="s">
        <v>159</v>
      </c>
      <c r="C361" s="278">
        <v>20621.7</v>
      </c>
      <c r="D361" s="279">
        <v>20547.399999999998</v>
      </c>
      <c r="E361" s="279">
        <v>20375.299999999996</v>
      </c>
      <c r="F361" s="279">
        <v>20128.899999999998</v>
      </c>
      <c r="G361" s="279">
        <v>19956.799999999996</v>
      </c>
      <c r="H361" s="279">
        <v>20793.799999999996</v>
      </c>
      <c r="I361" s="279">
        <v>20965.899999999994</v>
      </c>
      <c r="J361" s="279">
        <v>21212.299999999996</v>
      </c>
      <c r="K361" s="277">
        <v>20719.5</v>
      </c>
      <c r="L361" s="277">
        <v>20301</v>
      </c>
      <c r="M361" s="277">
        <v>0.20787</v>
      </c>
    </row>
    <row r="362" spans="1:13">
      <c r="A362" s="268">
        <v>352</v>
      </c>
      <c r="B362" s="277" t="s">
        <v>487</v>
      </c>
      <c r="C362" s="278">
        <v>95.7</v>
      </c>
      <c r="D362" s="279">
        <v>96.266666666666666</v>
      </c>
      <c r="E362" s="279">
        <v>94.683333333333337</v>
      </c>
      <c r="F362" s="279">
        <v>93.666666666666671</v>
      </c>
      <c r="G362" s="279">
        <v>92.083333333333343</v>
      </c>
      <c r="H362" s="279">
        <v>97.283333333333331</v>
      </c>
      <c r="I362" s="279">
        <v>98.866666666666674</v>
      </c>
      <c r="J362" s="279">
        <v>99.883333333333326</v>
      </c>
      <c r="K362" s="277">
        <v>97.85</v>
      </c>
      <c r="L362" s="277">
        <v>95.25</v>
      </c>
      <c r="M362" s="277">
        <v>2.9311400000000001</v>
      </c>
    </row>
    <row r="363" spans="1:13">
      <c r="A363" s="268">
        <v>353</v>
      </c>
      <c r="B363" s="277" t="s">
        <v>484</v>
      </c>
      <c r="C363" s="278">
        <v>16.7</v>
      </c>
      <c r="D363" s="279">
        <v>16.916666666666668</v>
      </c>
      <c r="E363" s="279">
        <v>16.283333333333335</v>
      </c>
      <c r="F363" s="279">
        <v>15.866666666666667</v>
      </c>
      <c r="G363" s="279">
        <v>15.233333333333334</v>
      </c>
      <c r="H363" s="279">
        <v>17.333333333333336</v>
      </c>
      <c r="I363" s="279">
        <v>17.966666666666669</v>
      </c>
      <c r="J363" s="279">
        <v>18.383333333333336</v>
      </c>
      <c r="K363" s="277">
        <v>17.55</v>
      </c>
      <c r="L363" s="277">
        <v>16.5</v>
      </c>
      <c r="M363" s="277">
        <v>23.346630000000001</v>
      </c>
    </row>
    <row r="364" spans="1:13">
      <c r="A364" s="268">
        <v>354</v>
      </c>
      <c r="B364" s="277" t="s">
        <v>160</v>
      </c>
      <c r="C364" s="278">
        <v>1411.05</v>
      </c>
      <c r="D364" s="279">
        <v>1410.1499999999999</v>
      </c>
      <c r="E364" s="279">
        <v>1388.9999999999998</v>
      </c>
      <c r="F364" s="279">
        <v>1366.9499999999998</v>
      </c>
      <c r="G364" s="279">
        <v>1345.7999999999997</v>
      </c>
      <c r="H364" s="279">
        <v>1432.1999999999998</v>
      </c>
      <c r="I364" s="279">
        <v>1453.35</v>
      </c>
      <c r="J364" s="279">
        <v>1475.3999999999999</v>
      </c>
      <c r="K364" s="277">
        <v>1431.3</v>
      </c>
      <c r="L364" s="277">
        <v>1388.1</v>
      </c>
      <c r="M364" s="277">
        <v>16.604769999999998</v>
      </c>
    </row>
    <row r="365" spans="1:13">
      <c r="A365" s="268">
        <v>355</v>
      </c>
      <c r="B365" s="277" t="s">
        <v>488</v>
      </c>
      <c r="C365" s="278">
        <v>641.35</v>
      </c>
      <c r="D365" s="279">
        <v>638.15</v>
      </c>
      <c r="E365" s="279">
        <v>631.19999999999993</v>
      </c>
      <c r="F365" s="279">
        <v>621.04999999999995</v>
      </c>
      <c r="G365" s="279">
        <v>614.09999999999991</v>
      </c>
      <c r="H365" s="279">
        <v>648.29999999999995</v>
      </c>
      <c r="I365" s="279">
        <v>655.25</v>
      </c>
      <c r="J365" s="279">
        <v>665.4</v>
      </c>
      <c r="K365" s="277">
        <v>645.1</v>
      </c>
      <c r="L365" s="277">
        <v>628</v>
      </c>
      <c r="M365" s="277">
        <v>0.51519000000000004</v>
      </c>
    </row>
    <row r="366" spans="1:13">
      <c r="A366" s="268">
        <v>356</v>
      </c>
      <c r="B366" s="277" t="s">
        <v>161</v>
      </c>
      <c r="C366" s="278">
        <v>272.75</v>
      </c>
      <c r="D366" s="279">
        <v>269.75</v>
      </c>
      <c r="E366" s="279">
        <v>265.3</v>
      </c>
      <c r="F366" s="279">
        <v>257.85000000000002</v>
      </c>
      <c r="G366" s="279">
        <v>253.40000000000003</v>
      </c>
      <c r="H366" s="279">
        <v>277.2</v>
      </c>
      <c r="I366" s="279">
        <v>281.65000000000003</v>
      </c>
      <c r="J366" s="279">
        <v>289.09999999999997</v>
      </c>
      <c r="K366" s="277">
        <v>274.2</v>
      </c>
      <c r="L366" s="277">
        <v>262.3</v>
      </c>
      <c r="M366" s="277">
        <v>118.52876999999999</v>
      </c>
    </row>
    <row r="367" spans="1:13">
      <c r="A367" s="268">
        <v>357</v>
      </c>
      <c r="B367" s="277" t="s">
        <v>162</v>
      </c>
      <c r="C367" s="278">
        <v>84.2</v>
      </c>
      <c r="D367" s="279">
        <v>84.63333333333334</v>
      </c>
      <c r="E367" s="279">
        <v>83.416666666666686</v>
      </c>
      <c r="F367" s="279">
        <v>82.63333333333334</v>
      </c>
      <c r="G367" s="279">
        <v>81.416666666666686</v>
      </c>
      <c r="H367" s="279">
        <v>85.416666666666686</v>
      </c>
      <c r="I367" s="279">
        <v>86.633333333333354</v>
      </c>
      <c r="J367" s="279">
        <v>87.416666666666686</v>
      </c>
      <c r="K367" s="277">
        <v>85.85</v>
      </c>
      <c r="L367" s="277">
        <v>83.85</v>
      </c>
      <c r="M367" s="277">
        <v>45.686689999999999</v>
      </c>
    </row>
    <row r="368" spans="1:13">
      <c r="A368" s="268">
        <v>358</v>
      </c>
      <c r="B368" s="277" t="s">
        <v>275</v>
      </c>
      <c r="C368" s="278">
        <v>4122.8500000000004</v>
      </c>
      <c r="D368" s="279">
        <v>4151.4333333333334</v>
      </c>
      <c r="E368" s="279">
        <v>4088.8666666666668</v>
      </c>
      <c r="F368" s="279">
        <v>4054.8833333333332</v>
      </c>
      <c r="G368" s="279">
        <v>3992.3166666666666</v>
      </c>
      <c r="H368" s="279">
        <v>4185.416666666667</v>
      </c>
      <c r="I368" s="279">
        <v>4247.9833333333345</v>
      </c>
      <c r="J368" s="279">
        <v>4281.9666666666672</v>
      </c>
      <c r="K368" s="277">
        <v>4214</v>
      </c>
      <c r="L368" s="277">
        <v>4117.45</v>
      </c>
      <c r="M368" s="277">
        <v>0.49958000000000002</v>
      </c>
    </row>
    <row r="369" spans="1:13">
      <c r="A369" s="268">
        <v>359</v>
      </c>
      <c r="B369" s="277" t="s">
        <v>277</v>
      </c>
      <c r="C369" s="278">
        <v>10348.200000000001</v>
      </c>
      <c r="D369" s="279">
        <v>10303.5</v>
      </c>
      <c r="E369" s="279">
        <v>10230.299999999999</v>
      </c>
      <c r="F369" s="279">
        <v>10112.4</v>
      </c>
      <c r="G369" s="279">
        <v>10039.199999999999</v>
      </c>
      <c r="H369" s="279">
        <v>10421.4</v>
      </c>
      <c r="I369" s="279">
        <v>10494.6</v>
      </c>
      <c r="J369" s="279">
        <v>10612.5</v>
      </c>
      <c r="K369" s="277">
        <v>10376.700000000001</v>
      </c>
      <c r="L369" s="277">
        <v>10185.6</v>
      </c>
      <c r="M369" s="277">
        <v>2.758E-2</v>
      </c>
    </row>
    <row r="370" spans="1:13">
      <c r="A370" s="268">
        <v>360</v>
      </c>
      <c r="B370" s="277" t="s">
        <v>494</v>
      </c>
      <c r="C370" s="278">
        <v>4062.5</v>
      </c>
      <c r="D370" s="279">
        <v>4064.9166666666665</v>
      </c>
      <c r="E370" s="279">
        <v>4029.833333333333</v>
      </c>
      <c r="F370" s="279">
        <v>3997.1666666666665</v>
      </c>
      <c r="G370" s="279">
        <v>3962.083333333333</v>
      </c>
      <c r="H370" s="279">
        <v>4097.583333333333</v>
      </c>
      <c r="I370" s="279">
        <v>4132.6666666666661</v>
      </c>
      <c r="J370" s="279">
        <v>4165.333333333333</v>
      </c>
      <c r="K370" s="277">
        <v>4100</v>
      </c>
      <c r="L370" s="277">
        <v>4032.25</v>
      </c>
      <c r="M370" s="277">
        <v>0.26536999999999999</v>
      </c>
    </row>
    <row r="371" spans="1:13">
      <c r="A371" s="268">
        <v>361</v>
      </c>
      <c r="B371" s="277" t="s">
        <v>489</v>
      </c>
      <c r="C371" s="278">
        <v>108.5</v>
      </c>
      <c r="D371" s="279">
        <v>107.66666666666667</v>
      </c>
      <c r="E371" s="279">
        <v>102.13333333333334</v>
      </c>
      <c r="F371" s="279">
        <v>95.766666666666666</v>
      </c>
      <c r="G371" s="279">
        <v>90.233333333333334</v>
      </c>
      <c r="H371" s="279">
        <v>114.03333333333335</v>
      </c>
      <c r="I371" s="279">
        <v>119.56666666666668</v>
      </c>
      <c r="J371" s="279">
        <v>125.93333333333335</v>
      </c>
      <c r="K371" s="277">
        <v>113.2</v>
      </c>
      <c r="L371" s="277">
        <v>101.3</v>
      </c>
      <c r="M371" s="277">
        <v>209.42614</v>
      </c>
    </row>
    <row r="372" spans="1:13">
      <c r="A372" s="268">
        <v>362</v>
      </c>
      <c r="B372" s="277" t="s">
        <v>490</v>
      </c>
      <c r="C372" s="278">
        <v>563.5</v>
      </c>
      <c r="D372" s="279">
        <v>561.83333333333337</v>
      </c>
      <c r="E372" s="279">
        <v>554.66666666666674</v>
      </c>
      <c r="F372" s="279">
        <v>545.83333333333337</v>
      </c>
      <c r="G372" s="279">
        <v>538.66666666666674</v>
      </c>
      <c r="H372" s="279">
        <v>570.66666666666674</v>
      </c>
      <c r="I372" s="279">
        <v>577.83333333333348</v>
      </c>
      <c r="J372" s="279">
        <v>586.66666666666674</v>
      </c>
      <c r="K372" s="277">
        <v>569</v>
      </c>
      <c r="L372" s="277">
        <v>553</v>
      </c>
      <c r="M372" s="277">
        <v>0.60206000000000004</v>
      </c>
    </row>
    <row r="373" spans="1:13">
      <c r="A373" s="268">
        <v>363</v>
      </c>
      <c r="B373" s="277" t="s">
        <v>163</v>
      </c>
      <c r="C373" s="278">
        <v>1389.45</v>
      </c>
      <c r="D373" s="279">
        <v>1391.6833333333332</v>
      </c>
      <c r="E373" s="279">
        <v>1379.3666666666663</v>
      </c>
      <c r="F373" s="279">
        <v>1369.2833333333331</v>
      </c>
      <c r="G373" s="279">
        <v>1356.9666666666662</v>
      </c>
      <c r="H373" s="279">
        <v>1401.7666666666664</v>
      </c>
      <c r="I373" s="279">
        <v>1414.0833333333335</v>
      </c>
      <c r="J373" s="279">
        <v>1424.1666666666665</v>
      </c>
      <c r="K373" s="277">
        <v>1404</v>
      </c>
      <c r="L373" s="277">
        <v>1381.6</v>
      </c>
      <c r="M373" s="277">
        <v>5.2103400000000004</v>
      </c>
    </row>
    <row r="374" spans="1:13">
      <c r="A374" s="268">
        <v>364</v>
      </c>
      <c r="B374" s="277" t="s">
        <v>273</v>
      </c>
      <c r="C374" s="278">
        <v>1576.3</v>
      </c>
      <c r="D374" s="279">
        <v>1584.2666666666664</v>
      </c>
      <c r="E374" s="279">
        <v>1559.6333333333328</v>
      </c>
      <c r="F374" s="279">
        <v>1542.9666666666662</v>
      </c>
      <c r="G374" s="279">
        <v>1518.3333333333326</v>
      </c>
      <c r="H374" s="279">
        <v>1600.9333333333329</v>
      </c>
      <c r="I374" s="279">
        <v>1625.5666666666666</v>
      </c>
      <c r="J374" s="279">
        <v>1642.2333333333331</v>
      </c>
      <c r="K374" s="277">
        <v>1608.9</v>
      </c>
      <c r="L374" s="277">
        <v>1567.6</v>
      </c>
      <c r="M374" s="277">
        <v>3.2143700000000002</v>
      </c>
    </row>
    <row r="375" spans="1:13">
      <c r="A375" s="268">
        <v>365</v>
      </c>
      <c r="B375" s="277" t="s">
        <v>164</v>
      </c>
      <c r="C375" s="278">
        <v>35.950000000000003</v>
      </c>
      <c r="D375" s="279">
        <v>36.1</v>
      </c>
      <c r="E375" s="279">
        <v>35.650000000000006</v>
      </c>
      <c r="F375" s="279">
        <v>35.35</v>
      </c>
      <c r="G375" s="279">
        <v>34.900000000000006</v>
      </c>
      <c r="H375" s="279">
        <v>36.400000000000006</v>
      </c>
      <c r="I375" s="279">
        <v>36.850000000000009</v>
      </c>
      <c r="J375" s="279">
        <v>37.150000000000006</v>
      </c>
      <c r="K375" s="277">
        <v>36.549999999999997</v>
      </c>
      <c r="L375" s="277">
        <v>35.799999999999997</v>
      </c>
      <c r="M375" s="277">
        <v>194.74834999999999</v>
      </c>
    </row>
    <row r="376" spans="1:13">
      <c r="A376" s="268">
        <v>366</v>
      </c>
      <c r="B376" s="277" t="s">
        <v>274</v>
      </c>
      <c r="C376" s="278">
        <v>210.05</v>
      </c>
      <c r="D376" s="279">
        <v>211.18333333333331</v>
      </c>
      <c r="E376" s="279">
        <v>207.06666666666661</v>
      </c>
      <c r="F376" s="279">
        <v>204.08333333333329</v>
      </c>
      <c r="G376" s="279">
        <v>199.96666666666658</v>
      </c>
      <c r="H376" s="279">
        <v>214.16666666666663</v>
      </c>
      <c r="I376" s="279">
        <v>218.28333333333336</v>
      </c>
      <c r="J376" s="279">
        <v>221.26666666666665</v>
      </c>
      <c r="K376" s="277">
        <v>215.3</v>
      </c>
      <c r="L376" s="277">
        <v>208.2</v>
      </c>
      <c r="M376" s="277">
        <v>5.2154499999999997</v>
      </c>
    </row>
    <row r="377" spans="1:13">
      <c r="A377" s="268">
        <v>367</v>
      </c>
      <c r="B377" s="277" t="s">
        <v>485</v>
      </c>
      <c r="C377" s="278">
        <v>156.05000000000001</v>
      </c>
      <c r="D377" s="279">
        <v>154.79999999999998</v>
      </c>
      <c r="E377" s="279">
        <v>152.14999999999998</v>
      </c>
      <c r="F377" s="279">
        <v>148.25</v>
      </c>
      <c r="G377" s="279">
        <v>145.6</v>
      </c>
      <c r="H377" s="279">
        <v>158.69999999999996</v>
      </c>
      <c r="I377" s="279">
        <v>161.35</v>
      </c>
      <c r="J377" s="279">
        <v>165.24999999999994</v>
      </c>
      <c r="K377" s="277">
        <v>157.44999999999999</v>
      </c>
      <c r="L377" s="277">
        <v>150.9</v>
      </c>
      <c r="M377" s="277">
        <v>6.8374600000000001</v>
      </c>
    </row>
    <row r="378" spans="1:13">
      <c r="A378" s="268">
        <v>368</v>
      </c>
      <c r="B378" s="277" t="s">
        <v>491</v>
      </c>
      <c r="C378" s="278">
        <v>845</v>
      </c>
      <c r="D378" s="279">
        <v>849.48333333333323</v>
      </c>
      <c r="E378" s="279">
        <v>837.96666666666647</v>
      </c>
      <c r="F378" s="279">
        <v>830.93333333333328</v>
      </c>
      <c r="G378" s="279">
        <v>819.41666666666652</v>
      </c>
      <c r="H378" s="279">
        <v>856.51666666666642</v>
      </c>
      <c r="I378" s="279">
        <v>868.03333333333308</v>
      </c>
      <c r="J378" s="279">
        <v>875.06666666666638</v>
      </c>
      <c r="K378" s="277">
        <v>861</v>
      </c>
      <c r="L378" s="277">
        <v>842.45</v>
      </c>
      <c r="M378" s="277">
        <v>6.6164300000000003</v>
      </c>
    </row>
    <row r="379" spans="1:13">
      <c r="A379" s="268">
        <v>369</v>
      </c>
      <c r="B379" s="277" t="s">
        <v>165</v>
      </c>
      <c r="C379" s="278">
        <v>177.6</v>
      </c>
      <c r="D379" s="279">
        <v>177.36666666666667</v>
      </c>
      <c r="E379" s="279">
        <v>175.33333333333334</v>
      </c>
      <c r="F379" s="279">
        <v>173.06666666666666</v>
      </c>
      <c r="G379" s="279">
        <v>171.03333333333333</v>
      </c>
      <c r="H379" s="279">
        <v>179.63333333333335</v>
      </c>
      <c r="I379" s="279">
        <v>181.66666666666666</v>
      </c>
      <c r="J379" s="279">
        <v>183.93333333333337</v>
      </c>
      <c r="K379" s="277">
        <v>179.4</v>
      </c>
      <c r="L379" s="277">
        <v>175.1</v>
      </c>
      <c r="M379" s="277">
        <v>127.80027</v>
      </c>
    </row>
    <row r="380" spans="1:13">
      <c r="A380" s="268">
        <v>370</v>
      </c>
      <c r="B380" s="277" t="s">
        <v>492</v>
      </c>
      <c r="C380" s="278">
        <v>63.75</v>
      </c>
      <c r="D380" s="279">
        <v>64.149999999999991</v>
      </c>
      <c r="E380" s="279">
        <v>62.799999999999983</v>
      </c>
      <c r="F380" s="279">
        <v>61.849999999999994</v>
      </c>
      <c r="G380" s="279">
        <v>60.499999999999986</v>
      </c>
      <c r="H380" s="279">
        <v>65.09999999999998</v>
      </c>
      <c r="I380" s="279">
        <v>66.449999999999974</v>
      </c>
      <c r="J380" s="279">
        <v>67.399999999999977</v>
      </c>
      <c r="K380" s="277">
        <v>65.5</v>
      </c>
      <c r="L380" s="277">
        <v>63.2</v>
      </c>
      <c r="M380" s="277">
        <v>13.65715</v>
      </c>
    </row>
    <row r="381" spans="1:13">
      <c r="A381" s="268">
        <v>371</v>
      </c>
      <c r="B381" s="277" t="s">
        <v>276</v>
      </c>
      <c r="C381" s="278">
        <v>204.9</v>
      </c>
      <c r="D381" s="279">
        <v>204.66666666666666</v>
      </c>
      <c r="E381" s="279">
        <v>201.33333333333331</v>
      </c>
      <c r="F381" s="279">
        <v>197.76666666666665</v>
      </c>
      <c r="G381" s="279">
        <v>194.43333333333331</v>
      </c>
      <c r="H381" s="279">
        <v>208.23333333333332</v>
      </c>
      <c r="I381" s="279">
        <v>211.56666666666663</v>
      </c>
      <c r="J381" s="279">
        <v>215.13333333333333</v>
      </c>
      <c r="K381" s="277">
        <v>208</v>
      </c>
      <c r="L381" s="277">
        <v>201.1</v>
      </c>
      <c r="M381" s="277">
        <v>7.6365600000000002</v>
      </c>
    </row>
    <row r="382" spans="1:13">
      <c r="A382" s="268">
        <v>372</v>
      </c>
      <c r="B382" s="277" t="s">
        <v>493</v>
      </c>
      <c r="C382" s="278">
        <v>44</v>
      </c>
      <c r="D382" s="279">
        <v>44.616666666666667</v>
      </c>
      <c r="E382" s="279">
        <v>42.783333333333331</v>
      </c>
      <c r="F382" s="279">
        <v>41.566666666666663</v>
      </c>
      <c r="G382" s="279">
        <v>39.733333333333327</v>
      </c>
      <c r="H382" s="279">
        <v>45.833333333333336</v>
      </c>
      <c r="I382" s="279">
        <v>47.666666666666664</v>
      </c>
      <c r="J382" s="279">
        <v>48.88333333333334</v>
      </c>
      <c r="K382" s="277">
        <v>46.45</v>
      </c>
      <c r="L382" s="277">
        <v>43.4</v>
      </c>
      <c r="M382" s="277">
        <v>2.59937</v>
      </c>
    </row>
    <row r="383" spans="1:13">
      <c r="A383" s="268">
        <v>373</v>
      </c>
      <c r="B383" s="277" t="s">
        <v>486</v>
      </c>
      <c r="C383" s="278">
        <v>49.15</v>
      </c>
      <c r="D383" s="279">
        <v>49.199999999999996</v>
      </c>
      <c r="E383" s="279">
        <v>48.949999999999989</v>
      </c>
      <c r="F383" s="279">
        <v>48.749999999999993</v>
      </c>
      <c r="G383" s="279">
        <v>48.499999999999986</v>
      </c>
      <c r="H383" s="279">
        <v>49.399999999999991</v>
      </c>
      <c r="I383" s="279">
        <v>49.650000000000006</v>
      </c>
      <c r="J383" s="279">
        <v>49.849999999999994</v>
      </c>
      <c r="K383" s="277">
        <v>49.45</v>
      </c>
      <c r="L383" s="277">
        <v>49</v>
      </c>
      <c r="M383" s="277">
        <v>12.560779999999999</v>
      </c>
    </row>
    <row r="384" spans="1:13">
      <c r="A384" s="268">
        <v>374</v>
      </c>
      <c r="B384" s="277" t="s">
        <v>166</v>
      </c>
      <c r="C384" s="278">
        <v>1032.7</v>
      </c>
      <c r="D384" s="279">
        <v>1028.5333333333335</v>
      </c>
      <c r="E384" s="279">
        <v>1020.366666666667</v>
      </c>
      <c r="F384" s="279">
        <v>1008.0333333333335</v>
      </c>
      <c r="G384" s="279">
        <v>999.86666666666702</v>
      </c>
      <c r="H384" s="279">
        <v>1040.866666666667</v>
      </c>
      <c r="I384" s="279">
        <v>1049.0333333333335</v>
      </c>
      <c r="J384" s="279">
        <v>1061.366666666667</v>
      </c>
      <c r="K384" s="277">
        <v>1036.7</v>
      </c>
      <c r="L384" s="277">
        <v>1016.2</v>
      </c>
      <c r="M384" s="277">
        <v>10.258839999999999</v>
      </c>
    </row>
    <row r="385" spans="1:13">
      <c r="A385" s="268">
        <v>375</v>
      </c>
      <c r="B385" s="277" t="s">
        <v>278</v>
      </c>
      <c r="C385" s="278">
        <v>346.5</v>
      </c>
      <c r="D385" s="279">
        <v>350.08333333333331</v>
      </c>
      <c r="E385" s="279">
        <v>340.41666666666663</v>
      </c>
      <c r="F385" s="279">
        <v>334.33333333333331</v>
      </c>
      <c r="G385" s="279">
        <v>324.66666666666663</v>
      </c>
      <c r="H385" s="279">
        <v>356.16666666666663</v>
      </c>
      <c r="I385" s="279">
        <v>365.83333333333326</v>
      </c>
      <c r="J385" s="279">
        <v>371.91666666666663</v>
      </c>
      <c r="K385" s="277">
        <v>359.75</v>
      </c>
      <c r="L385" s="277">
        <v>344</v>
      </c>
      <c r="M385" s="277">
        <v>2.6814399999999998</v>
      </c>
    </row>
    <row r="386" spans="1:13">
      <c r="A386" s="268">
        <v>376</v>
      </c>
      <c r="B386" s="277" t="s">
        <v>496</v>
      </c>
      <c r="C386" s="278">
        <v>369.6</v>
      </c>
      <c r="D386" s="279">
        <v>370.05</v>
      </c>
      <c r="E386" s="279">
        <v>365.65000000000003</v>
      </c>
      <c r="F386" s="279">
        <v>361.70000000000005</v>
      </c>
      <c r="G386" s="279">
        <v>357.30000000000007</v>
      </c>
      <c r="H386" s="279">
        <v>374</v>
      </c>
      <c r="I386" s="279">
        <v>378.4</v>
      </c>
      <c r="J386" s="279">
        <v>382.34999999999997</v>
      </c>
      <c r="K386" s="277">
        <v>374.45</v>
      </c>
      <c r="L386" s="277">
        <v>366.1</v>
      </c>
      <c r="M386" s="277">
        <v>1.75203</v>
      </c>
    </row>
    <row r="387" spans="1:13">
      <c r="A387" s="268">
        <v>377</v>
      </c>
      <c r="B387" s="277" t="s">
        <v>498</v>
      </c>
      <c r="C387" s="278">
        <v>81.05</v>
      </c>
      <c r="D387" s="279">
        <v>81.55</v>
      </c>
      <c r="E387" s="279">
        <v>79.5</v>
      </c>
      <c r="F387" s="279">
        <v>77.95</v>
      </c>
      <c r="G387" s="279">
        <v>75.900000000000006</v>
      </c>
      <c r="H387" s="279">
        <v>83.1</v>
      </c>
      <c r="I387" s="279">
        <v>85.149999999999977</v>
      </c>
      <c r="J387" s="279">
        <v>86.699999999999989</v>
      </c>
      <c r="K387" s="277">
        <v>83.6</v>
      </c>
      <c r="L387" s="277">
        <v>80</v>
      </c>
      <c r="M387" s="277">
        <v>23.536719999999999</v>
      </c>
    </row>
    <row r="388" spans="1:13">
      <c r="A388" s="268">
        <v>378</v>
      </c>
      <c r="B388" s="277" t="s">
        <v>279</v>
      </c>
      <c r="C388" s="278">
        <v>483.75</v>
      </c>
      <c r="D388" s="279">
        <v>480.05</v>
      </c>
      <c r="E388" s="279">
        <v>472.85</v>
      </c>
      <c r="F388" s="279">
        <v>461.95</v>
      </c>
      <c r="G388" s="279">
        <v>454.75</v>
      </c>
      <c r="H388" s="279">
        <v>490.95000000000005</v>
      </c>
      <c r="I388" s="279">
        <v>498.15</v>
      </c>
      <c r="J388" s="279">
        <v>509.05000000000007</v>
      </c>
      <c r="K388" s="277">
        <v>487.25</v>
      </c>
      <c r="L388" s="277">
        <v>469.15</v>
      </c>
      <c r="M388" s="277">
        <v>2.27345</v>
      </c>
    </row>
    <row r="389" spans="1:13">
      <c r="A389" s="268">
        <v>379</v>
      </c>
      <c r="B389" s="277" t="s">
        <v>499</v>
      </c>
      <c r="C389" s="278">
        <v>272.89999999999998</v>
      </c>
      <c r="D389" s="279">
        <v>273.3</v>
      </c>
      <c r="E389" s="279">
        <v>270.20000000000005</v>
      </c>
      <c r="F389" s="279">
        <v>267.50000000000006</v>
      </c>
      <c r="G389" s="279">
        <v>264.40000000000009</v>
      </c>
      <c r="H389" s="279">
        <v>276</v>
      </c>
      <c r="I389" s="279">
        <v>279.10000000000002</v>
      </c>
      <c r="J389" s="279">
        <v>281.79999999999995</v>
      </c>
      <c r="K389" s="277">
        <v>276.39999999999998</v>
      </c>
      <c r="L389" s="277">
        <v>270.60000000000002</v>
      </c>
      <c r="M389" s="277">
        <v>3.5950199999999999</v>
      </c>
    </row>
    <row r="390" spans="1:13">
      <c r="A390" s="268">
        <v>380</v>
      </c>
      <c r="B390" s="277" t="s">
        <v>167</v>
      </c>
      <c r="C390" s="278">
        <v>640.65</v>
      </c>
      <c r="D390" s="279">
        <v>644.56666666666672</v>
      </c>
      <c r="E390" s="279">
        <v>635.13333333333344</v>
      </c>
      <c r="F390" s="279">
        <v>629.61666666666667</v>
      </c>
      <c r="G390" s="279">
        <v>620.18333333333339</v>
      </c>
      <c r="H390" s="279">
        <v>650.08333333333348</v>
      </c>
      <c r="I390" s="279">
        <v>659.51666666666665</v>
      </c>
      <c r="J390" s="279">
        <v>665.03333333333353</v>
      </c>
      <c r="K390" s="277">
        <v>654</v>
      </c>
      <c r="L390" s="277">
        <v>639.04999999999995</v>
      </c>
      <c r="M390" s="277">
        <v>5.9859099999999996</v>
      </c>
    </row>
    <row r="391" spans="1:13">
      <c r="A391" s="268">
        <v>381</v>
      </c>
      <c r="B391" s="277" t="s">
        <v>501</v>
      </c>
      <c r="C391" s="278">
        <v>1059.05</v>
      </c>
      <c r="D391" s="279">
        <v>1056.3500000000001</v>
      </c>
      <c r="E391" s="279">
        <v>1042.7000000000003</v>
      </c>
      <c r="F391" s="279">
        <v>1026.3500000000001</v>
      </c>
      <c r="G391" s="279">
        <v>1012.7000000000003</v>
      </c>
      <c r="H391" s="279">
        <v>1072.7000000000003</v>
      </c>
      <c r="I391" s="279">
        <v>1086.3500000000004</v>
      </c>
      <c r="J391" s="279">
        <v>1102.7000000000003</v>
      </c>
      <c r="K391" s="277">
        <v>1070</v>
      </c>
      <c r="L391" s="277">
        <v>1040</v>
      </c>
      <c r="M391" s="277">
        <v>6.3519999999999993E-2</v>
      </c>
    </row>
    <row r="392" spans="1:13">
      <c r="A392" s="268">
        <v>382</v>
      </c>
      <c r="B392" s="277" t="s">
        <v>502</v>
      </c>
      <c r="C392" s="278">
        <v>270.3</v>
      </c>
      <c r="D392" s="279">
        <v>273.18333333333334</v>
      </c>
      <c r="E392" s="279">
        <v>265.51666666666665</v>
      </c>
      <c r="F392" s="279">
        <v>260.73333333333329</v>
      </c>
      <c r="G392" s="279">
        <v>253.06666666666661</v>
      </c>
      <c r="H392" s="279">
        <v>277.9666666666667</v>
      </c>
      <c r="I392" s="279">
        <v>285.63333333333333</v>
      </c>
      <c r="J392" s="279">
        <v>290.41666666666674</v>
      </c>
      <c r="K392" s="277">
        <v>280.85000000000002</v>
      </c>
      <c r="L392" s="277">
        <v>268.39999999999998</v>
      </c>
      <c r="M392" s="277">
        <v>11.07188</v>
      </c>
    </row>
    <row r="393" spans="1:13">
      <c r="A393" s="268">
        <v>383</v>
      </c>
      <c r="B393" s="277" t="s">
        <v>168</v>
      </c>
      <c r="C393" s="278">
        <v>173.6</v>
      </c>
      <c r="D393" s="279">
        <v>175.2166666666667</v>
      </c>
      <c r="E393" s="279">
        <v>169.18333333333339</v>
      </c>
      <c r="F393" s="279">
        <v>164.76666666666671</v>
      </c>
      <c r="G393" s="279">
        <v>158.73333333333341</v>
      </c>
      <c r="H393" s="279">
        <v>179.63333333333338</v>
      </c>
      <c r="I393" s="279">
        <v>185.66666666666669</v>
      </c>
      <c r="J393" s="279">
        <v>190.08333333333337</v>
      </c>
      <c r="K393" s="277">
        <v>181.25</v>
      </c>
      <c r="L393" s="277">
        <v>170.8</v>
      </c>
      <c r="M393" s="277">
        <v>294.45808</v>
      </c>
    </row>
    <row r="394" spans="1:13">
      <c r="A394" s="268">
        <v>384</v>
      </c>
      <c r="B394" s="277" t="s">
        <v>500</v>
      </c>
      <c r="C394" s="278">
        <v>46.4</v>
      </c>
      <c r="D394" s="279">
        <v>46.616666666666667</v>
      </c>
      <c r="E394" s="279">
        <v>46.033333333333331</v>
      </c>
      <c r="F394" s="279">
        <v>45.666666666666664</v>
      </c>
      <c r="G394" s="279">
        <v>45.083333333333329</v>
      </c>
      <c r="H394" s="279">
        <v>46.983333333333334</v>
      </c>
      <c r="I394" s="279">
        <v>47.566666666666663</v>
      </c>
      <c r="J394" s="279">
        <v>47.933333333333337</v>
      </c>
      <c r="K394" s="277">
        <v>47.2</v>
      </c>
      <c r="L394" s="277">
        <v>46.25</v>
      </c>
      <c r="M394" s="277">
        <v>11.3414</v>
      </c>
    </row>
    <row r="395" spans="1:13">
      <c r="A395" s="268">
        <v>385</v>
      </c>
      <c r="B395" s="277" t="s">
        <v>169</v>
      </c>
      <c r="C395" s="278">
        <v>108.3</v>
      </c>
      <c r="D395" s="279">
        <v>108.64999999999999</v>
      </c>
      <c r="E395" s="279">
        <v>107.14999999999998</v>
      </c>
      <c r="F395" s="279">
        <v>105.99999999999999</v>
      </c>
      <c r="G395" s="279">
        <v>104.49999999999997</v>
      </c>
      <c r="H395" s="279">
        <v>109.79999999999998</v>
      </c>
      <c r="I395" s="279">
        <v>111.30000000000001</v>
      </c>
      <c r="J395" s="279">
        <v>112.44999999999999</v>
      </c>
      <c r="K395" s="277">
        <v>110.15</v>
      </c>
      <c r="L395" s="277">
        <v>107.5</v>
      </c>
      <c r="M395" s="277">
        <v>45.148980000000002</v>
      </c>
    </row>
    <row r="396" spans="1:13">
      <c r="A396" s="268">
        <v>386</v>
      </c>
      <c r="B396" s="277" t="s">
        <v>503</v>
      </c>
      <c r="C396" s="278">
        <v>89.15</v>
      </c>
      <c r="D396" s="279">
        <v>89.416666666666671</v>
      </c>
      <c r="E396" s="279">
        <v>88.333333333333343</v>
      </c>
      <c r="F396" s="279">
        <v>87.516666666666666</v>
      </c>
      <c r="G396" s="279">
        <v>86.433333333333337</v>
      </c>
      <c r="H396" s="279">
        <v>90.233333333333348</v>
      </c>
      <c r="I396" s="279">
        <v>91.316666666666691</v>
      </c>
      <c r="J396" s="279">
        <v>92.133333333333354</v>
      </c>
      <c r="K396" s="277">
        <v>90.5</v>
      </c>
      <c r="L396" s="277">
        <v>88.6</v>
      </c>
      <c r="M396" s="277">
        <v>5.2641499999999999</v>
      </c>
    </row>
    <row r="397" spans="1:13">
      <c r="A397" s="268">
        <v>387</v>
      </c>
      <c r="B397" s="277" t="s">
        <v>504</v>
      </c>
      <c r="C397" s="278">
        <v>656.2</v>
      </c>
      <c r="D397" s="279">
        <v>649.25</v>
      </c>
      <c r="E397" s="279">
        <v>638.5</v>
      </c>
      <c r="F397" s="279">
        <v>620.79999999999995</v>
      </c>
      <c r="G397" s="279">
        <v>610.04999999999995</v>
      </c>
      <c r="H397" s="279">
        <v>666.95</v>
      </c>
      <c r="I397" s="279">
        <v>677.7</v>
      </c>
      <c r="J397" s="279">
        <v>695.40000000000009</v>
      </c>
      <c r="K397" s="277">
        <v>660</v>
      </c>
      <c r="L397" s="277">
        <v>631.54999999999995</v>
      </c>
      <c r="M397" s="277">
        <v>6.9319800000000003</v>
      </c>
    </row>
    <row r="398" spans="1:13">
      <c r="A398" s="268">
        <v>388</v>
      </c>
      <c r="B398" s="277" t="s">
        <v>505</v>
      </c>
      <c r="C398" s="278">
        <v>13.05</v>
      </c>
      <c r="D398" s="279">
        <v>13.483333333333334</v>
      </c>
      <c r="E398" s="279">
        <v>12.616666666666669</v>
      </c>
      <c r="F398" s="279">
        <v>12.183333333333335</v>
      </c>
      <c r="G398" s="279">
        <v>11.31666666666667</v>
      </c>
      <c r="H398" s="279">
        <v>13.916666666666668</v>
      </c>
      <c r="I398" s="279">
        <v>14.783333333333335</v>
      </c>
      <c r="J398" s="279">
        <v>15.216666666666667</v>
      </c>
      <c r="K398" s="277">
        <v>14.35</v>
      </c>
      <c r="L398" s="277">
        <v>13.05</v>
      </c>
      <c r="M398" s="277">
        <v>62.374450000000003</v>
      </c>
    </row>
    <row r="399" spans="1:13">
      <c r="A399" s="268">
        <v>389</v>
      </c>
      <c r="B399" s="277" t="s">
        <v>170</v>
      </c>
      <c r="C399" s="278">
        <v>1787.9</v>
      </c>
      <c r="D399" s="279">
        <v>1782.9666666666665</v>
      </c>
      <c r="E399" s="279">
        <v>1772.9333333333329</v>
      </c>
      <c r="F399" s="279">
        <v>1757.9666666666665</v>
      </c>
      <c r="G399" s="279">
        <v>1747.9333333333329</v>
      </c>
      <c r="H399" s="279">
        <v>1797.9333333333329</v>
      </c>
      <c r="I399" s="279">
        <v>1807.9666666666662</v>
      </c>
      <c r="J399" s="279">
        <v>1822.9333333333329</v>
      </c>
      <c r="K399" s="277">
        <v>1793</v>
      </c>
      <c r="L399" s="277">
        <v>1768</v>
      </c>
      <c r="M399" s="277">
        <v>135.84003999999999</v>
      </c>
    </row>
    <row r="400" spans="1:13">
      <c r="A400" s="268">
        <v>390</v>
      </c>
      <c r="B400" s="277" t="s">
        <v>506</v>
      </c>
      <c r="C400" s="278">
        <v>40.5</v>
      </c>
      <c r="D400" s="279">
        <v>41.9</v>
      </c>
      <c r="E400" s="279">
        <v>39.099999999999994</v>
      </c>
      <c r="F400" s="279">
        <v>37.699999999999996</v>
      </c>
      <c r="G400" s="279">
        <v>34.899999999999991</v>
      </c>
      <c r="H400" s="279">
        <v>43.3</v>
      </c>
      <c r="I400" s="279">
        <v>46.099999999999994</v>
      </c>
      <c r="J400" s="279">
        <v>47.5</v>
      </c>
      <c r="K400" s="277">
        <v>44.7</v>
      </c>
      <c r="L400" s="277">
        <v>40.5</v>
      </c>
      <c r="M400" s="277">
        <v>135.08124000000001</v>
      </c>
    </row>
    <row r="401" spans="1:13">
      <c r="A401" s="268">
        <v>391</v>
      </c>
      <c r="B401" s="277" t="s">
        <v>519</v>
      </c>
      <c r="C401" s="278">
        <v>10.6</v>
      </c>
      <c r="D401" s="279">
        <v>10.683333333333332</v>
      </c>
      <c r="E401" s="279">
        <v>10.516666666666664</v>
      </c>
      <c r="F401" s="279">
        <v>10.433333333333332</v>
      </c>
      <c r="G401" s="279">
        <v>10.266666666666664</v>
      </c>
      <c r="H401" s="279">
        <v>10.766666666666664</v>
      </c>
      <c r="I401" s="279">
        <v>10.933333333333332</v>
      </c>
      <c r="J401" s="279">
        <v>11.016666666666664</v>
      </c>
      <c r="K401" s="277">
        <v>10.85</v>
      </c>
      <c r="L401" s="277">
        <v>10.6</v>
      </c>
      <c r="M401" s="277">
        <v>18.473510000000001</v>
      </c>
    </row>
    <row r="402" spans="1:13">
      <c r="A402" s="268">
        <v>392</v>
      </c>
      <c r="B402" s="277" t="s">
        <v>508</v>
      </c>
      <c r="C402" s="278">
        <v>123.15</v>
      </c>
      <c r="D402" s="279">
        <v>124.03333333333335</v>
      </c>
      <c r="E402" s="279">
        <v>121.11666666666669</v>
      </c>
      <c r="F402" s="279">
        <v>119.08333333333334</v>
      </c>
      <c r="G402" s="279">
        <v>116.16666666666669</v>
      </c>
      <c r="H402" s="279">
        <v>126.06666666666669</v>
      </c>
      <c r="I402" s="279">
        <v>128.98333333333335</v>
      </c>
      <c r="J402" s="279">
        <v>131.01666666666671</v>
      </c>
      <c r="K402" s="277">
        <v>126.95</v>
      </c>
      <c r="L402" s="277">
        <v>122</v>
      </c>
      <c r="M402" s="277">
        <v>1.7072799999999999</v>
      </c>
    </row>
    <row r="403" spans="1:13">
      <c r="A403" s="268">
        <v>393</v>
      </c>
      <c r="B403" s="277" t="s">
        <v>2316</v>
      </c>
      <c r="C403" s="278">
        <v>86.35</v>
      </c>
      <c r="D403" s="279">
        <v>84.88333333333334</v>
      </c>
      <c r="E403" s="279">
        <v>82.366666666666674</v>
      </c>
      <c r="F403" s="279">
        <v>78.38333333333334</v>
      </c>
      <c r="G403" s="279">
        <v>75.866666666666674</v>
      </c>
      <c r="H403" s="279">
        <v>88.866666666666674</v>
      </c>
      <c r="I403" s="279">
        <v>91.383333333333354</v>
      </c>
      <c r="J403" s="279">
        <v>95.366666666666674</v>
      </c>
      <c r="K403" s="277">
        <v>87.4</v>
      </c>
      <c r="L403" s="277">
        <v>80.900000000000006</v>
      </c>
      <c r="M403" s="277">
        <v>1.8660000000000001</v>
      </c>
    </row>
    <row r="404" spans="1:13">
      <c r="A404" s="268">
        <v>394</v>
      </c>
      <c r="B404" s="277" t="s">
        <v>495</v>
      </c>
      <c r="C404" s="278">
        <v>262.55</v>
      </c>
      <c r="D404" s="279">
        <v>264.15000000000003</v>
      </c>
      <c r="E404" s="279">
        <v>258.40000000000009</v>
      </c>
      <c r="F404" s="279">
        <v>254.25000000000006</v>
      </c>
      <c r="G404" s="279">
        <v>248.50000000000011</v>
      </c>
      <c r="H404" s="279">
        <v>268.30000000000007</v>
      </c>
      <c r="I404" s="279">
        <v>274.04999999999995</v>
      </c>
      <c r="J404" s="279">
        <v>278.20000000000005</v>
      </c>
      <c r="K404" s="277">
        <v>269.89999999999998</v>
      </c>
      <c r="L404" s="277">
        <v>260</v>
      </c>
      <c r="M404" s="277">
        <v>16.338370000000001</v>
      </c>
    </row>
    <row r="405" spans="1:13">
      <c r="A405" s="268">
        <v>395</v>
      </c>
      <c r="B405" s="277" t="s">
        <v>507</v>
      </c>
      <c r="C405" s="278">
        <v>4.45</v>
      </c>
      <c r="D405" s="279">
        <v>4.583333333333333</v>
      </c>
      <c r="E405" s="279">
        <v>4.3166666666666664</v>
      </c>
      <c r="F405" s="279">
        <v>4.1833333333333336</v>
      </c>
      <c r="G405" s="279">
        <v>3.916666666666667</v>
      </c>
      <c r="H405" s="279">
        <v>4.7166666666666659</v>
      </c>
      <c r="I405" s="279">
        <v>4.9833333333333334</v>
      </c>
      <c r="J405" s="279">
        <v>5.1166666666666654</v>
      </c>
      <c r="K405" s="277">
        <v>4.8499999999999996</v>
      </c>
      <c r="L405" s="277">
        <v>4.45</v>
      </c>
      <c r="M405" s="277">
        <v>1240.40164</v>
      </c>
    </row>
    <row r="406" spans="1:13">
      <c r="A406" s="268">
        <v>396</v>
      </c>
      <c r="B406" s="277" t="s">
        <v>497</v>
      </c>
      <c r="C406" s="278">
        <v>19.899999999999999</v>
      </c>
      <c r="D406" s="279">
        <v>20.183333333333334</v>
      </c>
      <c r="E406" s="279">
        <v>19.466666666666669</v>
      </c>
      <c r="F406" s="279">
        <v>19.033333333333335</v>
      </c>
      <c r="G406" s="279">
        <v>18.31666666666667</v>
      </c>
      <c r="H406" s="279">
        <v>20.616666666666667</v>
      </c>
      <c r="I406" s="279">
        <v>21.333333333333329</v>
      </c>
      <c r="J406" s="279">
        <v>21.766666666666666</v>
      </c>
      <c r="K406" s="277">
        <v>20.9</v>
      </c>
      <c r="L406" s="277">
        <v>19.75</v>
      </c>
      <c r="M406" s="277">
        <v>90.670680000000004</v>
      </c>
    </row>
    <row r="407" spans="1:13">
      <c r="A407" s="268">
        <v>397</v>
      </c>
      <c r="B407" s="277" t="s">
        <v>512</v>
      </c>
      <c r="C407" s="278">
        <v>45.7</v>
      </c>
      <c r="D407" s="279">
        <v>45.783333333333339</v>
      </c>
      <c r="E407" s="279">
        <v>44.216666666666676</v>
      </c>
      <c r="F407" s="279">
        <v>42.733333333333334</v>
      </c>
      <c r="G407" s="279">
        <v>41.166666666666671</v>
      </c>
      <c r="H407" s="279">
        <v>47.26666666666668</v>
      </c>
      <c r="I407" s="279">
        <v>48.833333333333343</v>
      </c>
      <c r="J407" s="279">
        <v>50.316666666666684</v>
      </c>
      <c r="K407" s="277">
        <v>47.35</v>
      </c>
      <c r="L407" s="277">
        <v>44.3</v>
      </c>
      <c r="M407" s="277">
        <v>3.27671</v>
      </c>
    </row>
    <row r="408" spans="1:13">
      <c r="A408" s="268">
        <v>398</v>
      </c>
      <c r="B408" s="277" t="s">
        <v>171</v>
      </c>
      <c r="C408" s="278">
        <v>30.85</v>
      </c>
      <c r="D408" s="279">
        <v>31.283333333333331</v>
      </c>
      <c r="E408" s="279">
        <v>30.166666666666664</v>
      </c>
      <c r="F408" s="279">
        <v>29.483333333333334</v>
      </c>
      <c r="G408" s="279">
        <v>28.366666666666667</v>
      </c>
      <c r="H408" s="279">
        <v>31.966666666666661</v>
      </c>
      <c r="I408" s="279">
        <v>33.083333333333329</v>
      </c>
      <c r="J408" s="279">
        <v>33.766666666666659</v>
      </c>
      <c r="K408" s="277">
        <v>32.4</v>
      </c>
      <c r="L408" s="277">
        <v>30.6</v>
      </c>
      <c r="M408" s="277">
        <v>381.54944</v>
      </c>
    </row>
    <row r="409" spans="1:13">
      <c r="A409" s="268">
        <v>399</v>
      </c>
      <c r="B409" s="277" t="s">
        <v>513</v>
      </c>
      <c r="C409" s="278">
        <v>7796.15</v>
      </c>
      <c r="D409" s="279">
        <v>7819.05</v>
      </c>
      <c r="E409" s="279">
        <v>7754.1</v>
      </c>
      <c r="F409" s="279">
        <v>7712.05</v>
      </c>
      <c r="G409" s="279">
        <v>7647.1</v>
      </c>
      <c r="H409" s="279">
        <v>7861.1</v>
      </c>
      <c r="I409" s="279">
        <v>7926.0499999999993</v>
      </c>
      <c r="J409" s="279">
        <v>7968.1</v>
      </c>
      <c r="K409" s="277">
        <v>7884</v>
      </c>
      <c r="L409" s="277">
        <v>7777</v>
      </c>
      <c r="M409" s="277">
        <v>0.12892000000000001</v>
      </c>
    </row>
    <row r="410" spans="1:13">
      <c r="A410" s="268">
        <v>400</v>
      </c>
      <c r="B410" s="277" t="s">
        <v>280</v>
      </c>
      <c r="C410" s="278">
        <v>844.05</v>
      </c>
      <c r="D410" s="279">
        <v>836.4666666666667</v>
      </c>
      <c r="E410" s="279">
        <v>826.93333333333339</v>
      </c>
      <c r="F410" s="279">
        <v>809.81666666666672</v>
      </c>
      <c r="G410" s="279">
        <v>800.28333333333342</v>
      </c>
      <c r="H410" s="279">
        <v>853.58333333333337</v>
      </c>
      <c r="I410" s="279">
        <v>863.11666666666667</v>
      </c>
      <c r="J410" s="279">
        <v>880.23333333333335</v>
      </c>
      <c r="K410" s="277">
        <v>846</v>
      </c>
      <c r="L410" s="277">
        <v>819.35</v>
      </c>
      <c r="M410" s="277">
        <v>20.854810000000001</v>
      </c>
    </row>
    <row r="411" spans="1:13">
      <c r="A411" s="268">
        <v>401</v>
      </c>
      <c r="B411" s="277" t="s">
        <v>172</v>
      </c>
      <c r="C411" s="278">
        <v>184.7</v>
      </c>
      <c r="D411" s="279">
        <v>184.98333333333332</v>
      </c>
      <c r="E411" s="279">
        <v>183.11666666666665</v>
      </c>
      <c r="F411" s="279">
        <v>181.53333333333333</v>
      </c>
      <c r="G411" s="279">
        <v>179.66666666666666</v>
      </c>
      <c r="H411" s="279">
        <v>186.56666666666663</v>
      </c>
      <c r="I411" s="279">
        <v>188.43333333333331</v>
      </c>
      <c r="J411" s="279">
        <v>190.01666666666662</v>
      </c>
      <c r="K411" s="277">
        <v>186.85</v>
      </c>
      <c r="L411" s="277">
        <v>183.4</v>
      </c>
      <c r="M411" s="277">
        <v>380.50995999999998</v>
      </c>
    </row>
    <row r="412" spans="1:13">
      <c r="A412" s="268">
        <v>402</v>
      </c>
      <c r="B412" s="277" t="s">
        <v>514</v>
      </c>
      <c r="C412" s="278">
        <v>3659.95</v>
      </c>
      <c r="D412" s="279">
        <v>3624.6833333333329</v>
      </c>
      <c r="E412" s="279">
        <v>3566.266666666666</v>
      </c>
      <c r="F412" s="279">
        <v>3472.583333333333</v>
      </c>
      <c r="G412" s="279">
        <v>3414.1666666666661</v>
      </c>
      <c r="H412" s="279">
        <v>3718.3666666666659</v>
      </c>
      <c r="I412" s="279">
        <v>3776.7833333333328</v>
      </c>
      <c r="J412" s="279">
        <v>3870.4666666666658</v>
      </c>
      <c r="K412" s="277">
        <v>3683.1</v>
      </c>
      <c r="L412" s="277">
        <v>3531</v>
      </c>
      <c r="M412" s="277">
        <v>0.1021</v>
      </c>
    </row>
    <row r="413" spans="1:13">
      <c r="A413" s="268">
        <v>403</v>
      </c>
      <c r="B413" s="277" t="s">
        <v>516</v>
      </c>
      <c r="C413" s="278">
        <v>1449.9</v>
      </c>
      <c r="D413" s="279">
        <v>1449.3</v>
      </c>
      <c r="E413" s="279">
        <v>1433.6</v>
      </c>
      <c r="F413" s="279">
        <v>1417.3</v>
      </c>
      <c r="G413" s="279">
        <v>1401.6</v>
      </c>
      <c r="H413" s="279">
        <v>1465.6</v>
      </c>
      <c r="I413" s="279">
        <v>1481.3000000000002</v>
      </c>
      <c r="J413" s="279">
        <v>1497.6</v>
      </c>
      <c r="K413" s="277">
        <v>1465</v>
      </c>
      <c r="L413" s="277">
        <v>1433</v>
      </c>
      <c r="M413" s="277">
        <v>0.21129000000000001</v>
      </c>
    </row>
    <row r="414" spans="1:13">
      <c r="A414" s="268">
        <v>404</v>
      </c>
      <c r="B414" s="277" t="s">
        <v>517</v>
      </c>
      <c r="C414" s="278">
        <v>471.7</v>
      </c>
      <c r="D414" s="279">
        <v>473.84999999999997</v>
      </c>
      <c r="E414" s="279">
        <v>461.74999999999994</v>
      </c>
      <c r="F414" s="279">
        <v>451.79999999999995</v>
      </c>
      <c r="G414" s="279">
        <v>439.69999999999993</v>
      </c>
      <c r="H414" s="279">
        <v>483.79999999999995</v>
      </c>
      <c r="I414" s="279">
        <v>495.9</v>
      </c>
      <c r="J414" s="279">
        <v>505.84999999999997</v>
      </c>
      <c r="K414" s="277">
        <v>485.95</v>
      </c>
      <c r="L414" s="277">
        <v>463.9</v>
      </c>
      <c r="M414" s="277">
        <v>1.2326999999999999</v>
      </c>
    </row>
    <row r="415" spans="1:13">
      <c r="A415" s="268">
        <v>405</v>
      </c>
      <c r="B415" s="277" t="s">
        <v>509</v>
      </c>
      <c r="C415" s="278">
        <v>67.7</v>
      </c>
      <c r="D415" s="279">
        <v>67.916666666666671</v>
      </c>
      <c r="E415" s="279">
        <v>66.283333333333346</v>
      </c>
      <c r="F415" s="279">
        <v>64.866666666666674</v>
      </c>
      <c r="G415" s="279">
        <v>63.233333333333348</v>
      </c>
      <c r="H415" s="279">
        <v>69.333333333333343</v>
      </c>
      <c r="I415" s="279">
        <v>70.966666666666669</v>
      </c>
      <c r="J415" s="279">
        <v>72.38333333333334</v>
      </c>
      <c r="K415" s="277">
        <v>69.55</v>
      </c>
      <c r="L415" s="277">
        <v>66.5</v>
      </c>
      <c r="M415" s="277">
        <v>8.05837</v>
      </c>
    </row>
    <row r="416" spans="1:13">
      <c r="A416" s="268">
        <v>406</v>
      </c>
      <c r="B416" s="277" t="s">
        <v>518</v>
      </c>
      <c r="C416" s="278">
        <v>168</v>
      </c>
      <c r="D416" s="279">
        <v>168.65</v>
      </c>
      <c r="E416" s="279">
        <v>166.35000000000002</v>
      </c>
      <c r="F416" s="279">
        <v>164.70000000000002</v>
      </c>
      <c r="G416" s="279">
        <v>162.40000000000003</v>
      </c>
      <c r="H416" s="279">
        <v>170.3</v>
      </c>
      <c r="I416" s="279">
        <v>172.60000000000002</v>
      </c>
      <c r="J416" s="279">
        <v>174.25</v>
      </c>
      <c r="K416" s="277">
        <v>170.95</v>
      </c>
      <c r="L416" s="277">
        <v>167</v>
      </c>
      <c r="M416" s="277">
        <v>0.78144000000000002</v>
      </c>
    </row>
    <row r="417" spans="1:13">
      <c r="A417" s="268">
        <v>407</v>
      </c>
      <c r="B417" s="277" t="s">
        <v>173</v>
      </c>
      <c r="C417" s="278">
        <v>22872.65</v>
      </c>
      <c r="D417" s="279">
        <v>22865.916666666668</v>
      </c>
      <c r="E417" s="279">
        <v>22744.283333333336</v>
      </c>
      <c r="F417" s="279">
        <v>22615.916666666668</v>
      </c>
      <c r="G417" s="279">
        <v>22494.283333333336</v>
      </c>
      <c r="H417" s="279">
        <v>22994.283333333336</v>
      </c>
      <c r="I417" s="279">
        <v>23115.916666666668</v>
      </c>
      <c r="J417" s="279">
        <v>23244.283333333336</v>
      </c>
      <c r="K417" s="277">
        <v>22987.55</v>
      </c>
      <c r="L417" s="277">
        <v>22737.55</v>
      </c>
      <c r="M417" s="277">
        <v>0.31513000000000002</v>
      </c>
    </row>
    <row r="418" spans="1:13">
      <c r="A418" s="268">
        <v>408</v>
      </c>
      <c r="B418" s="277" t="s">
        <v>520</v>
      </c>
      <c r="C418" s="278">
        <v>676.9</v>
      </c>
      <c r="D418" s="279">
        <v>679.9666666666667</v>
      </c>
      <c r="E418" s="279">
        <v>669.93333333333339</v>
      </c>
      <c r="F418" s="279">
        <v>662.9666666666667</v>
      </c>
      <c r="G418" s="279">
        <v>652.93333333333339</v>
      </c>
      <c r="H418" s="279">
        <v>686.93333333333339</v>
      </c>
      <c r="I418" s="279">
        <v>696.9666666666667</v>
      </c>
      <c r="J418" s="279">
        <v>703.93333333333339</v>
      </c>
      <c r="K418" s="277">
        <v>690</v>
      </c>
      <c r="L418" s="277">
        <v>673</v>
      </c>
      <c r="M418" s="277">
        <v>0.63727999999999996</v>
      </c>
    </row>
    <row r="419" spans="1:13">
      <c r="A419" s="268">
        <v>409</v>
      </c>
      <c r="B419" s="277" t="s">
        <v>174</v>
      </c>
      <c r="C419" s="278">
        <v>1149.2</v>
      </c>
      <c r="D419" s="279">
        <v>1133.1000000000001</v>
      </c>
      <c r="E419" s="279">
        <v>1112.5000000000002</v>
      </c>
      <c r="F419" s="279">
        <v>1075.8000000000002</v>
      </c>
      <c r="G419" s="279">
        <v>1055.2000000000003</v>
      </c>
      <c r="H419" s="279">
        <v>1169.8000000000002</v>
      </c>
      <c r="I419" s="279">
        <v>1190.4000000000001</v>
      </c>
      <c r="J419" s="279">
        <v>1227.1000000000001</v>
      </c>
      <c r="K419" s="277">
        <v>1153.7</v>
      </c>
      <c r="L419" s="277">
        <v>1096.4000000000001</v>
      </c>
      <c r="M419" s="277">
        <v>19.002400000000002</v>
      </c>
    </row>
    <row r="420" spans="1:13">
      <c r="A420" s="268">
        <v>410</v>
      </c>
      <c r="B420" s="277" t="s">
        <v>515</v>
      </c>
      <c r="C420" s="278">
        <v>384.25</v>
      </c>
      <c r="D420" s="279">
        <v>388.09999999999997</v>
      </c>
      <c r="E420" s="279">
        <v>376.19999999999993</v>
      </c>
      <c r="F420" s="279">
        <v>368.15</v>
      </c>
      <c r="G420" s="279">
        <v>356.24999999999994</v>
      </c>
      <c r="H420" s="279">
        <v>396.14999999999992</v>
      </c>
      <c r="I420" s="279">
        <v>408.0499999999999</v>
      </c>
      <c r="J420" s="279">
        <v>416.09999999999991</v>
      </c>
      <c r="K420" s="277">
        <v>400</v>
      </c>
      <c r="L420" s="277">
        <v>380.05</v>
      </c>
      <c r="M420" s="277">
        <v>0.60135000000000005</v>
      </c>
    </row>
    <row r="421" spans="1:13">
      <c r="A421" s="268">
        <v>411</v>
      </c>
      <c r="B421" s="277" t="s">
        <v>510</v>
      </c>
      <c r="C421" s="278">
        <v>21.95</v>
      </c>
      <c r="D421" s="279">
        <v>21.966666666666669</v>
      </c>
      <c r="E421" s="279">
        <v>21.733333333333338</v>
      </c>
      <c r="F421" s="279">
        <v>21.516666666666669</v>
      </c>
      <c r="G421" s="279">
        <v>21.283333333333339</v>
      </c>
      <c r="H421" s="279">
        <v>22.183333333333337</v>
      </c>
      <c r="I421" s="279">
        <v>22.416666666666671</v>
      </c>
      <c r="J421" s="279">
        <v>22.633333333333336</v>
      </c>
      <c r="K421" s="277">
        <v>22.2</v>
      </c>
      <c r="L421" s="277">
        <v>21.75</v>
      </c>
      <c r="M421" s="277">
        <v>11.46447</v>
      </c>
    </row>
    <row r="422" spans="1:13">
      <c r="A422" s="268">
        <v>412</v>
      </c>
      <c r="B422" s="277" t="s">
        <v>511</v>
      </c>
      <c r="C422" s="278">
        <v>1703.45</v>
      </c>
      <c r="D422" s="279">
        <v>1696.4833333333333</v>
      </c>
      <c r="E422" s="279">
        <v>1677.9666666666667</v>
      </c>
      <c r="F422" s="279">
        <v>1652.4833333333333</v>
      </c>
      <c r="G422" s="279">
        <v>1633.9666666666667</v>
      </c>
      <c r="H422" s="279">
        <v>1721.9666666666667</v>
      </c>
      <c r="I422" s="279">
        <v>1740.4833333333336</v>
      </c>
      <c r="J422" s="279">
        <v>1765.9666666666667</v>
      </c>
      <c r="K422" s="277">
        <v>1715</v>
      </c>
      <c r="L422" s="277">
        <v>1671</v>
      </c>
      <c r="M422" s="277">
        <v>0.75839000000000001</v>
      </c>
    </row>
    <row r="423" spans="1:13">
      <c r="A423" s="268">
        <v>413</v>
      </c>
      <c r="B423" s="277" t="s">
        <v>521</v>
      </c>
      <c r="C423" s="278">
        <v>222.55</v>
      </c>
      <c r="D423" s="279">
        <v>223.48333333333335</v>
      </c>
      <c r="E423" s="279">
        <v>220.06666666666669</v>
      </c>
      <c r="F423" s="279">
        <v>217.58333333333334</v>
      </c>
      <c r="G423" s="279">
        <v>214.16666666666669</v>
      </c>
      <c r="H423" s="279">
        <v>225.9666666666667</v>
      </c>
      <c r="I423" s="279">
        <v>229.38333333333333</v>
      </c>
      <c r="J423" s="279">
        <v>231.8666666666667</v>
      </c>
      <c r="K423" s="277">
        <v>226.9</v>
      </c>
      <c r="L423" s="277">
        <v>221</v>
      </c>
      <c r="M423" s="277">
        <v>1.04271</v>
      </c>
    </row>
    <row r="424" spans="1:13">
      <c r="A424" s="268">
        <v>414</v>
      </c>
      <c r="B424" s="277" t="s">
        <v>522</v>
      </c>
      <c r="C424" s="278">
        <v>1003.85</v>
      </c>
      <c r="D424" s="279">
        <v>1006.3333333333334</v>
      </c>
      <c r="E424" s="279">
        <v>992.51666666666677</v>
      </c>
      <c r="F424" s="279">
        <v>981.18333333333339</v>
      </c>
      <c r="G424" s="279">
        <v>967.36666666666679</v>
      </c>
      <c r="H424" s="279">
        <v>1017.6666666666667</v>
      </c>
      <c r="I424" s="279">
        <v>1031.4833333333333</v>
      </c>
      <c r="J424" s="279">
        <v>1042.8166666666666</v>
      </c>
      <c r="K424" s="277">
        <v>1020.15</v>
      </c>
      <c r="L424" s="277">
        <v>995</v>
      </c>
      <c r="M424" s="277">
        <v>0.20119000000000001</v>
      </c>
    </row>
    <row r="425" spans="1:13">
      <c r="A425" s="268">
        <v>415</v>
      </c>
      <c r="B425" s="277" t="s">
        <v>523</v>
      </c>
      <c r="C425" s="278">
        <v>238.25</v>
      </c>
      <c r="D425" s="279">
        <v>238.95000000000002</v>
      </c>
      <c r="E425" s="279">
        <v>235.20000000000005</v>
      </c>
      <c r="F425" s="279">
        <v>232.15000000000003</v>
      </c>
      <c r="G425" s="279">
        <v>228.40000000000006</v>
      </c>
      <c r="H425" s="279">
        <v>242.00000000000003</v>
      </c>
      <c r="I425" s="279">
        <v>245.74999999999997</v>
      </c>
      <c r="J425" s="279">
        <v>248.8</v>
      </c>
      <c r="K425" s="277">
        <v>242.7</v>
      </c>
      <c r="L425" s="277">
        <v>235.9</v>
      </c>
      <c r="M425" s="277">
        <v>2.1498699999999999</v>
      </c>
    </row>
    <row r="426" spans="1:13">
      <c r="A426" s="268">
        <v>416</v>
      </c>
      <c r="B426" s="277" t="s">
        <v>524</v>
      </c>
      <c r="C426" s="278">
        <v>8.1</v>
      </c>
      <c r="D426" s="279">
        <v>8.1833333333333318</v>
      </c>
      <c r="E426" s="279">
        <v>7.9166666666666643</v>
      </c>
      <c r="F426" s="279">
        <v>7.7333333333333325</v>
      </c>
      <c r="G426" s="279">
        <v>7.466666666666665</v>
      </c>
      <c r="H426" s="279">
        <v>8.3666666666666636</v>
      </c>
      <c r="I426" s="279">
        <v>8.6333333333333329</v>
      </c>
      <c r="J426" s="279">
        <v>8.8166666666666629</v>
      </c>
      <c r="K426" s="277">
        <v>8.4499999999999993</v>
      </c>
      <c r="L426" s="277">
        <v>8</v>
      </c>
      <c r="M426" s="277">
        <v>204.92571000000001</v>
      </c>
    </row>
    <row r="427" spans="1:13">
      <c r="A427" s="268">
        <v>417</v>
      </c>
      <c r="B427" s="277" t="s">
        <v>2517</v>
      </c>
      <c r="C427" s="278">
        <v>552.4</v>
      </c>
      <c r="D427" s="279">
        <v>556.13333333333333</v>
      </c>
      <c r="E427" s="279">
        <v>546.26666666666665</v>
      </c>
      <c r="F427" s="279">
        <v>540.13333333333333</v>
      </c>
      <c r="G427" s="279">
        <v>530.26666666666665</v>
      </c>
      <c r="H427" s="279">
        <v>562.26666666666665</v>
      </c>
      <c r="I427" s="279">
        <v>572.13333333333321</v>
      </c>
      <c r="J427" s="279">
        <v>578.26666666666665</v>
      </c>
      <c r="K427" s="277">
        <v>566</v>
      </c>
      <c r="L427" s="277">
        <v>550</v>
      </c>
      <c r="M427" s="277">
        <v>0.13914000000000001</v>
      </c>
    </row>
    <row r="428" spans="1:13">
      <c r="A428" s="268">
        <v>418</v>
      </c>
      <c r="B428" s="277" t="s">
        <v>527</v>
      </c>
      <c r="C428" s="278">
        <v>157.69999999999999</v>
      </c>
      <c r="D428" s="279">
        <v>158.63333333333333</v>
      </c>
      <c r="E428" s="279">
        <v>156.06666666666666</v>
      </c>
      <c r="F428" s="279">
        <v>154.43333333333334</v>
      </c>
      <c r="G428" s="279">
        <v>151.86666666666667</v>
      </c>
      <c r="H428" s="279">
        <v>160.26666666666665</v>
      </c>
      <c r="I428" s="279">
        <v>162.83333333333331</v>
      </c>
      <c r="J428" s="279">
        <v>164.46666666666664</v>
      </c>
      <c r="K428" s="277">
        <v>161.19999999999999</v>
      </c>
      <c r="L428" s="277">
        <v>157</v>
      </c>
      <c r="M428" s="277">
        <v>4.8367199999999997</v>
      </c>
    </row>
    <row r="429" spans="1:13">
      <c r="A429" s="268">
        <v>419</v>
      </c>
      <c r="B429" s="277" t="s">
        <v>2526</v>
      </c>
      <c r="C429" s="278">
        <v>50.15</v>
      </c>
      <c r="D429" s="279">
        <v>50.25</v>
      </c>
      <c r="E429" s="279">
        <v>49.3</v>
      </c>
      <c r="F429" s="279">
        <v>48.449999999999996</v>
      </c>
      <c r="G429" s="279">
        <v>47.499999999999993</v>
      </c>
      <c r="H429" s="279">
        <v>51.1</v>
      </c>
      <c r="I429" s="279">
        <v>52.050000000000004</v>
      </c>
      <c r="J429" s="279">
        <v>52.900000000000006</v>
      </c>
      <c r="K429" s="277">
        <v>51.2</v>
      </c>
      <c r="L429" s="277">
        <v>49.4</v>
      </c>
      <c r="M429" s="277">
        <v>27.175049999999999</v>
      </c>
    </row>
    <row r="430" spans="1:13">
      <c r="A430" s="268">
        <v>420</v>
      </c>
      <c r="B430" s="277" t="s">
        <v>175</v>
      </c>
      <c r="C430" s="278">
        <v>3643.4</v>
      </c>
      <c r="D430" s="279">
        <v>3652.9166666666665</v>
      </c>
      <c r="E430" s="279">
        <v>3620.4833333333331</v>
      </c>
      <c r="F430" s="279">
        <v>3597.5666666666666</v>
      </c>
      <c r="G430" s="279">
        <v>3565.1333333333332</v>
      </c>
      <c r="H430" s="279">
        <v>3675.833333333333</v>
      </c>
      <c r="I430" s="279">
        <v>3708.2666666666664</v>
      </c>
      <c r="J430" s="279">
        <v>3731.1833333333329</v>
      </c>
      <c r="K430" s="277">
        <v>3685.35</v>
      </c>
      <c r="L430" s="277">
        <v>3630</v>
      </c>
      <c r="M430" s="277">
        <v>0.63209000000000004</v>
      </c>
    </row>
    <row r="431" spans="1:13">
      <c r="A431" s="268">
        <v>421</v>
      </c>
      <c r="B431" s="277" t="s">
        <v>176</v>
      </c>
      <c r="C431" s="278">
        <v>696</v>
      </c>
      <c r="D431" s="279">
        <v>697.68333333333339</v>
      </c>
      <c r="E431" s="279">
        <v>687.36666666666679</v>
      </c>
      <c r="F431" s="279">
        <v>678.73333333333335</v>
      </c>
      <c r="G431" s="279">
        <v>668.41666666666674</v>
      </c>
      <c r="H431" s="279">
        <v>706.31666666666683</v>
      </c>
      <c r="I431" s="279">
        <v>716.63333333333344</v>
      </c>
      <c r="J431" s="279">
        <v>725.26666666666688</v>
      </c>
      <c r="K431" s="277">
        <v>708</v>
      </c>
      <c r="L431" s="277">
        <v>689.05</v>
      </c>
      <c r="M431" s="277">
        <v>27.639710000000001</v>
      </c>
    </row>
    <row r="432" spans="1:13">
      <c r="A432" s="268">
        <v>422</v>
      </c>
      <c r="B432" s="277" t="s">
        <v>177</v>
      </c>
      <c r="C432" s="286">
        <v>413.45</v>
      </c>
      <c r="D432" s="287">
        <v>416.23333333333335</v>
      </c>
      <c r="E432" s="287">
        <v>407.2166666666667</v>
      </c>
      <c r="F432" s="287">
        <v>400.98333333333335</v>
      </c>
      <c r="G432" s="287">
        <v>391.9666666666667</v>
      </c>
      <c r="H432" s="287">
        <v>422.4666666666667</v>
      </c>
      <c r="I432" s="287">
        <v>431.48333333333335</v>
      </c>
      <c r="J432" s="287">
        <v>437.7166666666667</v>
      </c>
      <c r="K432" s="288">
        <v>425.25</v>
      </c>
      <c r="L432" s="288">
        <v>410</v>
      </c>
      <c r="M432" s="288">
        <v>4.8255400000000002</v>
      </c>
    </row>
    <row r="433" spans="1:13">
      <c r="A433" s="268">
        <v>423</v>
      </c>
      <c r="B433" s="277" t="s">
        <v>525</v>
      </c>
      <c r="C433" s="277">
        <v>90.4</v>
      </c>
      <c r="D433" s="279">
        <v>89.633333333333326</v>
      </c>
      <c r="E433" s="279">
        <v>87.766666666666652</v>
      </c>
      <c r="F433" s="279">
        <v>85.133333333333326</v>
      </c>
      <c r="G433" s="279">
        <v>83.266666666666652</v>
      </c>
      <c r="H433" s="279">
        <v>92.266666666666652</v>
      </c>
      <c r="I433" s="279">
        <v>94.133333333333326</v>
      </c>
      <c r="J433" s="279">
        <v>96.766666666666652</v>
      </c>
      <c r="K433" s="277">
        <v>91.5</v>
      </c>
      <c r="L433" s="277">
        <v>87</v>
      </c>
      <c r="M433" s="277">
        <v>3.2664499999999999</v>
      </c>
    </row>
    <row r="434" spans="1:13">
      <c r="A434" s="268">
        <v>424</v>
      </c>
      <c r="B434" s="277" t="s">
        <v>281</v>
      </c>
      <c r="C434" s="277">
        <v>127.85</v>
      </c>
      <c r="D434" s="279">
        <v>127.45</v>
      </c>
      <c r="E434" s="279">
        <v>123.9</v>
      </c>
      <c r="F434" s="279">
        <v>119.95</v>
      </c>
      <c r="G434" s="279">
        <v>116.4</v>
      </c>
      <c r="H434" s="279">
        <v>131.4</v>
      </c>
      <c r="I434" s="279">
        <v>134.94999999999999</v>
      </c>
      <c r="J434" s="279">
        <v>138.9</v>
      </c>
      <c r="K434" s="277">
        <v>131</v>
      </c>
      <c r="L434" s="277">
        <v>123.5</v>
      </c>
      <c r="M434" s="277">
        <v>32.0749</v>
      </c>
    </row>
    <row r="435" spans="1:13">
      <c r="A435" s="268">
        <v>425</v>
      </c>
      <c r="B435" s="277" t="s">
        <v>526</v>
      </c>
      <c r="C435" s="277">
        <v>386.8</v>
      </c>
      <c r="D435" s="279">
        <v>388.11666666666673</v>
      </c>
      <c r="E435" s="279">
        <v>382.63333333333344</v>
      </c>
      <c r="F435" s="279">
        <v>378.4666666666667</v>
      </c>
      <c r="G435" s="279">
        <v>372.98333333333341</v>
      </c>
      <c r="H435" s="279">
        <v>392.28333333333347</v>
      </c>
      <c r="I435" s="279">
        <v>397.76666666666671</v>
      </c>
      <c r="J435" s="279">
        <v>401.93333333333351</v>
      </c>
      <c r="K435" s="277">
        <v>393.6</v>
      </c>
      <c r="L435" s="277">
        <v>383.95</v>
      </c>
      <c r="M435" s="277">
        <v>1.21889</v>
      </c>
    </row>
    <row r="436" spans="1:13">
      <c r="A436" s="268">
        <v>426</v>
      </c>
      <c r="B436" s="277" t="s">
        <v>528</v>
      </c>
      <c r="C436" s="277">
        <v>1706.95</v>
      </c>
      <c r="D436" s="279">
        <v>1708.9333333333334</v>
      </c>
      <c r="E436" s="279">
        <v>1685.4166666666667</v>
      </c>
      <c r="F436" s="279">
        <v>1663.8833333333334</v>
      </c>
      <c r="G436" s="279">
        <v>1640.3666666666668</v>
      </c>
      <c r="H436" s="279">
        <v>1730.4666666666667</v>
      </c>
      <c r="I436" s="279">
        <v>1753.9833333333331</v>
      </c>
      <c r="J436" s="279">
        <v>1775.5166666666667</v>
      </c>
      <c r="K436" s="277">
        <v>1732.45</v>
      </c>
      <c r="L436" s="277">
        <v>1687.4</v>
      </c>
      <c r="M436" s="277">
        <v>2.6550000000000001E-2</v>
      </c>
    </row>
    <row r="437" spans="1:13">
      <c r="A437" s="268">
        <v>427</v>
      </c>
      <c r="B437" s="277" t="s">
        <v>529</v>
      </c>
      <c r="C437" s="277">
        <v>1404.65</v>
      </c>
      <c r="D437" s="279">
        <v>1409.2</v>
      </c>
      <c r="E437" s="279">
        <v>1390.5500000000002</v>
      </c>
      <c r="F437" s="279">
        <v>1376.45</v>
      </c>
      <c r="G437" s="279">
        <v>1357.8000000000002</v>
      </c>
      <c r="H437" s="279">
        <v>1423.3000000000002</v>
      </c>
      <c r="I437" s="279">
        <v>1441.9500000000003</v>
      </c>
      <c r="J437" s="279">
        <v>1456.0500000000002</v>
      </c>
      <c r="K437" s="277">
        <v>1427.85</v>
      </c>
      <c r="L437" s="277">
        <v>1395.1</v>
      </c>
      <c r="M437" s="277">
        <v>0.10732999999999999</v>
      </c>
    </row>
    <row r="438" spans="1:13">
      <c r="A438" s="268">
        <v>428</v>
      </c>
      <c r="B438" s="277" t="s">
        <v>530</v>
      </c>
      <c r="C438" s="277">
        <v>389.95</v>
      </c>
      <c r="D438" s="279">
        <v>387.34999999999997</v>
      </c>
      <c r="E438" s="279">
        <v>380.64999999999992</v>
      </c>
      <c r="F438" s="279">
        <v>371.34999999999997</v>
      </c>
      <c r="G438" s="279">
        <v>364.64999999999992</v>
      </c>
      <c r="H438" s="279">
        <v>396.64999999999992</v>
      </c>
      <c r="I438" s="279">
        <v>403.34999999999997</v>
      </c>
      <c r="J438" s="279">
        <v>412.64999999999992</v>
      </c>
      <c r="K438" s="277">
        <v>394.05</v>
      </c>
      <c r="L438" s="277">
        <v>378.05</v>
      </c>
      <c r="M438" s="277">
        <v>0.52171999999999996</v>
      </c>
    </row>
    <row r="439" spans="1:13">
      <c r="A439" s="268">
        <v>429</v>
      </c>
      <c r="B439" s="277" t="s">
        <v>178</v>
      </c>
      <c r="C439" s="277">
        <v>476.85</v>
      </c>
      <c r="D439" s="279">
        <v>476.06666666666666</v>
      </c>
      <c r="E439" s="279">
        <v>472.7833333333333</v>
      </c>
      <c r="F439" s="279">
        <v>468.71666666666664</v>
      </c>
      <c r="G439" s="279">
        <v>465.43333333333328</v>
      </c>
      <c r="H439" s="279">
        <v>480.13333333333333</v>
      </c>
      <c r="I439" s="279">
        <v>483.41666666666674</v>
      </c>
      <c r="J439" s="279">
        <v>487.48333333333335</v>
      </c>
      <c r="K439" s="277">
        <v>479.35</v>
      </c>
      <c r="L439" s="277">
        <v>472</v>
      </c>
      <c r="M439" s="277">
        <v>46.66366</v>
      </c>
    </row>
    <row r="440" spans="1:13">
      <c r="A440" s="268">
        <v>430</v>
      </c>
      <c r="B440" s="277" t="s">
        <v>531</v>
      </c>
      <c r="C440" s="277">
        <v>181.4</v>
      </c>
      <c r="D440" s="279">
        <v>179.93333333333331</v>
      </c>
      <c r="E440" s="279">
        <v>176.96666666666661</v>
      </c>
      <c r="F440" s="279">
        <v>172.5333333333333</v>
      </c>
      <c r="G440" s="279">
        <v>169.56666666666661</v>
      </c>
      <c r="H440" s="279">
        <v>184.36666666666662</v>
      </c>
      <c r="I440" s="279">
        <v>187.33333333333331</v>
      </c>
      <c r="J440" s="279">
        <v>191.76666666666662</v>
      </c>
      <c r="K440" s="277">
        <v>182.9</v>
      </c>
      <c r="L440" s="277">
        <v>175.5</v>
      </c>
      <c r="M440" s="277">
        <v>5.0199699999999998</v>
      </c>
    </row>
    <row r="441" spans="1:13">
      <c r="A441" s="268">
        <v>431</v>
      </c>
      <c r="B441" s="277" t="s">
        <v>179</v>
      </c>
      <c r="C441" s="277">
        <v>399.75</v>
      </c>
      <c r="D441" s="279">
        <v>401.66666666666669</v>
      </c>
      <c r="E441" s="279">
        <v>395.78333333333336</v>
      </c>
      <c r="F441" s="279">
        <v>391.81666666666666</v>
      </c>
      <c r="G441" s="279">
        <v>385.93333333333334</v>
      </c>
      <c r="H441" s="279">
        <v>405.63333333333338</v>
      </c>
      <c r="I441" s="279">
        <v>411.51666666666671</v>
      </c>
      <c r="J441" s="279">
        <v>415.48333333333341</v>
      </c>
      <c r="K441" s="277">
        <v>407.55</v>
      </c>
      <c r="L441" s="277">
        <v>397.7</v>
      </c>
      <c r="M441" s="277">
        <v>13.38846</v>
      </c>
    </row>
    <row r="442" spans="1:13">
      <c r="A442" s="268">
        <v>432</v>
      </c>
      <c r="B442" s="277" t="s">
        <v>532</v>
      </c>
      <c r="C442" s="277">
        <v>152.65</v>
      </c>
      <c r="D442" s="279">
        <v>152.30000000000001</v>
      </c>
      <c r="E442" s="279">
        <v>148.05000000000001</v>
      </c>
      <c r="F442" s="279">
        <v>143.44999999999999</v>
      </c>
      <c r="G442" s="279">
        <v>139.19999999999999</v>
      </c>
      <c r="H442" s="279">
        <v>156.90000000000003</v>
      </c>
      <c r="I442" s="279">
        <v>161.15000000000003</v>
      </c>
      <c r="J442" s="279">
        <v>165.75000000000006</v>
      </c>
      <c r="K442" s="277">
        <v>156.55000000000001</v>
      </c>
      <c r="L442" s="277">
        <v>147.69999999999999</v>
      </c>
      <c r="M442" s="277">
        <v>4.0820100000000004</v>
      </c>
    </row>
    <row r="443" spans="1:13">
      <c r="A443" s="268">
        <v>433</v>
      </c>
      <c r="B443" s="277" t="s">
        <v>533</v>
      </c>
      <c r="C443" s="277">
        <v>1134.7</v>
      </c>
      <c r="D443" s="279">
        <v>1137.5666666666666</v>
      </c>
      <c r="E443" s="279">
        <v>1120.1333333333332</v>
      </c>
      <c r="F443" s="279">
        <v>1105.5666666666666</v>
      </c>
      <c r="G443" s="279">
        <v>1088.1333333333332</v>
      </c>
      <c r="H443" s="279">
        <v>1152.1333333333332</v>
      </c>
      <c r="I443" s="279">
        <v>1169.5666666666666</v>
      </c>
      <c r="J443" s="279">
        <v>1184.1333333333332</v>
      </c>
      <c r="K443" s="277">
        <v>1155</v>
      </c>
      <c r="L443" s="277">
        <v>1123</v>
      </c>
      <c r="M443" s="277">
        <v>1.31203</v>
      </c>
    </row>
    <row r="444" spans="1:13">
      <c r="A444" s="268">
        <v>434</v>
      </c>
      <c r="B444" s="277" t="s">
        <v>534</v>
      </c>
      <c r="C444" s="277">
        <v>5.8</v>
      </c>
      <c r="D444" s="279">
        <v>5.8</v>
      </c>
      <c r="E444" s="279">
        <v>5.8</v>
      </c>
      <c r="F444" s="279">
        <v>5.8</v>
      </c>
      <c r="G444" s="279">
        <v>5.8</v>
      </c>
      <c r="H444" s="279">
        <v>5.8</v>
      </c>
      <c r="I444" s="279">
        <v>5.8</v>
      </c>
      <c r="J444" s="279">
        <v>5.8</v>
      </c>
      <c r="K444" s="277">
        <v>5.8</v>
      </c>
      <c r="L444" s="277">
        <v>5.8</v>
      </c>
      <c r="M444" s="277">
        <v>51.857640000000004</v>
      </c>
    </row>
    <row r="445" spans="1:13">
      <c r="A445" s="268">
        <v>435</v>
      </c>
      <c r="B445" s="277" t="s">
        <v>535</v>
      </c>
      <c r="C445" s="277">
        <v>140.35</v>
      </c>
      <c r="D445" s="279">
        <v>141.11666666666667</v>
      </c>
      <c r="E445" s="279">
        <v>137.73333333333335</v>
      </c>
      <c r="F445" s="279">
        <v>135.11666666666667</v>
      </c>
      <c r="G445" s="279">
        <v>131.73333333333335</v>
      </c>
      <c r="H445" s="279">
        <v>143.73333333333335</v>
      </c>
      <c r="I445" s="279">
        <v>147.11666666666667</v>
      </c>
      <c r="J445" s="279">
        <v>149.73333333333335</v>
      </c>
      <c r="K445" s="277">
        <v>144.5</v>
      </c>
      <c r="L445" s="277">
        <v>138.5</v>
      </c>
      <c r="M445" s="277">
        <v>0.37307000000000001</v>
      </c>
    </row>
    <row r="446" spans="1:13">
      <c r="A446" s="268">
        <v>436</v>
      </c>
      <c r="B446" s="277" t="s">
        <v>536</v>
      </c>
      <c r="C446" s="277">
        <v>899.7</v>
      </c>
      <c r="D446" s="279">
        <v>905.25</v>
      </c>
      <c r="E446" s="279">
        <v>890.5</v>
      </c>
      <c r="F446" s="279">
        <v>881.3</v>
      </c>
      <c r="G446" s="279">
        <v>866.55</v>
      </c>
      <c r="H446" s="279">
        <v>914.45</v>
      </c>
      <c r="I446" s="279">
        <v>929.2</v>
      </c>
      <c r="J446" s="279">
        <v>938.40000000000009</v>
      </c>
      <c r="K446" s="277">
        <v>920</v>
      </c>
      <c r="L446" s="277">
        <v>896.05</v>
      </c>
      <c r="M446" s="277">
        <v>0.34461999999999998</v>
      </c>
    </row>
    <row r="447" spans="1:13">
      <c r="A447" s="268">
        <v>437</v>
      </c>
      <c r="B447" s="277" t="s">
        <v>282</v>
      </c>
      <c r="C447" s="277">
        <v>437.35</v>
      </c>
      <c r="D447" s="279">
        <v>429.08333333333331</v>
      </c>
      <c r="E447" s="279">
        <v>414.41666666666663</v>
      </c>
      <c r="F447" s="279">
        <v>391.48333333333329</v>
      </c>
      <c r="G447" s="279">
        <v>376.81666666666661</v>
      </c>
      <c r="H447" s="279">
        <v>452.01666666666665</v>
      </c>
      <c r="I447" s="279">
        <v>466.68333333333328</v>
      </c>
      <c r="J447" s="279">
        <v>489.61666666666667</v>
      </c>
      <c r="K447" s="277">
        <v>443.75</v>
      </c>
      <c r="L447" s="277">
        <v>406.15</v>
      </c>
      <c r="M447" s="277">
        <v>16.264230000000001</v>
      </c>
    </row>
    <row r="448" spans="1:13">
      <c r="A448" s="268">
        <v>438</v>
      </c>
      <c r="B448" s="277" t="s">
        <v>542</v>
      </c>
      <c r="C448" s="277">
        <v>48.65</v>
      </c>
      <c r="D448" s="279">
        <v>49</v>
      </c>
      <c r="E448" s="279">
        <v>48.05</v>
      </c>
      <c r="F448" s="279">
        <v>47.449999999999996</v>
      </c>
      <c r="G448" s="279">
        <v>46.499999999999993</v>
      </c>
      <c r="H448" s="279">
        <v>49.6</v>
      </c>
      <c r="I448" s="279">
        <v>50.550000000000004</v>
      </c>
      <c r="J448" s="279">
        <v>51.150000000000006</v>
      </c>
      <c r="K448" s="277">
        <v>49.95</v>
      </c>
      <c r="L448" s="277">
        <v>48.4</v>
      </c>
      <c r="M448" s="277">
        <v>1.83575</v>
      </c>
    </row>
    <row r="449" spans="1:13">
      <c r="A449" s="268">
        <v>439</v>
      </c>
      <c r="B449" s="277" t="s">
        <v>2609</v>
      </c>
      <c r="C449" s="277">
        <v>13038.1</v>
      </c>
      <c r="D449" s="279">
        <v>13029.699999999999</v>
      </c>
      <c r="E449" s="279">
        <v>12879.399999999998</v>
      </c>
      <c r="F449" s="279">
        <v>12720.699999999999</v>
      </c>
      <c r="G449" s="279">
        <v>12570.399999999998</v>
      </c>
      <c r="H449" s="279">
        <v>13188.399999999998</v>
      </c>
      <c r="I449" s="279">
        <v>13338.699999999997</v>
      </c>
      <c r="J449" s="279">
        <v>13497.399999999998</v>
      </c>
      <c r="K449" s="277">
        <v>13180</v>
      </c>
      <c r="L449" s="277">
        <v>12871</v>
      </c>
      <c r="M449" s="277">
        <v>1.6799999999999999E-2</v>
      </c>
    </row>
    <row r="450" spans="1:13">
      <c r="A450" s="268">
        <v>440</v>
      </c>
      <c r="B450" s="277" t="s">
        <v>182</v>
      </c>
      <c r="C450" s="277">
        <v>910.2</v>
      </c>
      <c r="D450" s="279">
        <v>912.88333333333333</v>
      </c>
      <c r="E450" s="279">
        <v>905.31666666666661</v>
      </c>
      <c r="F450" s="279">
        <v>900.43333333333328</v>
      </c>
      <c r="G450" s="279">
        <v>892.86666666666656</v>
      </c>
      <c r="H450" s="279">
        <v>917.76666666666665</v>
      </c>
      <c r="I450" s="279">
        <v>925.33333333333348</v>
      </c>
      <c r="J450" s="279">
        <v>930.2166666666667</v>
      </c>
      <c r="K450" s="277">
        <v>920.45</v>
      </c>
      <c r="L450" s="277">
        <v>908</v>
      </c>
      <c r="M450" s="277">
        <v>2.6376300000000001</v>
      </c>
    </row>
    <row r="451" spans="1:13">
      <c r="A451" s="268">
        <v>441</v>
      </c>
      <c r="B451" s="277" t="s">
        <v>3465</v>
      </c>
      <c r="C451" s="277">
        <v>396.45</v>
      </c>
      <c r="D451" s="279">
        <v>397.13333333333338</v>
      </c>
      <c r="E451" s="279">
        <v>391.96666666666675</v>
      </c>
      <c r="F451" s="279">
        <v>387.48333333333335</v>
      </c>
      <c r="G451" s="279">
        <v>382.31666666666672</v>
      </c>
      <c r="H451" s="279">
        <v>401.61666666666679</v>
      </c>
      <c r="I451" s="279">
        <v>406.78333333333342</v>
      </c>
      <c r="J451" s="279">
        <v>411.26666666666682</v>
      </c>
      <c r="K451" s="277">
        <v>402.3</v>
      </c>
      <c r="L451" s="277">
        <v>392.65</v>
      </c>
      <c r="M451" s="277">
        <v>32.233379999999997</v>
      </c>
    </row>
    <row r="452" spans="1:13">
      <c r="A452" s="268">
        <v>442</v>
      </c>
      <c r="B452" s="277" t="s">
        <v>543</v>
      </c>
      <c r="C452" s="277">
        <v>760.8</v>
      </c>
      <c r="D452" s="279">
        <v>760.75</v>
      </c>
      <c r="E452" s="279">
        <v>751.6</v>
      </c>
      <c r="F452" s="279">
        <v>742.4</v>
      </c>
      <c r="G452" s="279">
        <v>733.25</v>
      </c>
      <c r="H452" s="279">
        <v>769.95</v>
      </c>
      <c r="I452" s="279">
        <v>779.10000000000014</v>
      </c>
      <c r="J452" s="279">
        <v>788.30000000000007</v>
      </c>
      <c r="K452" s="277">
        <v>769.9</v>
      </c>
      <c r="L452" s="277">
        <v>751.55</v>
      </c>
      <c r="M452" s="277">
        <v>0.14532</v>
      </c>
    </row>
    <row r="453" spans="1:13">
      <c r="A453" s="268">
        <v>443</v>
      </c>
      <c r="B453" s="277" t="s">
        <v>183</v>
      </c>
      <c r="C453" s="277">
        <v>103.45</v>
      </c>
      <c r="D453" s="279">
        <v>103.96666666666665</v>
      </c>
      <c r="E453" s="279">
        <v>101.58333333333331</v>
      </c>
      <c r="F453" s="279">
        <v>99.716666666666654</v>
      </c>
      <c r="G453" s="279">
        <v>97.333333333333314</v>
      </c>
      <c r="H453" s="279">
        <v>105.83333333333331</v>
      </c>
      <c r="I453" s="279">
        <v>108.21666666666667</v>
      </c>
      <c r="J453" s="279">
        <v>110.08333333333331</v>
      </c>
      <c r="K453" s="277">
        <v>106.35</v>
      </c>
      <c r="L453" s="277">
        <v>102.1</v>
      </c>
      <c r="M453" s="277">
        <v>873.12581</v>
      </c>
    </row>
    <row r="454" spans="1:13">
      <c r="A454" s="268">
        <v>444</v>
      </c>
      <c r="B454" s="277" t="s">
        <v>184</v>
      </c>
      <c r="C454" s="277">
        <v>41.45</v>
      </c>
      <c r="D454" s="279">
        <v>41.716666666666661</v>
      </c>
      <c r="E454" s="279">
        <v>40.783333333333324</v>
      </c>
      <c r="F454" s="279">
        <v>40.11666666666666</v>
      </c>
      <c r="G454" s="279">
        <v>39.183333333333323</v>
      </c>
      <c r="H454" s="279">
        <v>42.383333333333326</v>
      </c>
      <c r="I454" s="279">
        <v>43.316666666666663</v>
      </c>
      <c r="J454" s="279">
        <v>43.983333333333327</v>
      </c>
      <c r="K454" s="277">
        <v>42.65</v>
      </c>
      <c r="L454" s="277">
        <v>41.05</v>
      </c>
      <c r="M454" s="277">
        <v>58.488849999999999</v>
      </c>
    </row>
    <row r="455" spans="1:13">
      <c r="A455" s="268">
        <v>445</v>
      </c>
      <c r="B455" s="277" t="s">
        <v>185</v>
      </c>
      <c r="C455" s="277">
        <v>49.9</v>
      </c>
      <c r="D455" s="279">
        <v>50.15</v>
      </c>
      <c r="E455" s="279">
        <v>49.099999999999994</v>
      </c>
      <c r="F455" s="279">
        <v>48.3</v>
      </c>
      <c r="G455" s="279">
        <v>47.249999999999993</v>
      </c>
      <c r="H455" s="279">
        <v>50.949999999999996</v>
      </c>
      <c r="I455" s="279">
        <v>51.999999999999993</v>
      </c>
      <c r="J455" s="279">
        <v>52.8</v>
      </c>
      <c r="K455" s="277">
        <v>51.2</v>
      </c>
      <c r="L455" s="277">
        <v>49.35</v>
      </c>
      <c r="M455" s="277">
        <v>627.02080000000001</v>
      </c>
    </row>
    <row r="456" spans="1:13">
      <c r="A456" s="268">
        <v>446</v>
      </c>
      <c r="B456" s="277" t="s">
        <v>186</v>
      </c>
      <c r="C456" s="277">
        <v>329.9</v>
      </c>
      <c r="D456" s="279">
        <v>331.41666666666669</v>
      </c>
      <c r="E456" s="279">
        <v>325.83333333333337</v>
      </c>
      <c r="F456" s="279">
        <v>321.76666666666671</v>
      </c>
      <c r="G456" s="279">
        <v>316.18333333333339</v>
      </c>
      <c r="H456" s="279">
        <v>335.48333333333335</v>
      </c>
      <c r="I456" s="279">
        <v>341.06666666666672</v>
      </c>
      <c r="J456" s="279">
        <v>345.13333333333333</v>
      </c>
      <c r="K456" s="277">
        <v>337</v>
      </c>
      <c r="L456" s="277">
        <v>327.35000000000002</v>
      </c>
      <c r="M456" s="277">
        <v>106.12730000000001</v>
      </c>
    </row>
    <row r="457" spans="1:13">
      <c r="A457" s="268">
        <v>447</v>
      </c>
      <c r="B457" s="277" t="s">
        <v>2625</v>
      </c>
      <c r="C457" s="277">
        <v>20.350000000000001</v>
      </c>
      <c r="D457" s="279">
        <v>20.516666666666666</v>
      </c>
      <c r="E457" s="279">
        <v>20.033333333333331</v>
      </c>
      <c r="F457" s="279">
        <v>19.716666666666665</v>
      </c>
      <c r="G457" s="279">
        <v>19.233333333333331</v>
      </c>
      <c r="H457" s="279">
        <v>20.833333333333332</v>
      </c>
      <c r="I457" s="279">
        <v>21.316666666666666</v>
      </c>
      <c r="J457" s="279">
        <v>21.633333333333333</v>
      </c>
      <c r="K457" s="277">
        <v>21</v>
      </c>
      <c r="L457" s="277">
        <v>20.2</v>
      </c>
      <c r="M457" s="277">
        <v>14.819889999999999</v>
      </c>
    </row>
    <row r="458" spans="1:13">
      <c r="A458" s="268">
        <v>448</v>
      </c>
      <c r="B458" s="277" t="s">
        <v>537</v>
      </c>
      <c r="C458" s="277">
        <v>663.1</v>
      </c>
      <c r="D458" s="279">
        <v>663.0333333333333</v>
      </c>
      <c r="E458" s="279">
        <v>658.06666666666661</v>
      </c>
      <c r="F458" s="279">
        <v>653.0333333333333</v>
      </c>
      <c r="G458" s="279">
        <v>648.06666666666661</v>
      </c>
      <c r="H458" s="279">
        <v>668.06666666666661</v>
      </c>
      <c r="I458" s="279">
        <v>673.0333333333333</v>
      </c>
      <c r="J458" s="279">
        <v>678.06666666666661</v>
      </c>
      <c r="K458" s="277">
        <v>668</v>
      </c>
      <c r="L458" s="277">
        <v>658</v>
      </c>
      <c r="M458" s="277">
        <v>5.4080000000000003E-2</v>
      </c>
    </row>
    <row r="459" spans="1:13">
      <c r="A459" s="268">
        <v>449</v>
      </c>
      <c r="B459" s="277" t="s">
        <v>538</v>
      </c>
      <c r="C459" s="277">
        <v>348.55</v>
      </c>
      <c r="D459" s="279">
        <v>354.7833333333333</v>
      </c>
      <c r="E459" s="279">
        <v>340.76666666666659</v>
      </c>
      <c r="F459" s="279">
        <v>332.98333333333329</v>
      </c>
      <c r="G459" s="279">
        <v>318.96666666666658</v>
      </c>
      <c r="H459" s="279">
        <v>362.56666666666661</v>
      </c>
      <c r="I459" s="279">
        <v>376.58333333333326</v>
      </c>
      <c r="J459" s="279">
        <v>384.36666666666662</v>
      </c>
      <c r="K459" s="277">
        <v>368.8</v>
      </c>
      <c r="L459" s="277">
        <v>347</v>
      </c>
      <c r="M459" s="277">
        <v>0.26356000000000002</v>
      </c>
    </row>
    <row r="460" spans="1:13">
      <c r="A460" s="268">
        <v>450</v>
      </c>
      <c r="B460" s="277" t="s">
        <v>187</v>
      </c>
      <c r="C460" s="277">
        <v>2199.65</v>
      </c>
      <c r="D460" s="279">
        <v>2188.2999999999997</v>
      </c>
      <c r="E460" s="279">
        <v>2171.5999999999995</v>
      </c>
      <c r="F460" s="279">
        <v>2143.5499999999997</v>
      </c>
      <c r="G460" s="279">
        <v>2126.8499999999995</v>
      </c>
      <c r="H460" s="279">
        <v>2216.3499999999995</v>
      </c>
      <c r="I460" s="279">
        <v>2233.0499999999993</v>
      </c>
      <c r="J460" s="279">
        <v>2261.0999999999995</v>
      </c>
      <c r="K460" s="277">
        <v>2205</v>
      </c>
      <c r="L460" s="277">
        <v>2160.25</v>
      </c>
      <c r="M460" s="277">
        <v>41.852150000000002</v>
      </c>
    </row>
    <row r="461" spans="1:13">
      <c r="A461" s="268">
        <v>451</v>
      </c>
      <c r="B461" s="277" t="s">
        <v>544</v>
      </c>
      <c r="C461" s="277">
        <v>1710.65</v>
      </c>
      <c r="D461" s="279">
        <v>1712.6666666666667</v>
      </c>
      <c r="E461" s="279">
        <v>1667.7333333333336</v>
      </c>
      <c r="F461" s="279">
        <v>1624.8166666666668</v>
      </c>
      <c r="G461" s="279">
        <v>1579.8833333333337</v>
      </c>
      <c r="H461" s="279">
        <v>1755.5833333333335</v>
      </c>
      <c r="I461" s="279">
        <v>1800.5166666666664</v>
      </c>
      <c r="J461" s="279">
        <v>1843.4333333333334</v>
      </c>
      <c r="K461" s="277">
        <v>1757.6</v>
      </c>
      <c r="L461" s="277">
        <v>1669.75</v>
      </c>
      <c r="M461" s="277">
        <v>0.37048999999999999</v>
      </c>
    </row>
    <row r="462" spans="1:13">
      <c r="A462" s="268">
        <v>452</v>
      </c>
      <c r="B462" s="277" t="s">
        <v>188</v>
      </c>
      <c r="C462" s="277">
        <v>567.20000000000005</v>
      </c>
      <c r="D462" s="279">
        <v>566.83333333333337</v>
      </c>
      <c r="E462" s="279">
        <v>561.41666666666674</v>
      </c>
      <c r="F462" s="279">
        <v>555.63333333333333</v>
      </c>
      <c r="G462" s="279">
        <v>550.2166666666667</v>
      </c>
      <c r="H462" s="279">
        <v>572.61666666666679</v>
      </c>
      <c r="I462" s="279">
        <v>578.03333333333353</v>
      </c>
      <c r="J462" s="279">
        <v>583.81666666666683</v>
      </c>
      <c r="K462" s="277">
        <v>572.25</v>
      </c>
      <c r="L462" s="277">
        <v>561.04999999999995</v>
      </c>
      <c r="M462" s="277">
        <v>40.074919999999999</v>
      </c>
    </row>
    <row r="463" spans="1:13">
      <c r="A463" s="268">
        <v>453</v>
      </c>
      <c r="B463" s="277" t="s">
        <v>545</v>
      </c>
      <c r="C463" s="277">
        <v>189.05</v>
      </c>
      <c r="D463" s="279">
        <v>187.71666666666667</v>
      </c>
      <c r="E463" s="279">
        <v>185.43333333333334</v>
      </c>
      <c r="F463" s="279">
        <v>181.81666666666666</v>
      </c>
      <c r="G463" s="279">
        <v>179.53333333333333</v>
      </c>
      <c r="H463" s="279">
        <v>191.33333333333334</v>
      </c>
      <c r="I463" s="279">
        <v>193.6166666666667</v>
      </c>
      <c r="J463" s="279">
        <v>197.23333333333335</v>
      </c>
      <c r="K463" s="277">
        <v>190</v>
      </c>
      <c r="L463" s="277">
        <v>184.1</v>
      </c>
      <c r="M463" s="277">
        <v>0.15984000000000001</v>
      </c>
    </row>
    <row r="464" spans="1:13">
      <c r="A464" s="268">
        <v>454</v>
      </c>
      <c r="B464" s="277" t="s">
        <v>546</v>
      </c>
      <c r="C464" s="277">
        <v>767.55</v>
      </c>
      <c r="D464" s="279">
        <v>766.51666666666677</v>
      </c>
      <c r="E464" s="279">
        <v>752.03333333333353</v>
      </c>
      <c r="F464" s="279">
        <v>736.51666666666677</v>
      </c>
      <c r="G464" s="279">
        <v>722.03333333333353</v>
      </c>
      <c r="H464" s="279">
        <v>782.03333333333353</v>
      </c>
      <c r="I464" s="279">
        <v>796.51666666666688</v>
      </c>
      <c r="J464" s="279">
        <v>812.03333333333353</v>
      </c>
      <c r="K464" s="277">
        <v>781</v>
      </c>
      <c r="L464" s="277">
        <v>751</v>
      </c>
      <c r="M464" s="277">
        <v>0.69638999999999995</v>
      </c>
    </row>
    <row r="465" spans="1:13">
      <c r="A465" s="268">
        <v>455</v>
      </c>
      <c r="B465" s="277" t="s">
        <v>547</v>
      </c>
      <c r="C465" s="277">
        <v>511.1</v>
      </c>
      <c r="D465" s="279">
        <v>512.7166666666667</v>
      </c>
      <c r="E465" s="279">
        <v>508.38333333333344</v>
      </c>
      <c r="F465" s="279">
        <v>505.66666666666674</v>
      </c>
      <c r="G465" s="279">
        <v>501.33333333333348</v>
      </c>
      <c r="H465" s="279">
        <v>515.43333333333339</v>
      </c>
      <c r="I465" s="279">
        <v>519.76666666666665</v>
      </c>
      <c r="J465" s="279">
        <v>522.48333333333335</v>
      </c>
      <c r="K465" s="277">
        <v>517.04999999999995</v>
      </c>
      <c r="L465" s="277">
        <v>510</v>
      </c>
      <c r="M465" s="277">
        <v>0.21787000000000001</v>
      </c>
    </row>
    <row r="466" spans="1:13">
      <c r="A466" s="268">
        <v>456</v>
      </c>
      <c r="B466" s="277" t="s">
        <v>552</v>
      </c>
      <c r="C466" s="277">
        <v>440</v>
      </c>
      <c r="D466" s="279">
        <v>441.31666666666666</v>
      </c>
      <c r="E466" s="279">
        <v>431.68333333333334</v>
      </c>
      <c r="F466" s="279">
        <v>423.36666666666667</v>
      </c>
      <c r="G466" s="279">
        <v>413.73333333333335</v>
      </c>
      <c r="H466" s="279">
        <v>449.63333333333333</v>
      </c>
      <c r="I466" s="279">
        <v>459.26666666666665</v>
      </c>
      <c r="J466" s="279">
        <v>467.58333333333331</v>
      </c>
      <c r="K466" s="277">
        <v>450.95</v>
      </c>
      <c r="L466" s="277">
        <v>433</v>
      </c>
      <c r="M466" s="277">
        <v>0.30581000000000003</v>
      </c>
    </row>
    <row r="467" spans="1:13">
      <c r="A467" s="268">
        <v>457</v>
      </c>
      <c r="B467" s="277" t="s">
        <v>548</v>
      </c>
      <c r="C467" s="277">
        <v>39.450000000000003</v>
      </c>
      <c r="D467" s="279">
        <v>38.983333333333327</v>
      </c>
      <c r="E467" s="279">
        <v>37.316666666666656</v>
      </c>
      <c r="F467" s="279">
        <v>35.18333333333333</v>
      </c>
      <c r="G467" s="279">
        <v>33.516666666666659</v>
      </c>
      <c r="H467" s="279">
        <v>41.116666666666653</v>
      </c>
      <c r="I467" s="279">
        <v>42.783333333333324</v>
      </c>
      <c r="J467" s="279">
        <v>44.91666666666665</v>
      </c>
      <c r="K467" s="277">
        <v>40.65</v>
      </c>
      <c r="L467" s="277">
        <v>36.85</v>
      </c>
      <c r="M467" s="277">
        <v>11.570489999999999</v>
      </c>
    </row>
    <row r="468" spans="1:13">
      <c r="A468" s="268">
        <v>458</v>
      </c>
      <c r="B468" s="277" t="s">
        <v>549</v>
      </c>
      <c r="C468" s="277">
        <v>993.55</v>
      </c>
      <c r="D468" s="279">
        <v>1001.35</v>
      </c>
      <c r="E468" s="279">
        <v>977.2</v>
      </c>
      <c r="F468" s="279">
        <v>960.85</v>
      </c>
      <c r="G468" s="279">
        <v>936.7</v>
      </c>
      <c r="H468" s="279">
        <v>1017.7</v>
      </c>
      <c r="I468" s="279">
        <v>1041.8499999999999</v>
      </c>
      <c r="J468" s="279">
        <v>1058.2</v>
      </c>
      <c r="K468" s="277">
        <v>1025.5</v>
      </c>
      <c r="L468" s="277">
        <v>985</v>
      </c>
      <c r="M468" s="277">
        <v>0.35625000000000001</v>
      </c>
    </row>
    <row r="469" spans="1:13">
      <c r="A469" s="268">
        <v>459</v>
      </c>
      <c r="B469" s="277" t="s">
        <v>189</v>
      </c>
      <c r="C469" s="277">
        <v>1003.5</v>
      </c>
      <c r="D469" s="279">
        <v>999.26666666666677</v>
      </c>
      <c r="E469" s="279">
        <v>990.53333333333353</v>
      </c>
      <c r="F469" s="279">
        <v>977.56666666666672</v>
      </c>
      <c r="G469" s="279">
        <v>968.83333333333348</v>
      </c>
      <c r="H469" s="279">
        <v>1012.2333333333336</v>
      </c>
      <c r="I469" s="279">
        <v>1020.9666666666669</v>
      </c>
      <c r="J469" s="279">
        <v>1033.9333333333336</v>
      </c>
      <c r="K469" s="277">
        <v>1008</v>
      </c>
      <c r="L469" s="277">
        <v>986.3</v>
      </c>
      <c r="M469" s="277">
        <v>30.73826</v>
      </c>
    </row>
    <row r="470" spans="1:13">
      <c r="A470" s="268">
        <v>460</v>
      </c>
      <c r="B470" s="277" t="s">
        <v>190</v>
      </c>
      <c r="C470" s="277">
        <v>2395.1999999999998</v>
      </c>
      <c r="D470" s="279">
        <v>2383.0333333333333</v>
      </c>
      <c r="E470" s="279">
        <v>2365.4166666666665</v>
      </c>
      <c r="F470" s="279">
        <v>2335.6333333333332</v>
      </c>
      <c r="G470" s="279">
        <v>2318.0166666666664</v>
      </c>
      <c r="H470" s="279">
        <v>2412.8166666666666</v>
      </c>
      <c r="I470" s="279">
        <v>2430.4333333333334</v>
      </c>
      <c r="J470" s="279">
        <v>2460.2166666666667</v>
      </c>
      <c r="K470" s="277">
        <v>2400.65</v>
      </c>
      <c r="L470" s="277">
        <v>2353.25</v>
      </c>
      <c r="M470" s="277">
        <v>3.1430099999999999</v>
      </c>
    </row>
    <row r="471" spans="1:13">
      <c r="A471" s="268">
        <v>461</v>
      </c>
      <c r="B471" s="277" t="s">
        <v>191</v>
      </c>
      <c r="C471" s="277">
        <v>328.3</v>
      </c>
      <c r="D471" s="279">
        <v>328.13333333333338</v>
      </c>
      <c r="E471" s="279">
        <v>324.46666666666675</v>
      </c>
      <c r="F471" s="279">
        <v>320.63333333333338</v>
      </c>
      <c r="G471" s="279">
        <v>316.96666666666675</v>
      </c>
      <c r="H471" s="279">
        <v>331.96666666666675</v>
      </c>
      <c r="I471" s="279">
        <v>335.63333333333338</v>
      </c>
      <c r="J471" s="279">
        <v>339.46666666666675</v>
      </c>
      <c r="K471" s="277">
        <v>331.8</v>
      </c>
      <c r="L471" s="277">
        <v>324.3</v>
      </c>
      <c r="M471" s="277">
        <v>16.254999999999999</v>
      </c>
    </row>
    <row r="472" spans="1:13">
      <c r="A472" s="268">
        <v>462</v>
      </c>
      <c r="B472" s="277" t="s">
        <v>550</v>
      </c>
      <c r="C472" s="277">
        <v>619.5</v>
      </c>
      <c r="D472" s="279">
        <v>619.26666666666677</v>
      </c>
      <c r="E472" s="279">
        <v>613.83333333333348</v>
      </c>
      <c r="F472" s="279">
        <v>608.16666666666674</v>
      </c>
      <c r="G472" s="279">
        <v>602.73333333333346</v>
      </c>
      <c r="H472" s="279">
        <v>624.93333333333351</v>
      </c>
      <c r="I472" s="279">
        <v>630.36666666666667</v>
      </c>
      <c r="J472" s="279">
        <v>636.03333333333353</v>
      </c>
      <c r="K472" s="277">
        <v>624.70000000000005</v>
      </c>
      <c r="L472" s="277">
        <v>613.6</v>
      </c>
      <c r="M472" s="277">
        <v>1.6555899999999999</v>
      </c>
    </row>
    <row r="473" spans="1:13">
      <c r="A473" s="268">
        <v>463</v>
      </c>
      <c r="B473" s="277" t="s">
        <v>551</v>
      </c>
      <c r="C473" s="277">
        <v>6.85</v>
      </c>
      <c r="D473" s="279">
        <v>6.8833333333333329</v>
      </c>
      <c r="E473" s="279">
        <v>6.8166666666666655</v>
      </c>
      <c r="F473" s="279">
        <v>6.7833333333333323</v>
      </c>
      <c r="G473" s="279">
        <v>6.716666666666665</v>
      </c>
      <c r="H473" s="279">
        <v>6.9166666666666661</v>
      </c>
      <c r="I473" s="279">
        <v>6.9833333333333325</v>
      </c>
      <c r="J473" s="279">
        <v>7.0166666666666666</v>
      </c>
      <c r="K473" s="277">
        <v>6.95</v>
      </c>
      <c r="L473" s="277">
        <v>6.85</v>
      </c>
      <c r="M473" s="277">
        <v>61.491630000000001</v>
      </c>
    </row>
    <row r="474" spans="1:13">
      <c r="A474" s="268">
        <v>464</v>
      </c>
      <c r="B474" s="277" t="s">
        <v>704</v>
      </c>
      <c r="C474" s="277">
        <v>73.5</v>
      </c>
      <c r="D474" s="279">
        <v>72.533333333333331</v>
      </c>
      <c r="E474" s="279">
        <v>70.066666666666663</v>
      </c>
      <c r="F474" s="279">
        <v>66.633333333333326</v>
      </c>
      <c r="G474" s="279">
        <v>64.166666666666657</v>
      </c>
      <c r="H474" s="279">
        <v>75.966666666666669</v>
      </c>
      <c r="I474" s="279">
        <v>78.433333333333337</v>
      </c>
      <c r="J474" s="279">
        <v>81.866666666666674</v>
      </c>
      <c r="K474" s="277">
        <v>75</v>
      </c>
      <c r="L474" s="277">
        <v>69.099999999999994</v>
      </c>
      <c r="M474" s="277">
        <v>0.98697000000000001</v>
      </c>
    </row>
    <row r="475" spans="1:13">
      <c r="A475" s="268">
        <v>465</v>
      </c>
      <c r="B475" s="277" t="s">
        <v>539</v>
      </c>
      <c r="C475" s="277">
        <v>5484.2</v>
      </c>
      <c r="D475" s="279">
        <v>5504.1833333333334</v>
      </c>
      <c r="E475" s="279">
        <v>5430.0166666666664</v>
      </c>
      <c r="F475" s="279">
        <v>5375.833333333333</v>
      </c>
      <c r="G475" s="279">
        <v>5301.6666666666661</v>
      </c>
      <c r="H475" s="279">
        <v>5558.3666666666668</v>
      </c>
      <c r="I475" s="279">
        <v>5632.5333333333328</v>
      </c>
      <c r="J475" s="279">
        <v>5686.7166666666672</v>
      </c>
      <c r="K475" s="277">
        <v>5578.35</v>
      </c>
      <c r="L475" s="277">
        <v>5450</v>
      </c>
      <c r="M475" s="277">
        <v>4.5490000000000003E-2</v>
      </c>
    </row>
    <row r="476" spans="1:13">
      <c r="A476" s="268">
        <v>466</v>
      </c>
      <c r="B476" s="245" t="s">
        <v>541</v>
      </c>
      <c r="C476" s="277">
        <v>35.049999999999997</v>
      </c>
      <c r="D476" s="279">
        <v>34.916666666666664</v>
      </c>
      <c r="E476" s="279">
        <v>34.233333333333327</v>
      </c>
      <c r="F476" s="279">
        <v>33.416666666666664</v>
      </c>
      <c r="G476" s="279">
        <v>32.733333333333327</v>
      </c>
      <c r="H476" s="279">
        <v>35.733333333333327</v>
      </c>
      <c r="I476" s="279">
        <v>36.416666666666664</v>
      </c>
      <c r="J476" s="279">
        <v>37.233333333333327</v>
      </c>
      <c r="K476" s="277">
        <v>35.6</v>
      </c>
      <c r="L476" s="277">
        <v>34.1</v>
      </c>
      <c r="M476" s="277">
        <v>35.681220000000003</v>
      </c>
    </row>
    <row r="477" spans="1:13">
      <c r="A477" s="268">
        <v>467</v>
      </c>
      <c r="B477" s="245" t="s">
        <v>192</v>
      </c>
      <c r="C477" s="277">
        <v>395.5</v>
      </c>
      <c r="D477" s="279">
        <v>392.75</v>
      </c>
      <c r="E477" s="279">
        <v>387.8</v>
      </c>
      <c r="F477" s="279">
        <v>380.1</v>
      </c>
      <c r="G477" s="279">
        <v>375.15000000000003</v>
      </c>
      <c r="H477" s="279">
        <v>400.45</v>
      </c>
      <c r="I477" s="279">
        <v>405.40000000000003</v>
      </c>
      <c r="J477" s="279">
        <v>413.09999999999997</v>
      </c>
      <c r="K477" s="277">
        <v>397.7</v>
      </c>
      <c r="L477" s="277">
        <v>385.05</v>
      </c>
      <c r="M477" s="277">
        <v>31.714939999999999</v>
      </c>
    </row>
    <row r="478" spans="1:13">
      <c r="A478" s="268">
        <v>468</v>
      </c>
      <c r="B478" s="245" t="s">
        <v>540</v>
      </c>
      <c r="C478" s="277">
        <v>189</v>
      </c>
      <c r="D478" s="279">
        <v>190.1</v>
      </c>
      <c r="E478" s="279">
        <v>184.2</v>
      </c>
      <c r="F478" s="279">
        <v>179.4</v>
      </c>
      <c r="G478" s="279">
        <v>173.5</v>
      </c>
      <c r="H478" s="279">
        <v>194.89999999999998</v>
      </c>
      <c r="I478" s="279">
        <v>200.8</v>
      </c>
      <c r="J478" s="279">
        <v>205.59999999999997</v>
      </c>
      <c r="K478" s="277">
        <v>196</v>
      </c>
      <c r="L478" s="277">
        <v>185.3</v>
      </c>
      <c r="M478" s="277">
        <v>0.24065</v>
      </c>
    </row>
    <row r="479" spans="1:13">
      <c r="A479" s="268">
        <v>469</v>
      </c>
      <c r="B479" s="245" t="s">
        <v>193</v>
      </c>
      <c r="C479" s="277">
        <v>1037.25</v>
      </c>
      <c r="D479" s="279">
        <v>1045.0333333333333</v>
      </c>
      <c r="E479" s="279">
        <v>1023.2166666666667</v>
      </c>
      <c r="F479" s="279">
        <v>1009.1833333333334</v>
      </c>
      <c r="G479" s="279">
        <v>987.36666666666679</v>
      </c>
      <c r="H479" s="279">
        <v>1059.0666666666666</v>
      </c>
      <c r="I479" s="279">
        <v>1080.8833333333332</v>
      </c>
      <c r="J479" s="279">
        <v>1094.9166666666665</v>
      </c>
      <c r="K479" s="277">
        <v>1066.8499999999999</v>
      </c>
      <c r="L479" s="277">
        <v>1031</v>
      </c>
      <c r="M479" s="277">
        <v>3.94042</v>
      </c>
    </row>
    <row r="480" spans="1:13">
      <c r="A480" s="268">
        <v>470</v>
      </c>
      <c r="B480" s="245" t="s">
        <v>553</v>
      </c>
      <c r="C480" s="277">
        <v>14.4</v>
      </c>
      <c r="D480" s="279">
        <v>14.566666666666668</v>
      </c>
      <c r="E480" s="279">
        <v>14.233333333333336</v>
      </c>
      <c r="F480" s="279">
        <v>14.066666666666668</v>
      </c>
      <c r="G480" s="279">
        <v>13.733333333333336</v>
      </c>
      <c r="H480" s="279">
        <v>14.733333333333336</v>
      </c>
      <c r="I480" s="279">
        <v>15.066666666666668</v>
      </c>
      <c r="J480" s="279">
        <v>15.233333333333336</v>
      </c>
      <c r="K480" s="277">
        <v>14.9</v>
      </c>
      <c r="L480" s="277">
        <v>14.4</v>
      </c>
      <c r="M480" s="277">
        <v>23.483419999999999</v>
      </c>
    </row>
    <row r="481" spans="1:13">
      <c r="A481" s="268">
        <v>471</v>
      </c>
      <c r="B481" s="245" t="s">
        <v>554</v>
      </c>
      <c r="C481" s="277">
        <v>212.5</v>
      </c>
      <c r="D481" s="279">
        <v>212.41666666666666</v>
      </c>
      <c r="E481" s="279">
        <v>210.08333333333331</v>
      </c>
      <c r="F481" s="279">
        <v>207.66666666666666</v>
      </c>
      <c r="G481" s="279">
        <v>205.33333333333331</v>
      </c>
      <c r="H481" s="279">
        <v>214.83333333333331</v>
      </c>
      <c r="I481" s="279">
        <v>217.16666666666663</v>
      </c>
      <c r="J481" s="279">
        <v>219.58333333333331</v>
      </c>
      <c r="K481" s="277">
        <v>214.75</v>
      </c>
      <c r="L481" s="277">
        <v>210</v>
      </c>
      <c r="M481" s="277">
        <v>1.4388099999999999</v>
      </c>
    </row>
    <row r="482" spans="1:13">
      <c r="A482" s="268">
        <v>472</v>
      </c>
      <c r="B482" s="245" t="s">
        <v>194</v>
      </c>
      <c r="C482" s="277">
        <v>240.55</v>
      </c>
      <c r="D482" s="279">
        <v>242.70000000000002</v>
      </c>
      <c r="E482" s="279">
        <v>235.40000000000003</v>
      </c>
      <c r="F482" s="277">
        <v>230.25000000000003</v>
      </c>
      <c r="G482" s="279">
        <v>222.95000000000005</v>
      </c>
      <c r="H482" s="279">
        <v>247.85000000000002</v>
      </c>
      <c r="I482" s="277">
        <v>255.15000000000003</v>
      </c>
      <c r="J482" s="279">
        <v>260.3</v>
      </c>
      <c r="K482" s="279">
        <v>250</v>
      </c>
      <c r="L482" s="277">
        <v>237.55</v>
      </c>
      <c r="M482" s="279">
        <v>161.982</v>
      </c>
    </row>
    <row r="483" spans="1:13">
      <c r="A483" s="268">
        <v>473</v>
      </c>
      <c r="B483" s="245" t="s">
        <v>195</v>
      </c>
      <c r="C483" s="277">
        <v>3889.6</v>
      </c>
      <c r="D483" s="279">
        <v>3908.2000000000003</v>
      </c>
      <c r="E483" s="279">
        <v>3856.4000000000005</v>
      </c>
      <c r="F483" s="277">
        <v>3823.2000000000003</v>
      </c>
      <c r="G483" s="279">
        <v>3771.4000000000005</v>
      </c>
      <c r="H483" s="279">
        <v>3941.4000000000005</v>
      </c>
      <c r="I483" s="277">
        <v>3993.2000000000007</v>
      </c>
      <c r="J483" s="279">
        <v>4026.4000000000005</v>
      </c>
      <c r="K483" s="279">
        <v>3960</v>
      </c>
      <c r="L483" s="277">
        <v>3875</v>
      </c>
      <c r="M483" s="279">
        <v>2.5766399999999998</v>
      </c>
    </row>
    <row r="484" spans="1:13">
      <c r="A484" s="268">
        <v>474</v>
      </c>
      <c r="B484" s="245" t="s">
        <v>196</v>
      </c>
      <c r="C484" s="245">
        <v>32.049999999999997</v>
      </c>
      <c r="D484" s="289">
        <v>32.266666666666666</v>
      </c>
      <c r="E484" s="289">
        <v>31.783333333333331</v>
      </c>
      <c r="F484" s="289">
        <v>31.516666666666666</v>
      </c>
      <c r="G484" s="289">
        <v>31.033333333333331</v>
      </c>
      <c r="H484" s="289">
        <v>32.533333333333331</v>
      </c>
      <c r="I484" s="289">
        <v>33.016666666666666</v>
      </c>
      <c r="J484" s="289">
        <v>33.283333333333331</v>
      </c>
      <c r="K484" s="289">
        <v>32.75</v>
      </c>
      <c r="L484" s="289">
        <v>32</v>
      </c>
      <c r="M484" s="289">
        <v>27.587610000000002</v>
      </c>
    </row>
    <row r="485" spans="1:13">
      <c r="A485" s="268">
        <v>475</v>
      </c>
      <c r="B485" s="245" t="s">
        <v>197</v>
      </c>
      <c r="C485" s="245">
        <v>444.2</v>
      </c>
      <c r="D485" s="289">
        <v>446.51666666666665</v>
      </c>
      <c r="E485" s="289">
        <v>440.08333333333331</v>
      </c>
      <c r="F485" s="289">
        <v>435.96666666666664</v>
      </c>
      <c r="G485" s="289">
        <v>429.5333333333333</v>
      </c>
      <c r="H485" s="289">
        <v>450.63333333333333</v>
      </c>
      <c r="I485" s="289">
        <v>457.06666666666672</v>
      </c>
      <c r="J485" s="289">
        <v>461.18333333333334</v>
      </c>
      <c r="K485" s="289">
        <v>452.95</v>
      </c>
      <c r="L485" s="289">
        <v>442.4</v>
      </c>
      <c r="M485" s="289">
        <v>38.120849999999997</v>
      </c>
    </row>
    <row r="486" spans="1:13">
      <c r="A486" s="268">
        <v>476</v>
      </c>
      <c r="B486" s="245" t="s">
        <v>560</v>
      </c>
      <c r="C486" s="289">
        <v>1284.1500000000001</v>
      </c>
      <c r="D486" s="289">
        <v>1280.7166666666667</v>
      </c>
      <c r="E486" s="289">
        <v>1272.4333333333334</v>
      </c>
      <c r="F486" s="289">
        <v>1260.7166666666667</v>
      </c>
      <c r="G486" s="289">
        <v>1252.4333333333334</v>
      </c>
      <c r="H486" s="289">
        <v>1292.4333333333334</v>
      </c>
      <c r="I486" s="289">
        <v>1300.7166666666667</v>
      </c>
      <c r="J486" s="289">
        <v>1312.4333333333334</v>
      </c>
      <c r="K486" s="289">
        <v>1289</v>
      </c>
      <c r="L486" s="289">
        <v>1269</v>
      </c>
      <c r="M486" s="289">
        <v>6.4680000000000001E-2</v>
      </c>
    </row>
    <row r="487" spans="1:13">
      <c r="A487" s="268">
        <v>477</v>
      </c>
      <c r="B487" s="245" t="s">
        <v>561</v>
      </c>
      <c r="C487" s="289">
        <v>34.799999999999997</v>
      </c>
      <c r="D487" s="289">
        <v>35.083333333333336</v>
      </c>
      <c r="E487" s="289">
        <v>34.216666666666669</v>
      </c>
      <c r="F487" s="289">
        <v>33.633333333333333</v>
      </c>
      <c r="G487" s="289">
        <v>32.766666666666666</v>
      </c>
      <c r="H487" s="289">
        <v>35.666666666666671</v>
      </c>
      <c r="I487" s="289">
        <v>36.533333333333331</v>
      </c>
      <c r="J487" s="289">
        <v>37.116666666666674</v>
      </c>
      <c r="K487" s="289">
        <v>35.950000000000003</v>
      </c>
      <c r="L487" s="289">
        <v>34.5</v>
      </c>
      <c r="M487" s="289">
        <v>15.80977</v>
      </c>
    </row>
    <row r="488" spans="1:13">
      <c r="A488" s="268">
        <v>478</v>
      </c>
      <c r="B488" s="245" t="s">
        <v>285</v>
      </c>
      <c r="C488" s="289">
        <v>183</v>
      </c>
      <c r="D488" s="289">
        <v>184.5</v>
      </c>
      <c r="E488" s="289">
        <v>180.5</v>
      </c>
      <c r="F488" s="289">
        <v>178</v>
      </c>
      <c r="G488" s="289">
        <v>174</v>
      </c>
      <c r="H488" s="289">
        <v>187</v>
      </c>
      <c r="I488" s="289">
        <v>191</v>
      </c>
      <c r="J488" s="289">
        <v>193.5</v>
      </c>
      <c r="K488" s="289">
        <v>188.5</v>
      </c>
      <c r="L488" s="289">
        <v>182</v>
      </c>
      <c r="M488" s="289">
        <v>1.25583</v>
      </c>
    </row>
    <row r="489" spans="1:13">
      <c r="A489" s="268">
        <v>479</v>
      </c>
      <c r="B489" s="245" t="s">
        <v>563</v>
      </c>
      <c r="C489" s="289">
        <v>698.1</v>
      </c>
      <c r="D489" s="289">
        <v>694.41666666666663</v>
      </c>
      <c r="E489" s="289">
        <v>687.83333333333326</v>
      </c>
      <c r="F489" s="289">
        <v>677.56666666666661</v>
      </c>
      <c r="G489" s="289">
        <v>670.98333333333323</v>
      </c>
      <c r="H489" s="289">
        <v>704.68333333333328</v>
      </c>
      <c r="I489" s="289">
        <v>711.26666666666654</v>
      </c>
      <c r="J489" s="289">
        <v>721.5333333333333</v>
      </c>
      <c r="K489" s="289">
        <v>701</v>
      </c>
      <c r="L489" s="289">
        <v>684.15</v>
      </c>
      <c r="M489" s="289">
        <v>1.1246400000000001</v>
      </c>
    </row>
    <row r="490" spans="1:13">
      <c r="A490" s="268">
        <v>480</v>
      </c>
      <c r="B490" s="245" t="s">
        <v>198</v>
      </c>
      <c r="C490" s="289">
        <v>106.45</v>
      </c>
      <c r="D490" s="289">
        <v>105.95</v>
      </c>
      <c r="E490" s="289">
        <v>104.15</v>
      </c>
      <c r="F490" s="289">
        <v>101.85000000000001</v>
      </c>
      <c r="G490" s="289">
        <v>100.05000000000001</v>
      </c>
      <c r="H490" s="289">
        <v>108.25</v>
      </c>
      <c r="I490" s="289">
        <v>110.04999999999998</v>
      </c>
      <c r="J490" s="289">
        <v>112.35</v>
      </c>
      <c r="K490" s="289">
        <v>107.75</v>
      </c>
      <c r="L490" s="289">
        <v>103.65</v>
      </c>
      <c r="M490" s="289">
        <v>238.61877000000001</v>
      </c>
    </row>
    <row r="491" spans="1:13">
      <c r="A491" s="268">
        <v>481</v>
      </c>
      <c r="B491" s="245" t="s">
        <v>564</v>
      </c>
      <c r="C491" s="289">
        <v>1102.9000000000001</v>
      </c>
      <c r="D491" s="289">
        <v>1107.2333333333333</v>
      </c>
      <c r="E491" s="289">
        <v>1095.6666666666667</v>
      </c>
      <c r="F491" s="289">
        <v>1088.4333333333334</v>
      </c>
      <c r="G491" s="289">
        <v>1076.8666666666668</v>
      </c>
      <c r="H491" s="289">
        <v>1114.4666666666667</v>
      </c>
      <c r="I491" s="289">
        <v>1126.0333333333333</v>
      </c>
      <c r="J491" s="289">
        <v>1133.2666666666667</v>
      </c>
      <c r="K491" s="289">
        <v>1118.8</v>
      </c>
      <c r="L491" s="289">
        <v>1100</v>
      </c>
      <c r="M491" s="289">
        <v>0.80952999999999997</v>
      </c>
    </row>
    <row r="492" spans="1:13">
      <c r="A492" s="268">
        <v>482</v>
      </c>
      <c r="B492" s="245" t="s">
        <v>284</v>
      </c>
      <c r="C492" s="289">
        <v>169.85</v>
      </c>
      <c r="D492" s="289">
        <v>170.21666666666667</v>
      </c>
      <c r="E492" s="289">
        <v>167.63333333333333</v>
      </c>
      <c r="F492" s="289">
        <v>165.41666666666666</v>
      </c>
      <c r="G492" s="289">
        <v>162.83333333333331</v>
      </c>
      <c r="H492" s="289">
        <v>172.43333333333334</v>
      </c>
      <c r="I492" s="289">
        <v>175.01666666666665</v>
      </c>
      <c r="J492" s="289">
        <v>177.23333333333335</v>
      </c>
      <c r="K492" s="289">
        <v>172.8</v>
      </c>
      <c r="L492" s="289">
        <v>168</v>
      </c>
      <c r="M492" s="289">
        <v>5.226</v>
      </c>
    </row>
    <row r="493" spans="1:13">
      <c r="A493" s="268">
        <v>483</v>
      </c>
      <c r="B493" s="245" t="s">
        <v>565</v>
      </c>
      <c r="C493" s="289">
        <v>994.55</v>
      </c>
      <c r="D493" s="289">
        <v>988.18333333333339</v>
      </c>
      <c r="E493" s="289">
        <v>971.36666666666679</v>
      </c>
      <c r="F493" s="289">
        <v>948.18333333333339</v>
      </c>
      <c r="G493" s="289">
        <v>931.36666666666679</v>
      </c>
      <c r="H493" s="289">
        <v>1011.3666666666668</v>
      </c>
      <c r="I493" s="289">
        <v>1028.1833333333334</v>
      </c>
      <c r="J493" s="289">
        <v>1051.3666666666668</v>
      </c>
      <c r="K493" s="289">
        <v>1005</v>
      </c>
      <c r="L493" s="289">
        <v>965</v>
      </c>
      <c r="M493" s="289">
        <v>1.1639600000000001</v>
      </c>
    </row>
    <row r="494" spans="1:13">
      <c r="A494" s="268">
        <v>484</v>
      </c>
      <c r="B494" s="245" t="s">
        <v>556</v>
      </c>
      <c r="C494" s="289">
        <v>258.8</v>
      </c>
      <c r="D494" s="289">
        <v>260</v>
      </c>
      <c r="E494" s="289">
        <v>256.5</v>
      </c>
      <c r="F494" s="289">
        <v>254.2</v>
      </c>
      <c r="G494" s="289">
        <v>250.7</v>
      </c>
      <c r="H494" s="289">
        <v>262.3</v>
      </c>
      <c r="I494" s="289">
        <v>265.8</v>
      </c>
      <c r="J494" s="289">
        <v>268.10000000000002</v>
      </c>
      <c r="K494" s="289">
        <v>263.5</v>
      </c>
      <c r="L494" s="289">
        <v>257.7</v>
      </c>
      <c r="M494" s="289">
        <v>2.8812199999999999</v>
      </c>
    </row>
    <row r="495" spans="1:13">
      <c r="A495" s="268">
        <v>485</v>
      </c>
      <c r="B495" s="245" t="s">
        <v>555</v>
      </c>
      <c r="C495" s="289">
        <v>1816.1</v>
      </c>
      <c r="D495" s="289">
        <v>1816.1166666666668</v>
      </c>
      <c r="E495" s="289">
        <v>1800.2333333333336</v>
      </c>
      <c r="F495" s="289">
        <v>1784.3666666666668</v>
      </c>
      <c r="G495" s="289">
        <v>1768.4833333333336</v>
      </c>
      <c r="H495" s="289">
        <v>1831.9833333333336</v>
      </c>
      <c r="I495" s="289">
        <v>1847.8666666666668</v>
      </c>
      <c r="J495" s="289">
        <v>1863.7333333333336</v>
      </c>
      <c r="K495" s="289">
        <v>1832</v>
      </c>
      <c r="L495" s="289">
        <v>1800.25</v>
      </c>
      <c r="M495" s="289">
        <v>0.11620999999999999</v>
      </c>
    </row>
    <row r="496" spans="1:13">
      <c r="A496" s="268">
        <v>486</v>
      </c>
      <c r="B496" s="245" t="s">
        <v>199</v>
      </c>
      <c r="C496" s="289">
        <v>559.04999999999995</v>
      </c>
      <c r="D496" s="289">
        <v>560.43333333333328</v>
      </c>
      <c r="E496" s="289">
        <v>550.86666666666656</v>
      </c>
      <c r="F496" s="289">
        <v>542.68333333333328</v>
      </c>
      <c r="G496" s="289">
        <v>533.11666666666656</v>
      </c>
      <c r="H496" s="289">
        <v>568.61666666666656</v>
      </c>
      <c r="I496" s="289">
        <v>578.18333333333339</v>
      </c>
      <c r="J496" s="289">
        <v>586.36666666666656</v>
      </c>
      <c r="K496" s="289">
        <v>570</v>
      </c>
      <c r="L496" s="289">
        <v>552.25</v>
      </c>
      <c r="M496" s="289">
        <v>29.4971</v>
      </c>
    </row>
    <row r="497" spans="1:13">
      <c r="A497" s="268">
        <v>487</v>
      </c>
      <c r="B497" s="245" t="s">
        <v>557</v>
      </c>
      <c r="C497" s="289">
        <v>160.4</v>
      </c>
      <c r="D497" s="289">
        <v>161.18333333333334</v>
      </c>
      <c r="E497" s="289">
        <v>158.21666666666667</v>
      </c>
      <c r="F497" s="289">
        <v>156.03333333333333</v>
      </c>
      <c r="G497" s="289">
        <v>153.06666666666666</v>
      </c>
      <c r="H497" s="289">
        <v>163.36666666666667</v>
      </c>
      <c r="I497" s="289">
        <v>166.33333333333337</v>
      </c>
      <c r="J497" s="289">
        <v>168.51666666666668</v>
      </c>
      <c r="K497" s="289">
        <v>164.15</v>
      </c>
      <c r="L497" s="289">
        <v>159</v>
      </c>
      <c r="M497" s="289">
        <v>0.52290000000000003</v>
      </c>
    </row>
    <row r="498" spans="1:13">
      <c r="A498" s="268">
        <v>488</v>
      </c>
      <c r="B498" s="245" t="s">
        <v>558</v>
      </c>
      <c r="C498" s="289">
        <v>3173.9</v>
      </c>
      <c r="D498" s="289">
        <v>3167.6</v>
      </c>
      <c r="E498" s="289">
        <v>3146.2999999999997</v>
      </c>
      <c r="F498" s="289">
        <v>3118.7</v>
      </c>
      <c r="G498" s="289">
        <v>3097.3999999999996</v>
      </c>
      <c r="H498" s="289">
        <v>3195.2</v>
      </c>
      <c r="I498" s="289">
        <v>3216.5</v>
      </c>
      <c r="J498" s="289">
        <v>3244.1</v>
      </c>
      <c r="K498" s="289">
        <v>3188.9</v>
      </c>
      <c r="L498" s="289">
        <v>3140</v>
      </c>
      <c r="M498" s="289">
        <v>6.6549999999999998E-2</v>
      </c>
    </row>
    <row r="499" spans="1:13">
      <c r="A499" s="268">
        <v>489</v>
      </c>
      <c r="B499" s="245" t="s">
        <v>562</v>
      </c>
      <c r="C499" s="289">
        <v>668.55</v>
      </c>
      <c r="D499" s="289">
        <v>668.18333333333328</v>
      </c>
      <c r="E499" s="289">
        <v>662.36666666666656</v>
      </c>
      <c r="F499" s="289">
        <v>656.18333333333328</v>
      </c>
      <c r="G499" s="289">
        <v>650.36666666666656</v>
      </c>
      <c r="H499" s="289">
        <v>674.36666666666656</v>
      </c>
      <c r="I499" s="289">
        <v>680.18333333333339</v>
      </c>
      <c r="J499" s="289">
        <v>686.36666666666656</v>
      </c>
      <c r="K499" s="289">
        <v>674</v>
      </c>
      <c r="L499" s="289">
        <v>662</v>
      </c>
      <c r="M499" s="289">
        <v>7.3580000000000007E-2</v>
      </c>
    </row>
    <row r="500" spans="1:13">
      <c r="A500" s="268">
        <v>490</v>
      </c>
      <c r="B500" s="245" t="s">
        <v>559</v>
      </c>
      <c r="C500" s="289">
        <v>110.1</v>
      </c>
      <c r="D500" s="289">
        <v>110.78333333333335</v>
      </c>
      <c r="E500" s="289">
        <v>107.81666666666669</v>
      </c>
      <c r="F500" s="289">
        <v>105.53333333333335</v>
      </c>
      <c r="G500" s="289">
        <v>102.56666666666669</v>
      </c>
      <c r="H500" s="289">
        <v>113.06666666666669</v>
      </c>
      <c r="I500" s="289">
        <v>116.03333333333336</v>
      </c>
      <c r="J500" s="289">
        <v>118.31666666666669</v>
      </c>
      <c r="K500" s="289">
        <v>113.75</v>
      </c>
      <c r="L500" s="289">
        <v>108.5</v>
      </c>
      <c r="M500" s="289">
        <v>2.0493199999999998</v>
      </c>
    </row>
    <row r="501" spans="1:13">
      <c r="A501" s="268">
        <v>491</v>
      </c>
      <c r="B501" s="245" t="s">
        <v>566</v>
      </c>
      <c r="C501" s="289">
        <v>6884.9</v>
      </c>
      <c r="D501" s="289">
        <v>6884.666666666667</v>
      </c>
      <c r="E501" s="289">
        <v>6876.3333333333339</v>
      </c>
      <c r="F501" s="289">
        <v>6867.7666666666673</v>
      </c>
      <c r="G501" s="289">
        <v>6859.4333333333343</v>
      </c>
      <c r="H501" s="289">
        <v>6893.2333333333336</v>
      </c>
      <c r="I501" s="289">
        <v>6901.5666666666675</v>
      </c>
      <c r="J501" s="289">
        <v>6910.1333333333332</v>
      </c>
      <c r="K501" s="289">
        <v>6893</v>
      </c>
      <c r="L501" s="289">
        <v>6876.1</v>
      </c>
      <c r="M501" s="289">
        <v>0.22495999999999999</v>
      </c>
    </row>
    <row r="502" spans="1:13">
      <c r="A502" s="268">
        <v>492</v>
      </c>
      <c r="B502" s="245" t="s">
        <v>567</v>
      </c>
      <c r="C502" s="289">
        <v>79.599999999999994</v>
      </c>
      <c r="D502" s="289">
        <v>80.083333333333329</v>
      </c>
      <c r="E502" s="289">
        <v>78.666666666666657</v>
      </c>
      <c r="F502" s="289">
        <v>77.733333333333334</v>
      </c>
      <c r="G502" s="289">
        <v>76.316666666666663</v>
      </c>
      <c r="H502" s="289">
        <v>81.016666666666652</v>
      </c>
      <c r="I502" s="289">
        <v>82.433333333333309</v>
      </c>
      <c r="J502" s="289">
        <v>83.366666666666646</v>
      </c>
      <c r="K502" s="289">
        <v>81.5</v>
      </c>
      <c r="L502" s="289">
        <v>79.150000000000006</v>
      </c>
      <c r="M502" s="289">
        <v>13.20401</v>
      </c>
    </row>
    <row r="503" spans="1:13">
      <c r="A503" s="268">
        <v>493</v>
      </c>
      <c r="B503" s="245" t="s">
        <v>568</v>
      </c>
      <c r="C503" s="289">
        <v>35.549999999999997</v>
      </c>
      <c r="D503" s="289">
        <v>35.766666666666666</v>
      </c>
      <c r="E503" s="289">
        <v>35.283333333333331</v>
      </c>
      <c r="F503" s="289">
        <v>35.016666666666666</v>
      </c>
      <c r="G503" s="289">
        <v>34.533333333333331</v>
      </c>
      <c r="H503" s="289">
        <v>36.033333333333331</v>
      </c>
      <c r="I503" s="289">
        <v>36.516666666666666</v>
      </c>
      <c r="J503" s="289">
        <v>36.783333333333331</v>
      </c>
      <c r="K503" s="289">
        <v>36.25</v>
      </c>
      <c r="L503" s="289">
        <v>35.5</v>
      </c>
      <c r="M503" s="289">
        <v>4.2549200000000003</v>
      </c>
    </row>
    <row r="504" spans="1:13">
      <c r="A504" s="268">
        <v>494</v>
      </c>
      <c r="B504" s="245" t="s">
        <v>2852</v>
      </c>
      <c r="C504" s="289">
        <v>321.89999999999998</v>
      </c>
      <c r="D504" s="289">
        <v>318.96666666666664</v>
      </c>
      <c r="E504" s="289">
        <v>312.93333333333328</v>
      </c>
      <c r="F504" s="289">
        <v>303.96666666666664</v>
      </c>
      <c r="G504" s="289">
        <v>297.93333333333328</v>
      </c>
      <c r="H504" s="289">
        <v>327.93333333333328</v>
      </c>
      <c r="I504" s="289">
        <v>333.9666666666667</v>
      </c>
      <c r="J504" s="289">
        <v>342.93333333333328</v>
      </c>
      <c r="K504" s="289">
        <v>325</v>
      </c>
      <c r="L504" s="289">
        <v>310</v>
      </c>
      <c r="M504" s="289">
        <v>1.7807999999999999</v>
      </c>
    </row>
    <row r="505" spans="1:13">
      <c r="A505" s="268">
        <v>495</v>
      </c>
      <c r="B505" s="245" t="s">
        <v>569</v>
      </c>
      <c r="C505" s="289">
        <v>2157.5</v>
      </c>
      <c r="D505" s="289">
        <v>2144.8166666666666</v>
      </c>
      <c r="E505" s="289">
        <v>2116.6833333333334</v>
      </c>
      <c r="F505" s="289">
        <v>2075.8666666666668</v>
      </c>
      <c r="G505" s="289">
        <v>2047.7333333333336</v>
      </c>
      <c r="H505" s="289">
        <v>2185.6333333333332</v>
      </c>
      <c r="I505" s="289">
        <v>2213.7666666666664</v>
      </c>
      <c r="J505" s="289">
        <v>2254.583333333333</v>
      </c>
      <c r="K505" s="289">
        <v>2172.9499999999998</v>
      </c>
      <c r="L505" s="289">
        <v>2104</v>
      </c>
      <c r="M505" s="289">
        <v>0.64492000000000005</v>
      </c>
    </row>
    <row r="506" spans="1:13">
      <c r="A506" s="268">
        <v>496</v>
      </c>
      <c r="B506" s="245" t="s">
        <v>200</v>
      </c>
      <c r="C506" s="289">
        <v>224.8</v>
      </c>
      <c r="D506" s="289">
        <v>225.31666666666669</v>
      </c>
      <c r="E506" s="289">
        <v>222.13333333333338</v>
      </c>
      <c r="F506" s="289">
        <v>219.4666666666667</v>
      </c>
      <c r="G506" s="289">
        <v>216.28333333333339</v>
      </c>
      <c r="H506" s="289">
        <v>227.98333333333338</v>
      </c>
      <c r="I506" s="289">
        <v>231.16666666666671</v>
      </c>
      <c r="J506" s="289">
        <v>233.83333333333337</v>
      </c>
      <c r="K506" s="289">
        <v>228.5</v>
      </c>
      <c r="L506" s="289">
        <v>222.65</v>
      </c>
      <c r="M506" s="289">
        <v>54.208629999999999</v>
      </c>
    </row>
    <row r="507" spans="1:13">
      <c r="A507" s="268">
        <v>497</v>
      </c>
      <c r="B507" s="245" t="s">
        <v>570</v>
      </c>
      <c r="C507" s="289">
        <v>275.75</v>
      </c>
      <c r="D507" s="289">
        <v>275.45</v>
      </c>
      <c r="E507" s="289">
        <v>273.04999999999995</v>
      </c>
      <c r="F507" s="289">
        <v>270.34999999999997</v>
      </c>
      <c r="G507" s="289">
        <v>267.94999999999993</v>
      </c>
      <c r="H507" s="289">
        <v>278.14999999999998</v>
      </c>
      <c r="I507" s="289">
        <v>280.54999999999995</v>
      </c>
      <c r="J507" s="289">
        <v>283.25</v>
      </c>
      <c r="K507" s="289">
        <v>277.85000000000002</v>
      </c>
      <c r="L507" s="289">
        <v>272.75</v>
      </c>
      <c r="M507" s="289">
        <v>2.92041</v>
      </c>
    </row>
    <row r="508" spans="1:13">
      <c r="A508" s="268">
        <v>498</v>
      </c>
      <c r="B508" s="245" t="s">
        <v>201</v>
      </c>
      <c r="C508" s="289">
        <v>26.15</v>
      </c>
      <c r="D508" s="289">
        <v>26.166666666666668</v>
      </c>
      <c r="E508" s="289">
        <v>25.783333333333335</v>
      </c>
      <c r="F508" s="289">
        <v>25.416666666666668</v>
      </c>
      <c r="G508" s="289">
        <v>25.033333333333335</v>
      </c>
      <c r="H508" s="289">
        <v>26.533333333333335</v>
      </c>
      <c r="I508" s="289">
        <v>26.916666666666668</v>
      </c>
      <c r="J508" s="289">
        <v>27.283333333333335</v>
      </c>
      <c r="K508" s="289">
        <v>26.55</v>
      </c>
      <c r="L508" s="289">
        <v>25.8</v>
      </c>
      <c r="M508" s="289">
        <v>148.16009</v>
      </c>
    </row>
    <row r="509" spans="1:13">
      <c r="A509" s="268">
        <v>499</v>
      </c>
      <c r="B509" s="245" t="s">
        <v>202</v>
      </c>
      <c r="C509" s="289">
        <v>172.25</v>
      </c>
      <c r="D509" s="289">
        <v>173.63333333333335</v>
      </c>
      <c r="E509" s="289">
        <v>169.91666666666671</v>
      </c>
      <c r="F509" s="289">
        <v>167.58333333333337</v>
      </c>
      <c r="G509" s="289">
        <v>163.86666666666673</v>
      </c>
      <c r="H509" s="289">
        <v>175.9666666666667</v>
      </c>
      <c r="I509" s="289">
        <v>179.68333333333334</v>
      </c>
      <c r="J509" s="289">
        <v>182.01666666666668</v>
      </c>
      <c r="K509" s="289">
        <v>177.35</v>
      </c>
      <c r="L509" s="289">
        <v>171.3</v>
      </c>
      <c r="M509" s="289">
        <v>100.83306</v>
      </c>
    </row>
    <row r="510" spans="1:13">
      <c r="A510" s="268">
        <v>500</v>
      </c>
      <c r="B510" s="245" t="s">
        <v>571</v>
      </c>
      <c r="C510" s="289">
        <v>127.55</v>
      </c>
      <c r="D510" s="289">
        <v>128.18333333333331</v>
      </c>
      <c r="E510" s="289">
        <v>126.01666666666662</v>
      </c>
      <c r="F510" s="289">
        <v>124.48333333333332</v>
      </c>
      <c r="G510" s="289">
        <v>122.31666666666663</v>
      </c>
      <c r="H510" s="289">
        <v>129.71666666666661</v>
      </c>
      <c r="I510" s="289">
        <v>131.8833333333333</v>
      </c>
      <c r="J510" s="289">
        <v>133.4166666666666</v>
      </c>
      <c r="K510" s="289">
        <v>130.35</v>
      </c>
      <c r="L510" s="289">
        <v>126.65</v>
      </c>
      <c r="M510" s="289">
        <v>0.55462</v>
      </c>
    </row>
    <row r="511" spans="1:13">
      <c r="A511" s="268">
        <v>501</v>
      </c>
      <c r="B511" s="245" t="s">
        <v>572</v>
      </c>
      <c r="C511" s="289">
        <v>1327.6</v>
      </c>
      <c r="D511" s="289">
        <v>1338.8833333333332</v>
      </c>
      <c r="E511" s="289">
        <v>1308.7666666666664</v>
      </c>
      <c r="F511" s="289">
        <v>1289.9333333333332</v>
      </c>
      <c r="G511" s="289">
        <v>1259.8166666666664</v>
      </c>
      <c r="H511" s="289">
        <v>1357.7166666666665</v>
      </c>
      <c r="I511" s="289">
        <v>1387.8333333333333</v>
      </c>
      <c r="J511" s="289">
        <v>1406.6666666666665</v>
      </c>
      <c r="K511" s="289">
        <v>1369</v>
      </c>
      <c r="L511" s="289">
        <v>1320.05</v>
      </c>
      <c r="M511" s="289">
        <v>1.1973100000000001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F19" sqref="F19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55"/>
      <c r="B5" s="555"/>
      <c r="C5" s="556"/>
      <c r="D5" s="556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57" t="s">
        <v>574</v>
      </c>
      <c r="C7" s="557"/>
      <c r="D7" s="262">
        <f>Main!B10</f>
        <v>44018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44015</v>
      </c>
      <c r="B10" s="267">
        <v>540615</v>
      </c>
      <c r="C10" s="268" t="s">
        <v>3702</v>
      </c>
      <c r="D10" s="268" t="s">
        <v>3703</v>
      </c>
      <c r="E10" s="268" t="s">
        <v>583</v>
      </c>
      <c r="F10" s="387">
        <v>21230</v>
      </c>
      <c r="G10" s="267">
        <v>11.51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44015</v>
      </c>
      <c r="B11" s="267">
        <v>540615</v>
      </c>
      <c r="C11" s="268" t="s">
        <v>3702</v>
      </c>
      <c r="D11" s="268" t="s">
        <v>3703</v>
      </c>
      <c r="E11" s="268" t="s">
        <v>584</v>
      </c>
      <c r="F11" s="387">
        <v>68629</v>
      </c>
      <c r="G11" s="267">
        <v>11.81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44015</v>
      </c>
      <c r="B12" s="267">
        <v>540615</v>
      </c>
      <c r="C12" s="268" t="s">
        <v>3702</v>
      </c>
      <c r="D12" s="268" t="s">
        <v>3704</v>
      </c>
      <c r="E12" s="268" t="s">
        <v>583</v>
      </c>
      <c r="F12" s="387">
        <v>75000</v>
      </c>
      <c r="G12" s="267">
        <v>11.38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44015</v>
      </c>
      <c r="B13" s="267">
        <v>539177</v>
      </c>
      <c r="C13" s="268" t="s">
        <v>3705</v>
      </c>
      <c r="D13" s="268" t="s">
        <v>3706</v>
      </c>
      <c r="E13" s="268" t="s">
        <v>583</v>
      </c>
      <c r="F13" s="387">
        <v>581767</v>
      </c>
      <c r="G13" s="267">
        <v>82.45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44015</v>
      </c>
      <c r="B14" s="267">
        <v>539177</v>
      </c>
      <c r="C14" s="268" t="s">
        <v>3705</v>
      </c>
      <c r="D14" s="268" t="s">
        <v>3707</v>
      </c>
      <c r="E14" s="268" t="s">
        <v>584</v>
      </c>
      <c r="F14" s="387">
        <v>98000</v>
      </c>
      <c r="G14" s="267">
        <v>82.45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44015</v>
      </c>
      <c r="B15" s="267">
        <v>539177</v>
      </c>
      <c r="C15" s="268" t="s">
        <v>3705</v>
      </c>
      <c r="D15" s="268" t="s">
        <v>3708</v>
      </c>
      <c r="E15" s="268" t="s">
        <v>584</v>
      </c>
      <c r="F15" s="387">
        <v>435000</v>
      </c>
      <c r="G15" s="267">
        <v>82.45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44015</v>
      </c>
      <c r="B16" s="267">
        <v>540697</v>
      </c>
      <c r="C16" s="268" t="s">
        <v>3640</v>
      </c>
      <c r="D16" s="268" t="s">
        <v>3709</v>
      </c>
      <c r="E16" s="268" t="s">
        <v>583</v>
      </c>
      <c r="F16" s="387">
        <v>308602</v>
      </c>
      <c r="G16" s="267">
        <v>5.59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44015</v>
      </c>
      <c r="B17" s="267">
        <v>540697</v>
      </c>
      <c r="C17" s="268" t="s">
        <v>3640</v>
      </c>
      <c r="D17" s="268" t="s">
        <v>3709</v>
      </c>
      <c r="E17" s="268" t="s">
        <v>584</v>
      </c>
      <c r="F17" s="387">
        <v>28000</v>
      </c>
      <c r="G17" s="267">
        <v>5.65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44015</v>
      </c>
      <c r="B18" s="267">
        <v>540697</v>
      </c>
      <c r="C18" s="268" t="s">
        <v>3640</v>
      </c>
      <c r="D18" s="268" t="s">
        <v>3644</v>
      </c>
      <c r="E18" s="268" t="s">
        <v>584</v>
      </c>
      <c r="F18" s="387">
        <v>133071</v>
      </c>
      <c r="G18" s="267">
        <v>5.71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44015</v>
      </c>
      <c r="B19" s="267">
        <v>540697</v>
      </c>
      <c r="C19" s="268" t="s">
        <v>3640</v>
      </c>
      <c r="D19" s="268" t="s">
        <v>3703</v>
      </c>
      <c r="E19" s="268" t="s">
        <v>583</v>
      </c>
      <c r="F19" s="387">
        <v>91360</v>
      </c>
      <c r="G19" s="267">
        <v>5.68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44015</v>
      </c>
      <c r="B20" s="267">
        <v>540697</v>
      </c>
      <c r="C20" s="268" t="s">
        <v>3640</v>
      </c>
      <c r="D20" s="268" t="s">
        <v>3703</v>
      </c>
      <c r="E20" s="268" t="s">
        <v>584</v>
      </c>
      <c r="F20" s="387">
        <v>91360</v>
      </c>
      <c r="G20" s="267">
        <v>5.64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44015</v>
      </c>
      <c r="B21" s="267">
        <v>542934</v>
      </c>
      <c r="C21" s="268" t="s">
        <v>3677</v>
      </c>
      <c r="D21" s="268" t="s">
        <v>3710</v>
      </c>
      <c r="E21" s="268" t="s">
        <v>584</v>
      </c>
      <c r="F21" s="387">
        <v>70000</v>
      </c>
      <c r="G21" s="267">
        <v>48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44015</v>
      </c>
      <c r="B22" s="267">
        <v>542934</v>
      </c>
      <c r="C22" s="268" t="s">
        <v>3677</v>
      </c>
      <c r="D22" s="268" t="s">
        <v>3711</v>
      </c>
      <c r="E22" s="268" t="s">
        <v>583</v>
      </c>
      <c r="F22" s="387">
        <v>70000</v>
      </c>
      <c r="G22" s="267">
        <v>48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44015</v>
      </c>
      <c r="B23" s="267">
        <v>530309</v>
      </c>
      <c r="C23" s="268" t="s">
        <v>3712</v>
      </c>
      <c r="D23" s="268" t="s">
        <v>3713</v>
      </c>
      <c r="E23" s="268" t="s">
        <v>584</v>
      </c>
      <c r="F23" s="387">
        <v>25000</v>
      </c>
      <c r="G23" s="267">
        <v>18.5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44015</v>
      </c>
      <c r="B24" s="267">
        <v>530309</v>
      </c>
      <c r="C24" s="268" t="s">
        <v>3712</v>
      </c>
      <c r="D24" s="268" t="s">
        <v>3714</v>
      </c>
      <c r="E24" s="268" t="s">
        <v>583</v>
      </c>
      <c r="F24" s="387">
        <v>25000</v>
      </c>
      <c r="G24" s="267">
        <v>18.5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44015</v>
      </c>
      <c r="B25" s="267">
        <v>539800</v>
      </c>
      <c r="C25" s="268" t="s">
        <v>3715</v>
      </c>
      <c r="D25" s="268" t="s">
        <v>3716</v>
      </c>
      <c r="E25" s="268" t="s">
        <v>583</v>
      </c>
      <c r="F25" s="387">
        <v>89136</v>
      </c>
      <c r="G25" s="267">
        <v>63.22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44015</v>
      </c>
      <c r="B26" s="267">
        <v>539800</v>
      </c>
      <c r="C26" s="268" t="s">
        <v>3715</v>
      </c>
      <c r="D26" s="268" t="s">
        <v>3716</v>
      </c>
      <c r="E26" s="268" t="s">
        <v>584</v>
      </c>
      <c r="F26" s="387">
        <v>21384</v>
      </c>
      <c r="G26" s="267">
        <v>63.25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44015</v>
      </c>
      <c r="B27" s="267">
        <v>530825</v>
      </c>
      <c r="C27" s="268" t="s">
        <v>3717</v>
      </c>
      <c r="D27" s="268" t="s">
        <v>3718</v>
      </c>
      <c r="E27" s="268" t="s">
        <v>583</v>
      </c>
      <c r="F27" s="387">
        <v>30625</v>
      </c>
      <c r="G27" s="267">
        <v>26.63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44015</v>
      </c>
      <c r="B28" s="267">
        <v>539098</v>
      </c>
      <c r="C28" s="268" t="s">
        <v>3719</v>
      </c>
      <c r="D28" s="268" t="s">
        <v>3720</v>
      </c>
      <c r="E28" s="268" t="s">
        <v>583</v>
      </c>
      <c r="F28" s="387">
        <v>99000</v>
      </c>
      <c r="G28" s="267">
        <v>12.37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44015</v>
      </c>
      <c r="B29" s="267">
        <v>540266</v>
      </c>
      <c r="C29" s="268" t="s">
        <v>3721</v>
      </c>
      <c r="D29" s="268" t="s">
        <v>3722</v>
      </c>
      <c r="E29" s="268" t="s">
        <v>583</v>
      </c>
      <c r="F29" s="387">
        <v>19580</v>
      </c>
      <c r="G29" s="267">
        <v>5.5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44015</v>
      </c>
      <c r="B30" s="267">
        <v>540266</v>
      </c>
      <c r="C30" s="268" t="s">
        <v>3721</v>
      </c>
      <c r="D30" s="268" t="s">
        <v>3723</v>
      </c>
      <c r="E30" s="268" t="s">
        <v>584</v>
      </c>
      <c r="F30" s="387">
        <v>24000</v>
      </c>
      <c r="G30" s="267">
        <v>5.58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44015</v>
      </c>
      <c r="B31" s="267">
        <v>542935</v>
      </c>
      <c r="C31" s="268" t="s">
        <v>3724</v>
      </c>
      <c r="D31" s="268" t="s">
        <v>3725</v>
      </c>
      <c r="E31" s="268" t="s">
        <v>584</v>
      </c>
      <c r="F31" s="387">
        <v>60000</v>
      </c>
      <c r="G31" s="267">
        <v>21.25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44015</v>
      </c>
      <c r="B32" s="267">
        <v>542935</v>
      </c>
      <c r="C32" s="268" t="s">
        <v>3724</v>
      </c>
      <c r="D32" s="268" t="s">
        <v>3726</v>
      </c>
      <c r="E32" s="268" t="s">
        <v>583</v>
      </c>
      <c r="F32" s="387">
        <v>66000</v>
      </c>
      <c r="G32" s="267">
        <v>21.26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44015</v>
      </c>
      <c r="B33" s="267">
        <v>542446</v>
      </c>
      <c r="C33" s="268" t="s">
        <v>3727</v>
      </c>
      <c r="D33" s="268" t="s">
        <v>3728</v>
      </c>
      <c r="E33" s="268" t="s">
        <v>584</v>
      </c>
      <c r="F33" s="387">
        <v>31200</v>
      </c>
      <c r="G33" s="267">
        <v>28.8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44015</v>
      </c>
      <c r="B34" s="267">
        <v>542446</v>
      </c>
      <c r="C34" s="268" t="s">
        <v>3727</v>
      </c>
      <c r="D34" s="268" t="s">
        <v>3729</v>
      </c>
      <c r="E34" s="268" t="s">
        <v>583</v>
      </c>
      <c r="F34" s="387">
        <v>41600</v>
      </c>
      <c r="G34" s="267">
        <v>32.51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44015</v>
      </c>
      <c r="B35" s="267">
        <v>542446</v>
      </c>
      <c r="C35" s="268" t="s">
        <v>3727</v>
      </c>
      <c r="D35" s="268" t="s">
        <v>3730</v>
      </c>
      <c r="E35" s="268" t="s">
        <v>583</v>
      </c>
      <c r="F35" s="387">
        <v>130000</v>
      </c>
      <c r="G35" s="267">
        <v>33.76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44015</v>
      </c>
      <c r="B36" s="267">
        <v>542446</v>
      </c>
      <c r="C36" s="268" t="s">
        <v>3727</v>
      </c>
      <c r="D36" s="268" t="s">
        <v>3731</v>
      </c>
      <c r="E36" s="268" t="s">
        <v>584</v>
      </c>
      <c r="F36" s="387">
        <v>36400</v>
      </c>
      <c r="G36" s="267">
        <v>33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44015</v>
      </c>
      <c r="B37" s="267">
        <v>542650</v>
      </c>
      <c r="C37" s="268" t="s">
        <v>468</v>
      </c>
      <c r="D37" s="268" t="s">
        <v>3732</v>
      </c>
      <c r="E37" s="268" t="s">
        <v>584</v>
      </c>
      <c r="F37" s="387">
        <v>314106</v>
      </c>
      <c r="G37" s="267">
        <v>1341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44015</v>
      </c>
      <c r="B38" s="267">
        <v>542650</v>
      </c>
      <c r="C38" s="268" t="s">
        <v>468</v>
      </c>
      <c r="D38" s="268" t="s">
        <v>3732</v>
      </c>
      <c r="E38" s="268" t="s">
        <v>584</v>
      </c>
      <c r="F38" s="387">
        <v>314017</v>
      </c>
      <c r="G38" s="267">
        <v>1341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44015</v>
      </c>
      <c r="B39" s="267">
        <v>539673</v>
      </c>
      <c r="C39" s="268" t="s">
        <v>3733</v>
      </c>
      <c r="D39" s="268" t="s">
        <v>3734</v>
      </c>
      <c r="E39" s="268" t="s">
        <v>583</v>
      </c>
      <c r="F39" s="387">
        <v>1053</v>
      </c>
      <c r="G39" s="267">
        <v>30.8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44015</v>
      </c>
      <c r="B40" s="267">
        <v>539673</v>
      </c>
      <c r="C40" s="268" t="s">
        <v>3733</v>
      </c>
      <c r="D40" s="268" t="s">
        <v>3734</v>
      </c>
      <c r="E40" s="268" t="s">
        <v>584</v>
      </c>
      <c r="F40" s="387">
        <v>16825</v>
      </c>
      <c r="G40" s="267">
        <v>29.1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44015</v>
      </c>
      <c r="B41" s="267">
        <v>503162</v>
      </c>
      <c r="C41" s="268" t="s">
        <v>3678</v>
      </c>
      <c r="D41" s="268" t="s">
        <v>3735</v>
      </c>
      <c r="E41" s="268" t="s">
        <v>583</v>
      </c>
      <c r="F41" s="387">
        <v>163637</v>
      </c>
      <c r="G41" s="267">
        <v>65.78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44015</v>
      </c>
      <c r="B42" s="267">
        <v>503162</v>
      </c>
      <c r="C42" s="268" t="s">
        <v>3678</v>
      </c>
      <c r="D42" s="268" t="s">
        <v>3735</v>
      </c>
      <c r="E42" s="268" t="s">
        <v>584</v>
      </c>
      <c r="F42" s="387">
        <v>163637</v>
      </c>
      <c r="G42" s="267">
        <v>66.19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44015</v>
      </c>
      <c r="B43" s="267">
        <v>503162</v>
      </c>
      <c r="C43" s="268" t="s">
        <v>3678</v>
      </c>
      <c r="D43" s="268" t="s">
        <v>3736</v>
      </c>
      <c r="E43" s="268" t="s">
        <v>583</v>
      </c>
      <c r="F43" s="387">
        <v>48749</v>
      </c>
      <c r="G43" s="267">
        <v>64.75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44015</v>
      </c>
      <c r="B44" s="267">
        <v>503162</v>
      </c>
      <c r="C44" s="268" t="s">
        <v>3678</v>
      </c>
      <c r="D44" s="268" t="s">
        <v>3736</v>
      </c>
      <c r="E44" s="268" t="s">
        <v>584</v>
      </c>
      <c r="F44" s="387">
        <v>48749</v>
      </c>
      <c r="G44" s="267">
        <v>65.22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44015</v>
      </c>
      <c r="B45" s="267">
        <v>503162</v>
      </c>
      <c r="C45" s="268" t="s">
        <v>3678</v>
      </c>
      <c r="D45" s="268" t="s">
        <v>3737</v>
      </c>
      <c r="E45" s="268" t="s">
        <v>583</v>
      </c>
      <c r="F45" s="387">
        <v>113898</v>
      </c>
      <c r="G45" s="267">
        <v>65.290000000000006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44015</v>
      </c>
      <c r="B46" s="267">
        <v>503162</v>
      </c>
      <c r="C46" s="268" t="s">
        <v>3678</v>
      </c>
      <c r="D46" s="268" t="s">
        <v>3679</v>
      </c>
      <c r="E46" s="268" t="s">
        <v>583</v>
      </c>
      <c r="F46" s="387">
        <v>419992</v>
      </c>
      <c r="G46" s="267">
        <v>65.38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44015</v>
      </c>
      <c r="B47" s="267">
        <v>503162</v>
      </c>
      <c r="C47" s="268" t="s">
        <v>3678</v>
      </c>
      <c r="D47" s="268" t="s">
        <v>3737</v>
      </c>
      <c r="E47" s="268" t="s">
        <v>584</v>
      </c>
      <c r="F47" s="387">
        <v>113952</v>
      </c>
      <c r="G47" s="267">
        <v>65.849999999999994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44015</v>
      </c>
      <c r="B48" s="267">
        <v>503162</v>
      </c>
      <c r="C48" s="268" t="s">
        <v>3678</v>
      </c>
      <c r="D48" s="268" t="s">
        <v>3679</v>
      </c>
      <c r="E48" s="268" t="s">
        <v>584</v>
      </c>
      <c r="F48" s="387">
        <v>419992</v>
      </c>
      <c r="G48" s="267">
        <v>65.86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44015</v>
      </c>
      <c r="B49" s="267">
        <v>503162</v>
      </c>
      <c r="C49" s="268" t="s">
        <v>3678</v>
      </c>
      <c r="D49" s="268" t="s">
        <v>3680</v>
      </c>
      <c r="E49" s="268" t="s">
        <v>583</v>
      </c>
      <c r="F49" s="387">
        <v>1113600</v>
      </c>
      <c r="G49" s="267">
        <v>65.959999999999994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44015</v>
      </c>
      <c r="B50" s="267">
        <v>503162</v>
      </c>
      <c r="C50" s="268" t="s">
        <v>3678</v>
      </c>
      <c r="D50" s="268" t="s">
        <v>3680</v>
      </c>
      <c r="E50" s="268" t="s">
        <v>584</v>
      </c>
      <c r="F50" s="387">
        <v>1113600</v>
      </c>
      <c r="G50" s="267">
        <v>65.36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44015</v>
      </c>
      <c r="B51" s="267">
        <v>503162</v>
      </c>
      <c r="C51" s="268" t="s">
        <v>3678</v>
      </c>
      <c r="D51" s="268" t="s">
        <v>3738</v>
      </c>
      <c r="E51" s="268" t="s">
        <v>583</v>
      </c>
      <c r="F51" s="387">
        <v>304376</v>
      </c>
      <c r="G51" s="267">
        <v>65.37</v>
      </c>
      <c r="H51" s="345" t="s">
        <v>314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44015</v>
      </c>
      <c r="B52" s="267">
        <v>503162</v>
      </c>
      <c r="C52" s="268" t="s">
        <v>3678</v>
      </c>
      <c r="D52" s="268" t="s">
        <v>3738</v>
      </c>
      <c r="E52" s="268" t="s">
        <v>584</v>
      </c>
      <c r="F52" s="387">
        <v>304376</v>
      </c>
      <c r="G52" s="267">
        <v>66.099999999999994</v>
      </c>
      <c r="H52" s="345" t="s">
        <v>314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44015</v>
      </c>
      <c r="B53" s="267">
        <v>542923</v>
      </c>
      <c r="C53" s="268" t="s">
        <v>3681</v>
      </c>
      <c r="D53" s="268" t="s">
        <v>3682</v>
      </c>
      <c r="E53" s="268" t="s">
        <v>583</v>
      </c>
      <c r="F53" s="387">
        <v>150000</v>
      </c>
      <c r="G53" s="267">
        <v>9.56</v>
      </c>
      <c r="H53" s="345" t="s">
        <v>314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44015</v>
      </c>
      <c r="B54" s="267">
        <v>536672</v>
      </c>
      <c r="C54" s="268" t="s">
        <v>3739</v>
      </c>
      <c r="D54" s="268" t="s">
        <v>3740</v>
      </c>
      <c r="E54" s="268" t="s">
        <v>583</v>
      </c>
      <c r="F54" s="387">
        <v>200000</v>
      </c>
      <c r="G54" s="267">
        <v>1.87</v>
      </c>
      <c r="H54" s="345" t="s">
        <v>314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44015</v>
      </c>
      <c r="B55" s="267">
        <v>536672</v>
      </c>
      <c r="C55" s="268" t="s">
        <v>3739</v>
      </c>
      <c r="D55" s="268" t="s">
        <v>3741</v>
      </c>
      <c r="E55" s="268" t="s">
        <v>584</v>
      </c>
      <c r="F55" s="387">
        <v>200000</v>
      </c>
      <c r="G55" s="267">
        <v>1.87</v>
      </c>
      <c r="H55" s="345" t="s">
        <v>314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44015</v>
      </c>
      <c r="B56" s="267">
        <v>539222</v>
      </c>
      <c r="C56" s="268" t="s">
        <v>3683</v>
      </c>
      <c r="D56" s="268" t="s">
        <v>3742</v>
      </c>
      <c r="E56" s="268" t="s">
        <v>583</v>
      </c>
      <c r="F56" s="387">
        <v>25000</v>
      </c>
      <c r="G56" s="267">
        <v>29.59</v>
      </c>
      <c r="H56" s="345" t="s">
        <v>314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44015</v>
      </c>
      <c r="B57" s="267">
        <v>539222</v>
      </c>
      <c r="C57" s="268" t="s">
        <v>3683</v>
      </c>
      <c r="D57" s="268" t="s">
        <v>3742</v>
      </c>
      <c r="E57" s="268" t="s">
        <v>584</v>
      </c>
      <c r="F57" s="387">
        <v>30000</v>
      </c>
      <c r="G57" s="267">
        <v>29.34</v>
      </c>
      <c r="H57" s="345" t="s">
        <v>314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44015</v>
      </c>
      <c r="B58" s="267" t="s">
        <v>1037</v>
      </c>
      <c r="C58" s="268" t="s">
        <v>3743</v>
      </c>
      <c r="D58" s="268" t="s">
        <v>3744</v>
      </c>
      <c r="E58" s="268" t="s">
        <v>583</v>
      </c>
      <c r="F58" s="387">
        <v>390325</v>
      </c>
      <c r="G58" s="267">
        <v>40.06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44015</v>
      </c>
      <c r="B59" s="267" t="s">
        <v>1378</v>
      </c>
      <c r="C59" s="268" t="s">
        <v>3684</v>
      </c>
      <c r="D59" s="268" t="s">
        <v>3745</v>
      </c>
      <c r="E59" s="268" t="s">
        <v>583</v>
      </c>
      <c r="F59" s="387">
        <v>333037</v>
      </c>
      <c r="G59" s="267">
        <v>96.17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44015</v>
      </c>
      <c r="B60" s="267" t="s">
        <v>117</v>
      </c>
      <c r="C60" s="268" t="s">
        <v>3637</v>
      </c>
      <c r="D60" s="268" t="s">
        <v>3746</v>
      </c>
      <c r="E60" s="268" t="s">
        <v>583</v>
      </c>
      <c r="F60" s="387">
        <v>2868000</v>
      </c>
      <c r="G60" s="267">
        <v>225.89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44015</v>
      </c>
      <c r="B61" s="267" t="s">
        <v>117</v>
      </c>
      <c r="C61" s="268" t="s">
        <v>3637</v>
      </c>
      <c r="D61" s="268" t="s">
        <v>3654</v>
      </c>
      <c r="E61" s="268" t="s">
        <v>583</v>
      </c>
      <c r="F61" s="387">
        <v>2295174</v>
      </c>
      <c r="G61" s="267">
        <v>223.52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44015</v>
      </c>
      <c r="B62" s="267" t="s">
        <v>117</v>
      </c>
      <c r="C62" s="268" t="s">
        <v>3637</v>
      </c>
      <c r="D62" s="268" t="s">
        <v>3635</v>
      </c>
      <c r="E62" s="268" t="s">
        <v>583</v>
      </c>
      <c r="F62" s="387">
        <v>5165067</v>
      </c>
      <c r="G62" s="267">
        <v>224.32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44015</v>
      </c>
      <c r="B63" s="267" t="s">
        <v>132</v>
      </c>
      <c r="C63" s="268" t="s">
        <v>3653</v>
      </c>
      <c r="D63" s="268" t="s">
        <v>3747</v>
      </c>
      <c r="E63" s="268" t="s">
        <v>583</v>
      </c>
      <c r="F63" s="387">
        <v>511689</v>
      </c>
      <c r="G63" s="267">
        <v>388.52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44015</v>
      </c>
      <c r="B64" s="267" t="s">
        <v>3748</v>
      </c>
      <c r="C64" s="268" t="s">
        <v>3749</v>
      </c>
      <c r="D64" s="268" t="s">
        <v>3750</v>
      </c>
      <c r="E64" s="268" t="s">
        <v>583</v>
      </c>
      <c r="F64" s="387">
        <v>132000</v>
      </c>
      <c r="G64" s="267">
        <v>8.9499999999999993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44015</v>
      </c>
      <c r="B65" s="267" t="s">
        <v>1849</v>
      </c>
      <c r="C65" s="268" t="s">
        <v>3751</v>
      </c>
      <c r="D65" s="268" t="s">
        <v>3685</v>
      </c>
      <c r="E65" s="268" t="s">
        <v>583</v>
      </c>
      <c r="F65" s="387">
        <v>94158</v>
      </c>
      <c r="G65" s="267">
        <v>144.41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44015</v>
      </c>
      <c r="B66" s="267" t="s">
        <v>1849</v>
      </c>
      <c r="C66" s="268" t="s">
        <v>3751</v>
      </c>
      <c r="D66" s="268" t="s">
        <v>3752</v>
      </c>
      <c r="E66" s="268" t="s">
        <v>583</v>
      </c>
      <c r="F66" s="387">
        <v>90000</v>
      </c>
      <c r="G66" s="267">
        <v>141.44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44015</v>
      </c>
      <c r="B67" s="267" t="s">
        <v>1865</v>
      </c>
      <c r="C67" s="268" t="s">
        <v>3753</v>
      </c>
      <c r="D67" s="268" t="s">
        <v>3754</v>
      </c>
      <c r="E67" s="268" t="s">
        <v>583</v>
      </c>
      <c r="F67" s="387">
        <v>209625</v>
      </c>
      <c r="G67" s="267">
        <v>26.4</v>
      </c>
      <c r="H67" s="345" t="s">
        <v>2953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44015</v>
      </c>
      <c r="B68" s="267" t="s">
        <v>1865</v>
      </c>
      <c r="C68" s="268" t="s">
        <v>3753</v>
      </c>
      <c r="D68" s="268" t="s">
        <v>3755</v>
      </c>
      <c r="E68" s="268" t="s">
        <v>583</v>
      </c>
      <c r="F68" s="387">
        <v>110000</v>
      </c>
      <c r="G68" s="267">
        <v>26.35</v>
      </c>
      <c r="H68" s="345" t="s">
        <v>2953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44015</v>
      </c>
      <c r="B69" s="267" t="s">
        <v>489</v>
      </c>
      <c r="C69" s="268" t="s">
        <v>3756</v>
      </c>
      <c r="D69" s="268" t="s">
        <v>3654</v>
      </c>
      <c r="E69" s="268" t="s">
        <v>583</v>
      </c>
      <c r="F69" s="387">
        <v>899414</v>
      </c>
      <c r="G69" s="267">
        <v>109.42</v>
      </c>
      <c r="H69" s="345" t="s">
        <v>2953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44015</v>
      </c>
      <c r="B70" s="267" t="s">
        <v>507</v>
      </c>
      <c r="C70" s="268" t="s">
        <v>3757</v>
      </c>
      <c r="D70" s="268" t="s">
        <v>3658</v>
      </c>
      <c r="E70" s="268" t="s">
        <v>583</v>
      </c>
      <c r="F70" s="387">
        <v>27209310</v>
      </c>
      <c r="G70" s="267">
        <v>4.6100000000000003</v>
      </c>
      <c r="H70" s="345" t="s">
        <v>2953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44015</v>
      </c>
      <c r="B71" s="267" t="s">
        <v>3095</v>
      </c>
      <c r="C71" s="268" t="s">
        <v>3758</v>
      </c>
      <c r="D71" s="268" t="s">
        <v>3658</v>
      </c>
      <c r="E71" s="268" t="s">
        <v>583</v>
      </c>
      <c r="F71" s="387">
        <v>250000</v>
      </c>
      <c r="G71" s="267">
        <v>3.45</v>
      </c>
      <c r="H71" s="345" t="s">
        <v>2953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44015</v>
      </c>
      <c r="B72" s="267" t="s">
        <v>194</v>
      </c>
      <c r="C72" s="268" t="s">
        <v>3759</v>
      </c>
      <c r="D72" s="268" t="s">
        <v>3760</v>
      </c>
      <c r="E72" s="268" t="s">
        <v>583</v>
      </c>
      <c r="F72" s="387">
        <v>1214739</v>
      </c>
      <c r="G72" s="267">
        <v>242.51</v>
      </c>
      <c r="H72" s="345" t="s">
        <v>2953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44015</v>
      </c>
      <c r="B73" s="267" t="s">
        <v>194</v>
      </c>
      <c r="C73" s="268" t="s">
        <v>3759</v>
      </c>
      <c r="D73" s="268" t="s">
        <v>3654</v>
      </c>
      <c r="E73" s="268" t="s">
        <v>583</v>
      </c>
      <c r="F73" s="387">
        <v>950781</v>
      </c>
      <c r="G73" s="267">
        <v>242.57</v>
      </c>
      <c r="H73" s="345" t="s">
        <v>2953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44015</v>
      </c>
      <c r="B74" s="267" t="s">
        <v>194</v>
      </c>
      <c r="C74" s="268" t="s">
        <v>3759</v>
      </c>
      <c r="D74" s="268" t="s">
        <v>3635</v>
      </c>
      <c r="E74" s="268" t="s">
        <v>583</v>
      </c>
      <c r="F74" s="387">
        <v>1060645</v>
      </c>
      <c r="G74" s="267">
        <v>242.58</v>
      </c>
      <c r="H74" s="345" t="s">
        <v>2953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44015</v>
      </c>
      <c r="B75" s="267" t="s">
        <v>194</v>
      </c>
      <c r="C75" s="268" t="s">
        <v>3759</v>
      </c>
      <c r="D75" s="268" t="s">
        <v>3761</v>
      </c>
      <c r="E75" s="268" t="s">
        <v>583</v>
      </c>
      <c r="F75" s="387">
        <v>2371862</v>
      </c>
      <c r="G75" s="267">
        <v>241.36</v>
      </c>
      <c r="H75" s="345" t="s">
        <v>2953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44015</v>
      </c>
      <c r="B76" s="267" t="s">
        <v>194</v>
      </c>
      <c r="C76" s="268" t="s">
        <v>3759</v>
      </c>
      <c r="D76" s="268" t="s">
        <v>3746</v>
      </c>
      <c r="E76" s="268" t="s">
        <v>583</v>
      </c>
      <c r="F76" s="387">
        <v>919646</v>
      </c>
      <c r="G76" s="267">
        <v>242.78</v>
      </c>
      <c r="H76" s="345" t="s">
        <v>2953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44015</v>
      </c>
      <c r="B77" s="267" t="s">
        <v>2912</v>
      </c>
      <c r="C77" s="268" t="s">
        <v>3687</v>
      </c>
      <c r="D77" s="268" t="s">
        <v>3688</v>
      </c>
      <c r="E77" s="268" t="s">
        <v>583</v>
      </c>
      <c r="F77" s="387">
        <v>90000</v>
      </c>
      <c r="G77" s="267">
        <v>8.5</v>
      </c>
      <c r="H77" s="345" t="s">
        <v>2953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44015</v>
      </c>
      <c r="B78" s="267" t="s">
        <v>2924</v>
      </c>
      <c r="C78" s="268" t="s">
        <v>3762</v>
      </c>
      <c r="D78" s="268" t="s">
        <v>3763</v>
      </c>
      <c r="E78" s="268" t="s">
        <v>583</v>
      </c>
      <c r="F78" s="387">
        <v>111885</v>
      </c>
      <c r="G78" s="267">
        <v>95.53</v>
      </c>
      <c r="H78" s="345" t="s">
        <v>2953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44015</v>
      </c>
      <c r="B79" s="267" t="s">
        <v>1037</v>
      </c>
      <c r="C79" s="268" t="s">
        <v>3743</v>
      </c>
      <c r="D79" s="268" t="s">
        <v>3744</v>
      </c>
      <c r="E79" s="268" t="s">
        <v>584</v>
      </c>
      <c r="F79" s="387">
        <v>90325</v>
      </c>
      <c r="G79" s="267">
        <v>41.15</v>
      </c>
      <c r="H79" s="345" t="s">
        <v>2953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A80" s="244">
        <v>44015</v>
      </c>
      <c r="B80" s="267" t="s">
        <v>1378</v>
      </c>
      <c r="C80" s="268" t="s">
        <v>3684</v>
      </c>
      <c r="D80" s="268" t="s">
        <v>3745</v>
      </c>
      <c r="E80" s="268" t="s">
        <v>584</v>
      </c>
      <c r="F80" s="387">
        <v>331037</v>
      </c>
      <c r="G80" s="267">
        <v>96.45</v>
      </c>
      <c r="H80" s="345" t="s">
        <v>2953</v>
      </c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1:35">
      <c r="A81" s="244">
        <v>44015</v>
      </c>
      <c r="B81" s="267" t="s">
        <v>117</v>
      </c>
      <c r="C81" s="268" t="s">
        <v>3637</v>
      </c>
      <c r="D81" s="268" t="s">
        <v>3746</v>
      </c>
      <c r="E81" s="268" t="s">
        <v>584</v>
      </c>
      <c r="F81" s="387">
        <v>2871135</v>
      </c>
      <c r="G81" s="267">
        <v>226.06</v>
      </c>
      <c r="H81" s="345" t="s">
        <v>2953</v>
      </c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1:35">
      <c r="A82" s="244">
        <v>44015</v>
      </c>
      <c r="B82" s="267" t="s">
        <v>117</v>
      </c>
      <c r="C82" s="268" t="s">
        <v>3637</v>
      </c>
      <c r="D82" s="268" t="s">
        <v>3635</v>
      </c>
      <c r="E82" s="268" t="s">
        <v>584</v>
      </c>
      <c r="F82" s="387">
        <v>5329071</v>
      </c>
      <c r="G82" s="267">
        <v>224.53</v>
      </c>
      <c r="H82" s="345" t="s">
        <v>2953</v>
      </c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1:35">
      <c r="A83" s="244">
        <v>44015</v>
      </c>
      <c r="B83" s="267" t="s">
        <v>117</v>
      </c>
      <c r="C83" s="268" t="s">
        <v>3637</v>
      </c>
      <c r="D83" s="268" t="s">
        <v>3654</v>
      </c>
      <c r="E83" s="268" t="s">
        <v>584</v>
      </c>
      <c r="F83" s="387">
        <v>2295174</v>
      </c>
      <c r="G83" s="267">
        <v>223.73</v>
      </c>
      <c r="H83" s="345" t="s">
        <v>2953</v>
      </c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1:35">
      <c r="A84" s="244">
        <v>44015</v>
      </c>
      <c r="B84" s="267" t="s">
        <v>132</v>
      </c>
      <c r="C84" s="268" t="s">
        <v>3653</v>
      </c>
      <c r="D84" s="268" t="s">
        <v>3747</v>
      </c>
      <c r="E84" s="268" t="s">
        <v>584</v>
      </c>
      <c r="F84" s="387">
        <v>526739</v>
      </c>
      <c r="G84" s="267">
        <v>388.98</v>
      </c>
      <c r="H84" s="345" t="s">
        <v>2953</v>
      </c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1:35">
      <c r="A85" s="244">
        <v>44015</v>
      </c>
      <c r="B85" s="267" t="s">
        <v>3748</v>
      </c>
      <c r="C85" s="268" t="s">
        <v>3749</v>
      </c>
      <c r="D85" s="268" t="s">
        <v>3764</v>
      </c>
      <c r="E85" s="268" t="s">
        <v>584</v>
      </c>
      <c r="F85" s="387">
        <v>132000</v>
      </c>
      <c r="G85" s="267">
        <v>8.9499999999999993</v>
      </c>
      <c r="H85" s="345" t="s">
        <v>2953</v>
      </c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1:35">
      <c r="A86" s="244">
        <v>44015</v>
      </c>
      <c r="B86" s="267" t="s">
        <v>1849</v>
      </c>
      <c r="C86" s="268" t="s">
        <v>3751</v>
      </c>
      <c r="D86" s="268" t="s">
        <v>3685</v>
      </c>
      <c r="E86" s="268" t="s">
        <v>584</v>
      </c>
      <c r="F86" s="387">
        <v>94158</v>
      </c>
      <c r="G86" s="267">
        <v>144.54</v>
      </c>
      <c r="H86" s="345" t="s">
        <v>2953</v>
      </c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1:35">
      <c r="A87" s="244">
        <v>44015</v>
      </c>
      <c r="B87" s="267" t="s">
        <v>1849</v>
      </c>
      <c r="C87" s="268" t="s">
        <v>3751</v>
      </c>
      <c r="D87" s="268" t="s">
        <v>3752</v>
      </c>
      <c r="E87" s="268" t="s">
        <v>584</v>
      </c>
      <c r="F87" s="387">
        <v>20000</v>
      </c>
      <c r="G87" s="267">
        <v>139</v>
      </c>
      <c r="H87" s="345" t="s">
        <v>2953</v>
      </c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1:35">
      <c r="A88" s="244">
        <v>44015</v>
      </c>
      <c r="B88" s="267" t="s">
        <v>1865</v>
      </c>
      <c r="C88" s="268" t="s">
        <v>3753</v>
      </c>
      <c r="D88" s="268" t="s">
        <v>3754</v>
      </c>
      <c r="E88" s="268" t="s">
        <v>584</v>
      </c>
      <c r="F88" s="387">
        <v>209625</v>
      </c>
      <c r="G88" s="267">
        <v>26.37</v>
      </c>
      <c r="H88" s="345" t="s">
        <v>2953</v>
      </c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1:35">
      <c r="A89" s="244">
        <v>44015</v>
      </c>
      <c r="B89" s="267" t="s">
        <v>1865</v>
      </c>
      <c r="C89" s="268" t="s">
        <v>3753</v>
      </c>
      <c r="D89" s="268" t="s">
        <v>3755</v>
      </c>
      <c r="E89" s="268" t="s">
        <v>584</v>
      </c>
      <c r="F89" s="387">
        <v>50000</v>
      </c>
      <c r="G89" s="267">
        <v>27.3</v>
      </c>
      <c r="H89" s="345" t="s">
        <v>2953</v>
      </c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1:35">
      <c r="A90" s="244">
        <v>44015</v>
      </c>
      <c r="B90" s="267" t="s">
        <v>1961</v>
      </c>
      <c r="C90" s="268" t="s">
        <v>3686</v>
      </c>
      <c r="D90" s="268" t="s">
        <v>3658</v>
      </c>
      <c r="E90" s="268" t="s">
        <v>584</v>
      </c>
      <c r="F90" s="387">
        <v>854566</v>
      </c>
      <c r="G90" s="267">
        <v>8.0500000000000007</v>
      </c>
      <c r="H90" s="345" t="s">
        <v>2953</v>
      </c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1:35">
      <c r="A91" s="244">
        <v>44015</v>
      </c>
      <c r="B91" s="267" t="s">
        <v>489</v>
      </c>
      <c r="C91" s="268" t="s">
        <v>3756</v>
      </c>
      <c r="D91" s="268" t="s">
        <v>3654</v>
      </c>
      <c r="E91" s="268" t="s">
        <v>584</v>
      </c>
      <c r="F91" s="387">
        <v>899414</v>
      </c>
      <c r="G91" s="267">
        <v>109.51</v>
      </c>
      <c r="H91" s="345" t="s">
        <v>2953</v>
      </c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1:35">
      <c r="A92" s="244">
        <v>44015</v>
      </c>
      <c r="B92" s="267" t="s">
        <v>2321</v>
      </c>
      <c r="C92" s="268" t="s">
        <v>3765</v>
      </c>
      <c r="D92" s="268" t="s">
        <v>3766</v>
      </c>
      <c r="E92" s="268" t="s">
        <v>584</v>
      </c>
      <c r="F92" s="387">
        <v>3209608</v>
      </c>
      <c r="G92" s="267">
        <v>2.64</v>
      </c>
      <c r="H92" s="345" t="s">
        <v>2953</v>
      </c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1:35">
      <c r="A93" s="244">
        <v>44015</v>
      </c>
      <c r="B93" s="267" t="s">
        <v>507</v>
      </c>
      <c r="C93" s="268" t="s">
        <v>3757</v>
      </c>
      <c r="D93" s="268" t="s">
        <v>3658</v>
      </c>
      <c r="E93" s="268" t="s">
        <v>584</v>
      </c>
      <c r="F93" s="387">
        <v>23870633</v>
      </c>
      <c r="G93" s="267">
        <v>4.62</v>
      </c>
      <c r="H93" s="345" t="s">
        <v>2953</v>
      </c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1:35">
      <c r="A94" s="244">
        <v>44015</v>
      </c>
      <c r="B94" s="267" t="s">
        <v>3095</v>
      </c>
      <c r="C94" s="268" t="s">
        <v>3758</v>
      </c>
      <c r="D94" s="268" t="s">
        <v>3767</v>
      </c>
      <c r="E94" s="268" t="s">
        <v>584</v>
      </c>
      <c r="F94" s="387">
        <v>300000</v>
      </c>
      <c r="G94" s="267">
        <v>3.45</v>
      </c>
      <c r="H94" s="345" t="s">
        <v>2953</v>
      </c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1:35">
      <c r="A95" s="244">
        <v>44015</v>
      </c>
      <c r="B95" s="267" t="s">
        <v>3095</v>
      </c>
      <c r="C95" s="268" t="s">
        <v>3758</v>
      </c>
      <c r="D95" s="268" t="s">
        <v>3768</v>
      </c>
      <c r="E95" s="268" t="s">
        <v>584</v>
      </c>
      <c r="F95" s="387">
        <v>329538</v>
      </c>
      <c r="G95" s="267">
        <v>3.45</v>
      </c>
      <c r="H95" s="345" t="s">
        <v>2953</v>
      </c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1:35">
      <c r="A96" s="244">
        <v>44015</v>
      </c>
      <c r="B96" s="267" t="s">
        <v>2908</v>
      </c>
      <c r="C96" s="268" t="s">
        <v>3689</v>
      </c>
      <c r="D96" s="268" t="s">
        <v>3769</v>
      </c>
      <c r="E96" s="268" t="s">
        <v>584</v>
      </c>
      <c r="F96" s="387">
        <v>84000</v>
      </c>
      <c r="G96" s="267">
        <v>10.199999999999999</v>
      </c>
      <c r="H96" s="345" t="s">
        <v>2953</v>
      </c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1:35">
      <c r="A97" s="244">
        <v>44015</v>
      </c>
      <c r="B97" s="267" t="s">
        <v>2908</v>
      </c>
      <c r="C97" s="268" t="s">
        <v>3689</v>
      </c>
      <c r="D97" s="268" t="s">
        <v>3690</v>
      </c>
      <c r="E97" s="268" t="s">
        <v>584</v>
      </c>
      <c r="F97" s="387">
        <v>92000</v>
      </c>
      <c r="G97" s="267">
        <v>10.199999999999999</v>
      </c>
      <c r="H97" s="345" t="s">
        <v>2953</v>
      </c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1:35">
      <c r="A98" s="244">
        <v>44015</v>
      </c>
      <c r="B98" s="267" t="s">
        <v>194</v>
      </c>
      <c r="C98" s="268" t="s">
        <v>3759</v>
      </c>
      <c r="D98" s="268" t="s">
        <v>3761</v>
      </c>
      <c r="E98" s="268" t="s">
        <v>584</v>
      </c>
      <c r="F98" s="387">
        <v>2371162</v>
      </c>
      <c r="G98" s="267">
        <v>242.2</v>
      </c>
      <c r="H98" s="345" t="s">
        <v>2953</v>
      </c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1:35">
      <c r="A99" s="244">
        <v>44015</v>
      </c>
      <c r="B99" s="267" t="s">
        <v>194</v>
      </c>
      <c r="C99" s="268" t="s">
        <v>3759</v>
      </c>
      <c r="D99" s="268" t="s">
        <v>3635</v>
      </c>
      <c r="E99" s="268" t="s">
        <v>584</v>
      </c>
      <c r="F99" s="387">
        <v>1060645</v>
      </c>
      <c r="G99" s="267">
        <v>242.15</v>
      </c>
      <c r="H99" s="345" t="s">
        <v>2953</v>
      </c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1:35">
      <c r="A100" s="244">
        <v>44015</v>
      </c>
      <c r="B100" s="267" t="s">
        <v>194</v>
      </c>
      <c r="C100" s="268" t="s">
        <v>3759</v>
      </c>
      <c r="D100" s="268" t="s">
        <v>3746</v>
      </c>
      <c r="E100" s="268" t="s">
        <v>584</v>
      </c>
      <c r="F100" s="387">
        <v>923577</v>
      </c>
      <c r="G100" s="267">
        <v>242.78</v>
      </c>
      <c r="H100" s="345" t="s">
        <v>2953</v>
      </c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1:35">
      <c r="A101" s="244">
        <v>44015</v>
      </c>
      <c r="B101" s="267" t="s">
        <v>194</v>
      </c>
      <c r="C101" s="268" t="s">
        <v>3759</v>
      </c>
      <c r="D101" s="268" t="s">
        <v>3654</v>
      </c>
      <c r="E101" s="268" t="s">
        <v>584</v>
      </c>
      <c r="F101" s="387">
        <v>950781</v>
      </c>
      <c r="G101" s="267">
        <v>242.44</v>
      </c>
      <c r="H101" s="345" t="s">
        <v>2953</v>
      </c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1:35">
      <c r="A102" s="244">
        <v>44015</v>
      </c>
      <c r="B102" s="267" t="s">
        <v>194</v>
      </c>
      <c r="C102" s="268" t="s">
        <v>3759</v>
      </c>
      <c r="D102" s="268" t="s">
        <v>3760</v>
      </c>
      <c r="E102" s="268" t="s">
        <v>584</v>
      </c>
      <c r="F102" s="387">
        <v>1214739</v>
      </c>
      <c r="G102" s="267">
        <v>242.44</v>
      </c>
      <c r="H102" s="345" t="s">
        <v>2953</v>
      </c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1:35">
      <c r="A103" s="244">
        <v>44015</v>
      </c>
      <c r="B103" s="267" t="s">
        <v>2924</v>
      </c>
      <c r="C103" s="268" t="s">
        <v>3762</v>
      </c>
      <c r="D103" s="268" t="s">
        <v>3763</v>
      </c>
      <c r="E103" s="268" t="s">
        <v>584</v>
      </c>
      <c r="F103" s="387">
        <v>111885</v>
      </c>
      <c r="G103" s="267">
        <v>99.69</v>
      </c>
      <c r="H103" s="345" t="s">
        <v>2953</v>
      </c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1:35">
      <c r="B104" s="267"/>
      <c r="C104" s="268"/>
      <c r="D104" s="268"/>
      <c r="E104" s="268"/>
      <c r="F104" s="387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1:35">
      <c r="B105" s="267"/>
      <c r="C105" s="268"/>
      <c r="D105" s="268"/>
      <c r="E105" s="268"/>
      <c r="F105" s="387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1:35">
      <c r="B106" s="267"/>
      <c r="C106" s="268"/>
      <c r="D106" s="268"/>
      <c r="E106" s="268"/>
      <c r="F106" s="387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1:35">
      <c r="B107" s="267"/>
      <c r="C107" s="268"/>
      <c r="D107" s="268"/>
      <c r="E107" s="268"/>
      <c r="F107" s="387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1:35">
      <c r="B108" s="267"/>
      <c r="C108" s="268"/>
      <c r="D108" s="268"/>
      <c r="E108" s="268"/>
      <c r="F108" s="387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1:35">
      <c r="B109" s="267"/>
      <c r="C109" s="268"/>
      <c r="D109" s="268"/>
      <c r="E109" s="268"/>
      <c r="F109" s="387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1:35">
      <c r="B110" s="267"/>
      <c r="C110" s="268"/>
      <c r="D110" s="268"/>
      <c r="E110" s="268"/>
      <c r="F110" s="387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1:35">
      <c r="B111" s="267"/>
      <c r="C111" s="268"/>
      <c r="D111" s="268"/>
      <c r="E111" s="268"/>
      <c r="F111" s="387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1:35">
      <c r="B112" s="267"/>
      <c r="C112" s="268"/>
      <c r="D112" s="268"/>
      <c r="E112" s="268"/>
      <c r="F112" s="387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7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7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7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7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7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7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7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7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7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7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7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7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7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7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7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7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7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7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7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7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7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7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7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7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7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7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7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7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7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7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7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7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7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7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7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7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7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7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7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7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7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7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7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7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7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7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7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7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7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7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7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7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7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7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7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7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7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7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7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7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7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7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7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7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7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7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7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7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7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7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7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7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7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7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7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7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7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7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7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7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7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7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7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7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7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7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7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7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7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7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7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7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7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7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7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7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7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7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7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7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7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7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7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7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7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7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7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7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7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7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7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7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7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7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7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7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7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7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7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7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7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7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7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7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7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7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7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7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7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7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7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7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7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7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7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7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7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7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7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7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7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7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7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7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7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7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7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7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7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7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7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7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7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7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7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7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7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7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7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7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7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7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7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7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7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7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7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7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7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7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7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7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7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7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7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7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7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7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7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7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7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7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7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7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7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7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7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7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7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7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7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7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7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7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7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7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7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7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7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7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7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7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7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7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7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7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7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7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7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7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7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7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7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7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7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7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7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7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7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7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7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7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7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7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7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7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7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7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7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7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7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7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7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7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7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7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7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7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7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7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7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7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7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7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7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7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7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7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7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7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7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7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7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7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7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7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55"/>
  <sheetViews>
    <sheetView zoomScale="76" zoomScaleNormal="85" workbookViewId="0">
      <selection activeCell="U11" sqref="U1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hidden="1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 t="s">
        <v>3676</v>
      </c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44018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596</v>
      </c>
      <c r="M9" s="21" t="s">
        <v>597</v>
      </c>
      <c r="N9" s="22" t="s">
        <v>598</v>
      </c>
      <c r="O9" s="21" t="s">
        <v>599</v>
      </c>
      <c r="Q9" s="16"/>
      <c r="R9" s="17"/>
      <c r="S9" s="16"/>
      <c r="T9" s="16"/>
      <c r="U9" s="16"/>
      <c r="V9" s="16"/>
      <c r="W9" s="16"/>
      <c r="X9" s="16"/>
    </row>
    <row r="10" spans="1:28" s="441" customFormat="1" ht="14.25">
      <c r="A10" s="464">
        <v>1</v>
      </c>
      <c r="B10" s="465">
        <v>43980</v>
      </c>
      <c r="C10" s="466"/>
      <c r="D10" s="467" t="s">
        <v>3630</v>
      </c>
      <c r="E10" s="468" t="s">
        <v>601</v>
      </c>
      <c r="F10" s="469">
        <v>9900</v>
      </c>
      <c r="G10" s="468">
        <v>9400</v>
      </c>
      <c r="H10" s="468">
        <v>10320</v>
      </c>
      <c r="I10" s="470" t="s">
        <v>3631</v>
      </c>
      <c r="J10" s="471" t="s">
        <v>3664</v>
      </c>
      <c r="K10" s="471">
        <f t="shared" ref="K10:K11" si="0">H10-F10</f>
        <v>420</v>
      </c>
      <c r="L10" s="472">
        <f t="shared" ref="L10:L11" si="1">K10/F10</f>
        <v>4.2424242424242427E-2</v>
      </c>
      <c r="M10" s="473" t="s">
        <v>600</v>
      </c>
      <c r="N10" s="474">
        <v>44014</v>
      </c>
      <c r="O10" s="475"/>
      <c r="Q10" s="442"/>
      <c r="R10" s="443" t="s">
        <v>603</v>
      </c>
      <c r="S10" s="442"/>
      <c r="T10" s="442"/>
      <c r="U10" s="442"/>
      <c r="V10" s="442"/>
      <c r="W10" s="442"/>
      <c r="X10" s="442"/>
      <c r="Y10" s="442"/>
      <c r="Z10" s="442"/>
      <c r="AA10" s="442"/>
      <c r="AB10" s="442"/>
    </row>
    <row r="11" spans="1:28" s="441" customFormat="1" ht="14.25">
      <c r="A11" s="519">
        <v>2</v>
      </c>
      <c r="B11" s="509">
        <v>43990</v>
      </c>
      <c r="C11" s="520"/>
      <c r="D11" s="521" t="s">
        <v>3634</v>
      </c>
      <c r="E11" s="522" t="s">
        <v>601</v>
      </c>
      <c r="F11" s="522">
        <v>229</v>
      </c>
      <c r="G11" s="523">
        <v>217</v>
      </c>
      <c r="H11" s="522">
        <v>241.5</v>
      </c>
      <c r="I11" s="524" t="s">
        <v>3629</v>
      </c>
      <c r="J11" s="496" t="s">
        <v>3692</v>
      </c>
      <c r="K11" s="496">
        <f t="shared" si="0"/>
        <v>12.5</v>
      </c>
      <c r="L11" s="514">
        <f t="shared" si="1"/>
        <v>5.458515283842795E-2</v>
      </c>
      <c r="M11" s="515" t="s">
        <v>600</v>
      </c>
      <c r="N11" s="516">
        <v>44015</v>
      </c>
      <c r="O11" s="517"/>
      <c r="Q11" s="442"/>
      <c r="R11" s="443" t="s">
        <v>3187</v>
      </c>
      <c r="S11" s="442"/>
      <c r="T11" s="442"/>
      <c r="U11" s="442"/>
      <c r="V11" s="442"/>
      <c r="W11" s="442"/>
      <c r="X11" s="442"/>
      <c r="Y11" s="442"/>
      <c r="Z11" s="442"/>
      <c r="AA11" s="442"/>
      <c r="AB11" s="442"/>
    </row>
    <row r="12" spans="1:28" s="441" customFormat="1" ht="14.25">
      <c r="A12" s="464">
        <v>3</v>
      </c>
      <c r="B12" s="465">
        <v>44001</v>
      </c>
      <c r="C12" s="466"/>
      <c r="D12" s="467" t="s">
        <v>98</v>
      </c>
      <c r="E12" s="468" t="s">
        <v>601</v>
      </c>
      <c r="F12" s="469">
        <v>150</v>
      </c>
      <c r="G12" s="468">
        <v>140</v>
      </c>
      <c r="H12" s="468">
        <v>156</v>
      </c>
      <c r="I12" s="470" t="s">
        <v>3636</v>
      </c>
      <c r="J12" s="471" t="s">
        <v>3639</v>
      </c>
      <c r="K12" s="471">
        <f t="shared" ref="K12" si="2">H12-F12</f>
        <v>6</v>
      </c>
      <c r="L12" s="472">
        <f t="shared" ref="L12" si="3">K12/F12</f>
        <v>0.04</v>
      </c>
      <c r="M12" s="473" t="s">
        <v>600</v>
      </c>
      <c r="N12" s="474">
        <v>44005</v>
      </c>
      <c r="O12" s="475"/>
      <c r="Q12" s="442"/>
      <c r="R12" s="443" t="s">
        <v>3187</v>
      </c>
      <c r="S12" s="442"/>
      <c r="T12" s="442"/>
      <c r="U12" s="442"/>
      <c r="V12" s="442"/>
      <c r="W12" s="442"/>
      <c r="X12" s="442"/>
      <c r="Y12" s="442"/>
      <c r="Z12" s="442"/>
      <c r="AA12" s="442"/>
      <c r="AB12" s="442"/>
    </row>
    <row r="13" spans="1:28" s="441" customFormat="1" ht="14.25">
      <c r="A13" s="519">
        <v>4</v>
      </c>
      <c r="B13" s="509">
        <v>44004</v>
      </c>
      <c r="C13" s="520"/>
      <c r="D13" s="521" t="s">
        <v>76</v>
      </c>
      <c r="E13" s="522" t="s">
        <v>601</v>
      </c>
      <c r="F13" s="522">
        <v>358.5</v>
      </c>
      <c r="G13" s="523">
        <v>335</v>
      </c>
      <c r="H13" s="522">
        <v>378.5</v>
      </c>
      <c r="I13" s="524" t="s">
        <v>3638</v>
      </c>
      <c r="J13" s="496" t="s">
        <v>3691</v>
      </c>
      <c r="K13" s="496">
        <f t="shared" ref="K13" si="4">H13-F13</f>
        <v>20</v>
      </c>
      <c r="L13" s="514">
        <f t="shared" ref="L13" si="5">K13/F13</f>
        <v>5.5788005578800558E-2</v>
      </c>
      <c r="M13" s="515" t="s">
        <v>600</v>
      </c>
      <c r="N13" s="516">
        <v>44015</v>
      </c>
      <c r="O13" s="517"/>
      <c r="Q13" s="442"/>
      <c r="R13" s="443" t="s">
        <v>3187</v>
      </c>
      <c r="S13" s="442"/>
      <c r="T13" s="442"/>
      <c r="U13" s="442"/>
      <c r="V13" s="442"/>
      <c r="W13" s="442"/>
      <c r="X13" s="442"/>
      <c r="Y13" s="442"/>
      <c r="Z13" s="442"/>
      <c r="AA13" s="442"/>
      <c r="AB13" s="442"/>
    </row>
    <row r="14" spans="1:28" s="441" customFormat="1" ht="14.25">
      <c r="A14" s="484">
        <v>5</v>
      </c>
      <c r="B14" s="476">
        <v>44007</v>
      </c>
      <c r="C14" s="485"/>
      <c r="D14" s="486" t="s">
        <v>91</v>
      </c>
      <c r="E14" s="487" t="s">
        <v>601</v>
      </c>
      <c r="F14" s="487">
        <v>2340</v>
      </c>
      <c r="G14" s="488">
        <v>2200</v>
      </c>
      <c r="H14" s="487">
        <v>2195</v>
      </c>
      <c r="I14" s="489" t="s">
        <v>3632</v>
      </c>
      <c r="J14" s="459" t="s">
        <v>3665</v>
      </c>
      <c r="K14" s="459">
        <f t="shared" ref="K14:K15" si="6">H14-F14</f>
        <v>-145</v>
      </c>
      <c r="L14" s="460">
        <f t="shared" ref="L14:L15" si="7">K14/F14</f>
        <v>-6.1965811965811968E-2</v>
      </c>
      <c r="M14" s="477" t="s">
        <v>664</v>
      </c>
      <c r="N14" s="461">
        <v>44014</v>
      </c>
      <c r="O14" s="478"/>
      <c r="Q14" s="442"/>
      <c r="R14" s="443" t="s">
        <v>3187</v>
      </c>
      <c r="S14" s="442"/>
      <c r="T14" s="442"/>
      <c r="U14" s="442"/>
      <c r="V14" s="442"/>
      <c r="W14" s="442"/>
      <c r="X14" s="442"/>
      <c r="Y14" s="442"/>
      <c r="Z14" s="442"/>
      <c r="AA14" s="442"/>
      <c r="AB14" s="442"/>
    </row>
    <row r="15" spans="1:28" s="441" customFormat="1" ht="14.25">
      <c r="A15" s="519">
        <v>6</v>
      </c>
      <c r="B15" s="509">
        <v>44007</v>
      </c>
      <c r="C15" s="520"/>
      <c r="D15" s="521" t="s">
        <v>41</v>
      </c>
      <c r="E15" s="522" t="s">
        <v>601</v>
      </c>
      <c r="F15" s="522">
        <v>342.5</v>
      </c>
      <c r="G15" s="523">
        <v>322</v>
      </c>
      <c r="H15" s="522">
        <v>365</v>
      </c>
      <c r="I15" s="524">
        <v>380</v>
      </c>
      <c r="J15" s="496" t="s">
        <v>3693</v>
      </c>
      <c r="K15" s="496">
        <f t="shared" si="6"/>
        <v>22.5</v>
      </c>
      <c r="L15" s="514">
        <f t="shared" si="7"/>
        <v>6.569343065693431E-2</v>
      </c>
      <c r="M15" s="515" t="s">
        <v>600</v>
      </c>
      <c r="N15" s="516">
        <v>44015</v>
      </c>
      <c r="O15" s="517"/>
      <c r="Q15" s="442"/>
      <c r="R15" s="443" t="s">
        <v>3187</v>
      </c>
      <c r="S15" s="442"/>
      <c r="T15" s="442"/>
      <c r="U15" s="442"/>
      <c r="V15" s="442"/>
      <c r="W15" s="442"/>
      <c r="X15" s="442"/>
      <c r="Y15" s="442"/>
      <c r="Z15" s="442"/>
      <c r="AA15" s="442"/>
      <c r="AB15" s="442"/>
    </row>
    <row r="16" spans="1:28" s="441" customFormat="1" ht="14.25">
      <c r="A16" s="484">
        <v>7</v>
      </c>
      <c r="B16" s="476">
        <v>44008</v>
      </c>
      <c r="C16" s="485"/>
      <c r="D16" s="486" t="s">
        <v>3646</v>
      </c>
      <c r="E16" s="487" t="s">
        <v>3628</v>
      </c>
      <c r="F16" s="487">
        <v>1245</v>
      </c>
      <c r="G16" s="488">
        <v>1310</v>
      </c>
      <c r="H16" s="487">
        <v>1310</v>
      </c>
      <c r="I16" s="489" t="s">
        <v>3647</v>
      </c>
      <c r="J16" s="459" t="s">
        <v>3701</v>
      </c>
      <c r="K16" s="518">
        <f>F16-H16</f>
        <v>-65</v>
      </c>
      <c r="L16" s="460">
        <f t="shared" ref="L16:L17" si="8">K16/F16</f>
        <v>-5.2208835341365459E-2</v>
      </c>
      <c r="M16" s="477" t="s">
        <v>664</v>
      </c>
      <c r="N16" s="461">
        <v>44015</v>
      </c>
      <c r="O16" s="478"/>
      <c r="Q16" s="442"/>
      <c r="R16" s="443" t="s">
        <v>603</v>
      </c>
      <c r="S16" s="442"/>
      <c r="T16" s="442"/>
      <c r="U16" s="442"/>
      <c r="V16" s="442"/>
      <c r="W16" s="442"/>
      <c r="X16" s="442"/>
      <c r="Y16" s="442"/>
      <c r="Z16" s="442"/>
      <c r="AA16" s="442"/>
      <c r="AB16" s="442"/>
    </row>
    <row r="17" spans="1:38" s="441" customFormat="1" ht="14.25">
      <c r="A17" s="464">
        <v>8</v>
      </c>
      <c r="B17" s="465">
        <v>44008</v>
      </c>
      <c r="C17" s="466"/>
      <c r="D17" s="467" t="s">
        <v>338</v>
      </c>
      <c r="E17" s="468" t="s">
        <v>601</v>
      </c>
      <c r="F17" s="469">
        <v>277</v>
      </c>
      <c r="G17" s="468">
        <v>261</v>
      </c>
      <c r="H17" s="468">
        <v>286</v>
      </c>
      <c r="I17" s="470" t="s">
        <v>3633</v>
      </c>
      <c r="J17" s="471" t="s">
        <v>3695</v>
      </c>
      <c r="K17" s="471">
        <f t="shared" ref="K17" si="9">H17-F17</f>
        <v>9</v>
      </c>
      <c r="L17" s="472">
        <f t="shared" si="8"/>
        <v>3.2490974729241874E-2</v>
      </c>
      <c r="M17" s="473" t="s">
        <v>600</v>
      </c>
      <c r="N17" s="474">
        <v>44015</v>
      </c>
      <c r="O17" s="475"/>
      <c r="Q17" s="442"/>
      <c r="R17" s="443" t="s">
        <v>3187</v>
      </c>
      <c r="S17" s="442"/>
      <c r="T17" s="442"/>
      <c r="U17" s="442"/>
      <c r="V17" s="442"/>
      <c r="W17" s="442"/>
      <c r="X17" s="442"/>
      <c r="Y17" s="442"/>
      <c r="Z17" s="442"/>
      <c r="AA17" s="442"/>
      <c r="AB17" s="442"/>
    </row>
    <row r="18" spans="1:38" s="441" customFormat="1" ht="14.25">
      <c r="A18" s="464">
        <v>9</v>
      </c>
      <c r="B18" s="465">
        <v>44008</v>
      </c>
      <c r="C18" s="466"/>
      <c r="D18" s="467" t="s">
        <v>248</v>
      </c>
      <c r="E18" s="468" t="s">
        <v>601</v>
      </c>
      <c r="F18" s="469">
        <v>863</v>
      </c>
      <c r="G18" s="468">
        <v>815</v>
      </c>
      <c r="H18" s="468">
        <v>892</v>
      </c>
      <c r="I18" s="470" t="s">
        <v>3648</v>
      </c>
      <c r="J18" s="471" t="s">
        <v>3694</v>
      </c>
      <c r="K18" s="471">
        <f t="shared" ref="K18" si="10">H18-F18</f>
        <v>29</v>
      </c>
      <c r="L18" s="472">
        <f t="shared" ref="L18" si="11">K18/F18</f>
        <v>3.3603707995365009E-2</v>
      </c>
      <c r="M18" s="473" t="s">
        <v>600</v>
      </c>
      <c r="N18" s="474">
        <v>44015</v>
      </c>
      <c r="O18" s="475"/>
      <c r="Q18" s="442"/>
      <c r="R18" s="443" t="s">
        <v>603</v>
      </c>
      <c r="S18" s="442"/>
      <c r="T18" s="442"/>
      <c r="U18" s="442"/>
      <c r="V18" s="442"/>
      <c r="W18" s="442"/>
      <c r="X18" s="442"/>
      <c r="Y18" s="442"/>
      <c r="Z18" s="442"/>
      <c r="AA18" s="442"/>
      <c r="AB18" s="442"/>
    </row>
    <row r="19" spans="1:38" s="441" customFormat="1" ht="14.25">
      <c r="A19" s="389">
        <v>10</v>
      </c>
      <c r="B19" s="418">
        <v>44011</v>
      </c>
      <c r="C19" s="434"/>
      <c r="D19" s="435" t="s">
        <v>63</v>
      </c>
      <c r="E19" s="436" t="s">
        <v>601</v>
      </c>
      <c r="F19" s="436" t="s">
        <v>3651</v>
      </c>
      <c r="G19" s="451">
        <v>1235</v>
      </c>
      <c r="H19" s="436"/>
      <c r="I19" s="421" t="s">
        <v>3652</v>
      </c>
      <c r="J19" s="437" t="s">
        <v>602</v>
      </c>
      <c r="K19" s="437"/>
      <c r="L19" s="438"/>
      <c r="M19" s="437"/>
      <c r="N19" s="439"/>
      <c r="O19" s="440"/>
      <c r="Q19" s="442"/>
      <c r="R19" s="443" t="s">
        <v>603</v>
      </c>
      <c r="S19" s="442"/>
      <c r="T19" s="442"/>
      <c r="U19" s="442"/>
      <c r="V19" s="442"/>
      <c r="W19" s="442"/>
      <c r="X19" s="442"/>
      <c r="Y19" s="442"/>
      <c r="Z19" s="442"/>
      <c r="AA19" s="442"/>
      <c r="AB19" s="442"/>
    </row>
    <row r="20" spans="1:38" s="441" customFormat="1" ht="14.25">
      <c r="A20" s="519">
        <v>11</v>
      </c>
      <c r="B20" s="509">
        <v>44012</v>
      </c>
      <c r="C20" s="521"/>
      <c r="D20" s="521" t="s">
        <v>197</v>
      </c>
      <c r="E20" s="522" t="s">
        <v>601</v>
      </c>
      <c r="F20" s="523">
        <v>426.5</v>
      </c>
      <c r="G20" s="522">
        <v>400</v>
      </c>
      <c r="H20" s="524">
        <v>452.5</v>
      </c>
      <c r="I20" s="519" t="s">
        <v>3655</v>
      </c>
      <c r="J20" s="509" t="s">
        <v>3700</v>
      </c>
      <c r="K20" s="521">
        <f t="shared" ref="K20" si="12">H20-F20</f>
        <v>26</v>
      </c>
      <c r="L20" s="514">
        <f t="shared" ref="L20" si="13">K20/F20</f>
        <v>6.096131301289566E-2</v>
      </c>
      <c r="M20" s="522" t="s">
        <v>600</v>
      </c>
      <c r="N20" s="516">
        <v>44015</v>
      </c>
      <c r="O20" s="522"/>
      <c r="P20" s="421"/>
      <c r="Q20" s="442"/>
      <c r="R20" s="443" t="s">
        <v>3187</v>
      </c>
      <c r="S20" s="442"/>
      <c r="T20" s="442"/>
      <c r="U20" s="442"/>
      <c r="V20" s="442"/>
      <c r="W20" s="442"/>
      <c r="X20" s="442"/>
      <c r="Y20" s="442"/>
      <c r="Z20" s="442"/>
      <c r="AA20" s="442"/>
      <c r="AB20" s="442"/>
    </row>
    <row r="21" spans="1:38" s="441" customFormat="1" ht="14.25">
      <c r="A21" s="389">
        <v>12</v>
      </c>
      <c r="B21" s="418">
        <v>44014</v>
      </c>
      <c r="C21" s="434"/>
      <c r="D21" s="435" t="s">
        <v>136</v>
      </c>
      <c r="E21" s="436" t="s">
        <v>601</v>
      </c>
      <c r="F21" s="436" t="s">
        <v>3666</v>
      </c>
      <c r="G21" s="451">
        <v>874</v>
      </c>
      <c r="H21" s="436"/>
      <c r="I21" s="421" t="s">
        <v>3667</v>
      </c>
      <c r="J21" s="437" t="s">
        <v>602</v>
      </c>
      <c r="K21" s="437"/>
      <c r="L21" s="438"/>
      <c r="M21" s="437"/>
      <c r="N21" s="439"/>
      <c r="O21" s="440"/>
      <c r="Q21" s="442"/>
      <c r="R21" s="443" t="s">
        <v>603</v>
      </c>
      <c r="S21" s="442"/>
      <c r="T21" s="442"/>
      <c r="U21" s="442"/>
      <c r="V21" s="442"/>
      <c r="W21" s="442"/>
      <c r="X21" s="442"/>
      <c r="Y21" s="442"/>
      <c r="Z21" s="442"/>
      <c r="AA21" s="442"/>
      <c r="AB21" s="442"/>
    </row>
    <row r="22" spans="1:38" s="441" customFormat="1" ht="14.25">
      <c r="A22" s="389">
        <v>13</v>
      </c>
      <c r="B22" s="418">
        <v>44015</v>
      </c>
      <c r="C22" s="434"/>
      <c r="D22" s="435" t="s">
        <v>153</v>
      </c>
      <c r="E22" s="436" t="s">
        <v>601</v>
      </c>
      <c r="F22" s="436" t="s">
        <v>3696</v>
      </c>
      <c r="G22" s="451">
        <v>15900</v>
      </c>
      <c r="H22" s="436"/>
      <c r="I22" s="421" t="s">
        <v>3697</v>
      </c>
      <c r="J22" s="437" t="s">
        <v>602</v>
      </c>
      <c r="K22" s="437"/>
      <c r="L22" s="438"/>
      <c r="M22" s="437"/>
      <c r="N22" s="439"/>
      <c r="O22" s="440"/>
      <c r="Q22" s="442"/>
      <c r="R22" s="443" t="s">
        <v>3187</v>
      </c>
      <c r="S22" s="442"/>
      <c r="T22" s="442"/>
      <c r="U22" s="442"/>
      <c r="V22" s="442"/>
      <c r="W22" s="442"/>
      <c r="X22" s="442"/>
      <c r="Y22" s="442"/>
      <c r="Z22" s="442"/>
      <c r="AA22" s="442"/>
      <c r="AB22" s="442"/>
    </row>
    <row r="23" spans="1:38" s="5" customFormat="1" ht="14.25">
      <c r="A23" s="389"/>
      <c r="B23" s="418"/>
      <c r="C23" s="419"/>
      <c r="D23" s="397"/>
      <c r="E23" s="420"/>
      <c r="F23" s="421"/>
      <c r="G23" s="422"/>
      <c r="H23" s="422"/>
      <c r="I23" s="421"/>
      <c r="J23" s="382"/>
      <c r="K23" s="382"/>
      <c r="L23" s="381"/>
      <c r="M23" s="377"/>
      <c r="N23" s="395"/>
      <c r="O23" s="388"/>
      <c r="Q23" s="64"/>
      <c r="R23" s="341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2" customHeight="1">
      <c r="A24" s="23" t="s">
        <v>604</v>
      </c>
      <c r="B24" s="24"/>
      <c r="C24" s="25"/>
      <c r="D24" s="26"/>
      <c r="E24" s="27"/>
      <c r="F24" s="28"/>
      <c r="G24" s="28"/>
      <c r="H24" s="28"/>
      <c r="I24" s="28"/>
      <c r="J24" s="65"/>
      <c r="K24" s="28"/>
      <c r="L24" s="28"/>
      <c r="M24" s="38"/>
      <c r="N24" s="65"/>
      <c r="O24" s="66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9" t="s">
        <v>605</v>
      </c>
      <c r="B25" s="23"/>
      <c r="C25" s="23"/>
      <c r="D25" s="23"/>
      <c r="F25" s="30" t="s">
        <v>606</v>
      </c>
      <c r="G25" s="17"/>
      <c r="H25" s="31"/>
      <c r="I25" s="36"/>
      <c r="J25" s="67"/>
      <c r="K25" s="68"/>
      <c r="L25" s="69"/>
      <c r="M25" s="69"/>
      <c r="N25" s="16"/>
      <c r="O25" s="70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3" t="s">
        <v>607</v>
      </c>
      <c r="B26" s="23"/>
      <c r="C26" s="23"/>
      <c r="D26" s="23"/>
      <c r="E26" s="32"/>
      <c r="F26" s="30" t="s">
        <v>608</v>
      </c>
      <c r="G26" s="17"/>
      <c r="H26" s="31"/>
      <c r="I26" s="36"/>
      <c r="J26" s="67"/>
      <c r="K26" s="68"/>
      <c r="L26" s="69"/>
      <c r="M26" s="69"/>
      <c r="N26" s="16"/>
      <c r="O26" s="70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/>
      <c r="B27" s="23"/>
      <c r="C27" s="23"/>
      <c r="D27" s="23"/>
      <c r="E27" s="32"/>
      <c r="F27" s="17"/>
      <c r="G27" s="17"/>
      <c r="H27" s="31"/>
      <c r="I27" s="36"/>
      <c r="J27" s="71"/>
      <c r="K27" s="68"/>
      <c r="L27" s="69"/>
      <c r="M27" s="17"/>
      <c r="N27" s="72"/>
      <c r="O27" s="5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ht="15">
      <c r="A28" s="11"/>
      <c r="B28" s="33" t="s">
        <v>609</v>
      </c>
      <c r="C28" s="33"/>
      <c r="D28" s="33"/>
      <c r="E28" s="33"/>
      <c r="F28" s="34"/>
      <c r="G28" s="32"/>
      <c r="H28" s="32"/>
      <c r="I28" s="73"/>
      <c r="J28" s="74"/>
      <c r="K28" s="75"/>
      <c r="L28" s="12"/>
      <c r="M28" s="12"/>
      <c r="N28" s="11"/>
      <c r="O28" s="53"/>
      <c r="R28" s="82"/>
      <c r="S28" s="16"/>
      <c r="T28" s="16"/>
      <c r="U28" s="16"/>
      <c r="V28" s="16"/>
      <c r="W28" s="16"/>
      <c r="X28" s="16"/>
      <c r="Y28" s="16"/>
      <c r="Z28" s="16"/>
    </row>
    <row r="29" spans="1:38" s="6" customFormat="1" ht="38.25">
      <c r="A29" s="20" t="s">
        <v>16</v>
      </c>
      <c r="B29" s="21" t="s">
        <v>575</v>
      </c>
      <c r="C29" s="21"/>
      <c r="D29" s="22" t="s">
        <v>588</v>
      </c>
      <c r="E29" s="21" t="s">
        <v>589</v>
      </c>
      <c r="F29" s="21" t="s">
        <v>590</v>
      </c>
      <c r="G29" s="21" t="s">
        <v>610</v>
      </c>
      <c r="H29" s="21" t="s">
        <v>592</v>
      </c>
      <c r="I29" s="21" t="s">
        <v>593</v>
      </c>
      <c r="J29" s="76" t="s">
        <v>594</v>
      </c>
      <c r="K29" s="62" t="s">
        <v>611</v>
      </c>
      <c r="L29" s="63" t="s">
        <v>596</v>
      </c>
      <c r="M29" s="77" t="s">
        <v>612</v>
      </c>
      <c r="N29" s="21" t="s">
        <v>613</v>
      </c>
      <c r="O29" s="21" t="s">
        <v>597</v>
      </c>
      <c r="P29" s="78" t="s">
        <v>598</v>
      </c>
      <c r="Q29" s="40"/>
      <c r="R29" s="38"/>
      <c r="S29" s="38"/>
      <c r="T29" s="38"/>
    </row>
    <row r="30" spans="1:38" s="413" customFormat="1" ht="15" customHeight="1">
      <c r="A30" s="480">
        <v>1</v>
      </c>
      <c r="B30" s="476">
        <v>44006</v>
      </c>
      <c r="C30" s="481"/>
      <c r="D30" s="457" t="s">
        <v>3642</v>
      </c>
      <c r="E30" s="458" t="s">
        <v>601</v>
      </c>
      <c r="F30" s="458">
        <v>646</v>
      </c>
      <c r="G30" s="482">
        <v>629</v>
      </c>
      <c r="H30" s="482">
        <v>625.5</v>
      </c>
      <c r="I30" s="458" t="s">
        <v>3643</v>
      </c>
      <c r="J30" s="459" t="s">
        <v>3660</v>
      </c>
      <c r="K30" s="459">
        <f t="shared" ref="K30:K31" si="14">H30-F30</f>
        <v>-20.5</v>
      </c>
      <c r="L30" s="460">
        <f t="shared" ref="L30:L31" si="15">K30/F30</f>
        <v>-3.1733746130030958E-2</v>
      </c>
      <c r="M30" s="477" t="s">
        <v>664</v>
      </c>
      <c r="N30" s="461"/>
      <c r="O30" s="478"/>
      <c r="P30" s="483">
        <v>44013</v>
      </c>
      <c r="Q30" s="7"/>
      <c r="R30" s="344" t="s">
        <v>603</v>
      </c>
      <c r="S30" s="433"/>
      <c r="T30" s="433"/>
      <c r="U30" s="433"/>
      <c r="V30" s="433"/>
      <c r="W30" s="433"/>
      <c r="X30" s="433"/>
      <c r="Y30" s="433"/>
      <c r="Z30" s="433"/>
      <c r="AA30" s="433"/>
    </row>
    <row r="31" spans="1:38" s="413" customFormat="1" ht="15" customHeight="1">
      <c r="A31" s="480">
        <v>2</v>
      </c>
      <c r="B31" s="476">
        <v>44006</v>
      </c>
      <c r="C31" s="481"/>
      <c r="D31" s="457" t="s">
        <v>136</v>
      </c>
      <c r="E31" s="458" t="s">
        <v>601</v>
      </c>
      <c r="F31" s="458">
        <v>957</v>
      </c>
      <c r="G31" s="482">
        <v>925</v>
      </c>
      <c r="H31" s="482">
        <v>925.5</v>
      </c>
      <c r="I31" s="458">
        <v>1025</v>
      </c>
      <c r="J31" s="459" t="s">
        <v>3661</v>
      </c>
      <c r="K31" s="459">
        <f t="shared" si="14"/>
        <v>-31.5</v>
      </c>
      <c r="L31" s="460">
        <f t="shared" si="15"/>
        <v>-3.2915360501567396E-2</v>
      </c>
      <c r="M31" s="477" t="s">
        <v>664</v>
      </c>
      <c r="N31" s="461"/>
      <c r="O31" s="478"/>
      <c r="P31" s="483">
        <v>44013</v>
      </c>
      <c r="Q31" s="7"/>
      <c r="R31" s="344" t="s">
        <v>3187</v>
      </c>
      <c r="S31" s="433"/>
      <c r="T31" s="433"/>
      <c r="U31" s="433"/>
      <c r="V31" s="433"/>
      <c r="W31" s="433"/>
      <c r="X31" s="433"/>
      <c r="Y31" s="433"/>
      <c r="Z31" s="433"/>
      <c r="AA31" s="433"/>
    </row>
    <row r="32" spans="1:38" s="413" customFormat="1" ht="15" customHeight="1">
      <c r="A32" s="394">
        <v>3</v>
      </c>
      <c r="B32" s="418">
        <v>44008</v>
      </c>
      <c r="C32" s="378"/>
      <c r="D32" s="379" t="s">
        <v>53</v>
      </c>
      <c r="E32" s="417" t="s">
        <v>601</v>
      </c>
      <c r="F32" s="417" t="s">
        <v>3645</v>
      </c>
      <c r="G32" s="399">
        <v>758</v>
      </c>
      <c r="H32" s="399"/>
      <c r="I32" s="417">
        <v>825</v>
      </c>
      <c r="J32" s="398" t="s">
        <v>602</v>
      </c>
      <c r="K32" s="398"/>
      <c r="L32" s="381"/>
      <c r="M32" s="454"/>
      <c r="N32" s="455"/>
      <c r="O32" s="398"/>
      <c r="P32" s="456"/>
      <c r="Q32" s="7"/>
      <c r="R32" s="344" t="s">
        <v>3187</v>
      </c>
      <c r="S32" s="433"/>
      <c r="T32" s="433"/>
      <c r="U32" s="433"/>
      <c r="V32" s="433"/>
      <c r="W32" s="433"/>
      <c r="X32" s="433"/>
      <c r="Y32" s="433"/>
      <c r="Z32" s="433"/>
      <c r="AA32" s="433"/>
    </row>
    <row r="33" spans="1:34" s="413" customFormat="1" ht="15" customHeight="1">
      <c r="A33" s="497">
        <v>4</v>
      </c>
      <c r="B33" s="498">
        <v>44011</v>
      </c>
      <c r="C33" s="499"/>
      <c r="D33" s="500" t="s">
        <v>98</v>
      </c>
      <c r="E33" s="501" t="s">
        <v>601</v>
      </c>
      <c r="F33" s="501">
        <v>147</v>
      </c>
      <c r="G33" s="502">
        <v>142.5</v>
      </c>
      <c r="H33" s="502">
        <v>151</v>
      </c>
      <c r="I33" s="501" t="s">
        <v>3650</v>
      </c>
      <c r="J33" s="503" t="s">
        <v>3675</v>
      </c>
      <c r="K33" s="503">
        <f t="shared" ref="K33" si="16">H33-F33</f>
        <v>4</v>
      </c>
      <c r="L33" s="504">
        <f t="shared" ref="L33" si="17">K33/F33</f>
        <v>2.7210884353741496E-2</v>
      </c>
      <c r="M33" s="505" t="s">
        <v>600</v>
      </c>
      <c r="N33" s="506"/>
      <c r="O33" s="507"/>
      <c r="P33" s="506">
        <v>44014</v>
      </c>
      <c r="Q33" s="7"/>
      <c r="R33" s="344" t="s">
        <v>603</v>
      </c>
      <c r="S33" s="433"/>
      <c r="T33" s="433"/>
      <c r="U33" s="433"/>
      <c r="V33" s="433"/>
      <c r="W33" s="433"/>
      <c r="X33" s="433"/>
      <c r="Y33" s="433"/>
      <c r="Z33" s="433"/>
      <c r="AA33" s="433"/>
    </row>
    <row r="34" spans="1:34" s="413" customFormat="1" ht="15" customHeight="1">
      <c r="A34" s="394">
        <v>5</v>
      </c>
      <c r="B34" s="418">
        <v>44012</v>
      </c>
      <c r="C34" s="378"/>
      <c r="D34" s="379" t="s">
        <v>38</v>
      </c>
      <c r="E34" s="417" t="s">
        <v>3628</v>
      </c>
      <c r="F34" s="417" t="s">
        <v>3656</v>
      </c>
      <c r="G34" s="399">
        <v>1352</v>
      </c>
      <c r="H34" s="399"/>
      <c r="I34" s="417" t="s">
        <v>3641</v>
      </c>
      <c r="J34" s="398" t="s">
        <v>602</v>
      </c>
      <c r="K34" s="398"/>
      <c r="L34" s="381"/>
      <c r="M34" s="454"/>
      <c r="N34" s="455"/>
      <c r="O34" s="398"/>
      <c r="P34" s="456"/>
      <c r="Q34" s="7"/>
      <c r="R34" s="344" t="s">
        <v>603</v>
      </c>
      <c r="S34" s="433"/>
      <c r="T34" s="433"/>
      <c r="U34" s="433"/>
      <c r="V34" s="433"/>
      <c r="W34" s="433"/>
      <c r="X34" s="433"/>
      <c r="Y34" s="433"/>
      <c r="Z34" s="433"/>
      <c r="AA34" s="433"/>
    </row>
    <row r="35" spans="1:34" s="413" customFormat="1" ht="15" customHeight="1">
      <c r="A35" s="508">
        <v>6</v>
      </c>
      <c r="B35" s="509">
        <v>44012</v>
      </c>
      <c r="C35" s="510"/>
      <c r="D35" s="511" t="s">
        <v>126</v>
      </c>
      <c r="E35" s="512" t="s">
        <v>601</v>
      </c>
      <c r="F35" s="512">
        <v>726.5</v>
      </c>
      <c r="G35" s="513">
        <v>714</v>
      </c>
      <c r="H35" s="513">
        <v>744.5</v>
      </c>
      <c r="I35" s="512" t="s">
        <v>3657</v>
      </c>
      <c r="J35" s="496" t="s">
        <v>3674</v>
      </c>
      <c r="K35" s="496">
        <f t="shared" ref="K35" si="18">H35-F35</f>
        <v>18</v>
      </c>
      <c r="L35" s="514">
        <f t="shared" ref="L35" si="19">K35/F35</f>
        <v>2.4776324845147971E-2</v>
      </c>
      <c r="M35" s="515" t="s">
        <v>600</v>
      </c>
      <c r="N35" s="516"/>
      <c r="O35" s="517"/>
      <c r="P35" s="516">
        <v>44014</v>
      </c>
      <c r="Q35" s="7"/>
      <c r="R35" s="344" t="s">
        <v>603</v>
      </c>
      <c r="S35" s="433"/>
      <c r="T35" s="433"/>
      <c r="U35" s="433"/>
      <c r="V35" s="433"/>
      <c r="W35" s="433"/>
      <c r="X35" s="433"/>
      <c r="Y35" s="433"/>
      <c r="Z35" s="433"/>
      <c r="AA35" s="433"/>
    </row>
    <row r="36" spans="1:34" s="413" customFormat="1" ht="15" customHeight="1">
      <c r="A36" s="480">
        <v>7</v>
      </c>
      <c r="B36" s="476">
        <v>44013</v>
      </c>
      <c r="C36" s="481"/>
      <c r="D36" s="457" t="s">
        <v>91</v>
      </c>
      <c r="E36" s="458" t="s">
        <v>601</v>
      </c>
      <c r="F36" s="458">
        <v>2255</v>
      </c>
      <c r="G36" s="482">
        <v>2200</v>
      </c>
      <c r="H36" s="482">
        <v>2195</v>
      </c>
      <c r="I36" s="458">
        <v>2350</v>
      </c>
      <c r="J36" s="459" t="s">
        <v>3672</v>
      </c>
      <c r="K36" s="459">
        <f t="shared" ref="K36" si="20">H36-F36</f>
        <v>-60</v>
      </c>
      <c r="L36" s="460">
        <f t="shared" ref="L36" si="21">K36/F36</f>
        <v>-2.6607538802660754E-2</v>
      </c>
      <c r="M36" s="477" t="s">
        <v>664</v>
      </c>
      <c r="N36" s="461"/>
      <c r="O36" s="478"/>
      <c r="P36" s="483">
        <v>44014</v>
      </c>
      <c r="Q36" s="7"/>
      <c r="R36" s="344" t="s">
        <v>603</v>
      </c>
      <c r="S36" s="433"/>
      <c r="T36" s="433"/>
      <c r="U36" s="433"/>
      <c r="V36" s="433"/>
      <c r="W36" s="433"/>
      <c r="X36" s="433"/>
      <c r="Y36" s="433"/>
      <c r="Z36" s="433"/>
      <c r="AA36" s="433"/>
    </row>
    <row r="37" spans="1:34" s="413" customFormat="1" ht="15" customHeight="1">
      <c r="A37" s="526">
        <v>8</v>
      </c>
      <c r="B37" s="527">
        <v>44014</v>
      </c>
      <c r="C37" s="528"/>
      <c r="D37" s="526" t="s">
        <v>46</v>
      </c>
      <c r="E37" s="529" t="s">
        <v>3628</v>
      </c>
      <c r="F37" s="530">
        <v>194</v>
      </c>
      <c r="G37" s="530">
        <v>200</v>
      </c>
      <c r="H37" s="530">
        <v>194</v>
      </c>
      <c r="I37" s="530" t="s">
        <v>3668</v>
      </c>
      <c r="J37" s="531" t="s">
        <v>709</v>
      </c>
      <c r="K37" s="532">
        <v>0</v>
      </c>
      <c r="L37" s="533">
        <v>0</v>
      </c>
      <c r="M37" s="531" t="s">
        <v>709</v>
      </c>
      <c r="N37" s="534"/>
      <c r="O37" s="535"/>
      <c r="P37" s="536">
        <v>44015</v>
      </c>
      <c r="Q37" s="7"/>
      <c r="R37" s="344" t="s">
        <v>603</v>
      </c>
      <c r="S37" s="433"/>
      <c r="T37" s="433"/>
      <c r="U37" s="433"/>
      <c r="V37" s="433"/>
      <c r="W37" s="433"/>
      <c r="X37" s="433"/>
      <c r="Y37" s="433"/>
      <c r="Z37" s="433"/>
      <c r="AA37" s="433"/>
    </row>
    <row r="38" spans="1:34" s="413" customFormat="1" ht="15" customHeight="1">
      <c r="A38" s="394">
        <v>9</v>
      </c>
      <c r="B38" s="418">
        <v>44015</v>
      </c>
      <c r="C38" s="378"/>
      <c r="D38" s="379" t="s">
        <v>83</v>
      </c>
      <c r="E38" s="417" t="s">
        <v>601</v>
      </c>
      <c r="F38" s="417" t="s">
        <v>3698</v>
      </c>
      <c r="G38" s="399">
        <v>615</v>
      </c>
      <c r="H38" s="399"/>
      <c r="I38" s="417" t="s">
        <v>3699</v>
      </c>
      <c r="J38" s="398" t="s">
        <v>602</v>
      </c>
      <c r="K38" s="398"/>
      <c r="L38" s="381"/>
      <c r="M38" s="437"/>
      <c r="N38" s="456"/>
      <c r="O38" s="440"/>
      <c r="P38" s="537"/>
      <c r="Q38" s="7"/>
      <c r="R38" s="344"/>
      <c r="S38" s="433"/>
      <c r="T38" s="433"/>
      <c r="U38" s="433"/>
      <c r="V38" s="433"/>
      <c r="W38" s="433"/>
      <c r="X38" s="433"/>
      <c r="Y38" s="433"/>
      <c r="Z38" s="433"/>
      <c r="AA38" s="433"/>
    </row>
    <row r="39" spans="1:34" s="413" customFormat="1" ht="15" customHeight="1">
      <c r="A39" s="394"/>
      <c r="B39" s="418"/>
      <c r="C39" s="378"/>
      <c r="D39" s="379"/>
      <c r="E39" s="417"/>
      <c r="F39" s="417"/>
      <c r="G39" s="399"/>
      <c r="H39" s="399"/>
      <c r="I39" s="417"/>
      <c r="J39" s="398"/>
      <c r="K39" s="398"/>
      <c r="L39" s="381"/>
      <c r="M39" s="437"/>
      <c r="N39" s="456"/>
      <c r="O39" s="440"/>
      <c r="P39" s="537"/>
      <c r="Q39" s="7"/>
      <c r="R39" s="344"/>
      <c r="S39" s="433"/>
      <c r="T39" s="433"/>
      <c r="U39" s="433"/>
      <c r="V39" s="433"/>
      <c r="W39" s="433"/>
      <c r="X39" s="433"/>
      <c r="Y39" s="433"/>
      <c r="Z39" s="433"/>
      <c r="AA39" s="433"/>
    </row>
    <row r="40" spans="1:34" s="413" customFormat="1" ht="15" customHeight="1">
      <c r="A40" s="538"/>
      <c r="B40" s="539"/>
      <c r="C40" s="540"/>
      <c r="D40" s="541"/>
      <c r="E40" s="542"/>
      <c r="F40" s="542"/>
      <c r="G40" s="543"/>
      <c r="H40" s="543"/>
      <c r="I40" s="542"/>
      <c r="J40" s="398"/>
      <c r="K40" s="398"/>
      <c r="L40" s="381"/>
      <c r="M40" s="437"/>
      <c r="N40" s="456"/>
      <c r="O40" s="440"/>
      <c r="P40" s="537"/>
      <c r="Q40" s="7"/>
      <c r="R40" s="344"/>
      <c r="S40" s="433"/>
      <c r="T40" s="433"/>
      <c r="U40" s="433"/>
      <c r="V40" s="433"/>
      <c r="W40" s="433"/>
      <c r="X40" s="433"/>
      <c r="Y40" s="433"/>
      <c r="Z40" s="433"/>
      <c r="AA40" s="433"/>
    </row>
    <row r="41" spans="1:34" ht="15" customHeight="1">
      <c r="A41" s="424"/>
      <c r="B41" s="424"/>
      <c r="C41" s="424"/>
      <c r="D41" s="424"/>
      <c r="E41" s="424"/>
      <c r="F41" s="453"/>
      <c r="G41" s="453"/>
      <c r="H41" s="453"/>
      <c r="I41" s="453"/>
      <c r="J41" s="525"/>
      <c r="K41" s="453"/>
      <c r="L41" s="453"/>
      <c r="M41" s="380"/>
      <c r="N41" s="382"/>
      <c r="O41" s="382"/>
      <c r="P41" s="383"/>
      <c r="Q41" s="11"/>
      <c r="R41" s="12"/>
      <c r="S41" s="16"/>
      <c r="T41" s="16"/>
      <c r="U41" s="16"/>
      <c r="V41" s="16"/>
      <c r="W41" s="16"/>
      <c r="X41" s="16"/>
      <c r="Y41" s="16"/>
      <c r="Z41" s="16"/>
      <c r="AA41" s="16"/>
    </row>
    <row r="42" spans="1:34" ht="44.25" customHeight="1">
      <c r="A42" s="23" t="s">
        <v>604</v>
      </c>
      <c r="B42" s="39"/>
      <c r="C42" s="39"/>
      <c r="D42" s="40"/>
      <c r="E42" s="36"/>
      <c r="F42" s="36"/>
      <c r="G42" s="35"/>
      <c r="H42" s="35"/>
      <c r="I42" s="36"/>
      <c r="J42" s="17"/>
      <c r="K42" s="79"/>
      <c r="L42" s="80"/>
      <c r="M42" s="79"/>
      <c r="N42" s="81"/>
      <c r="O42" s="79"/>
      <c r="P42" s="81"/>
      <c r="Q42" s="16"/>
      <c r="R42" s="12"/>
      <c r="S42" s="16"/>
      <c r="T42" s="16"/>
      <c r="U42" s="16"/>
      <c r="V42" s="16"/>
      <c r="W42" s="16"/>
      <c r="X42" s="16"/>
      <c r="Y42" s="16"/>
      <c r="Z42" s="5"/>
      <c r="AA42" s="5"/>
      <c r="AB42" s="5"/>
    </row>
    <row r="43" spans="1:34" s="6" customFormat="1">
      <c r="A43" s="29" t="s">
        <v>605</v>
      </c>
      <c r="B43" s="23"/>
      <c r="C43" s="23"/>
      <c r="D43" s="23"/>
      <c r="E43" s="5"/>
      <c r="F43" s="30" t="s">
        <v>606</v>
      </c>
      <c r="G43" s="41"/>
      <c r="H43" s="42"/>
      <c r="I43" s="82"/>
      <c r="J43" s="17"/>
      <c r="K43" s="83"/>
      <c r="L43" s="84"/>
      <c r="M43" s="85"/>
      <c r="N43" s="86"/>
      <c r="O43" s="87"/>
      <c r="P43" s="5"/>
      <c r="Q43" s="4"/>
      <c r="R43" s="12"/>
      <c r="Z43" s="9"/>
      <c r="AA43" s="9"/>
      <c r="AB43" s="9"/>
      <c r="AC43" s="9"/>
      <c r="AD43" s="9"/>
      <c r="AE43" s="9"/>
      <c r="AF43" s="9"/>
      <c r="AG43" s="9"/>
      <c r="AH43" s="9"/>
    </row>
    <row r="44" spans="1:34" s="9" customFormat="1" ht="14.25" customHeight="1">
      <c r="A44" s="29"/>
      <c r="B44" s="23"/>
      <c r="C44" s="23"/>
      <c r="D44" s="23"/>
      <c r="E44" s="32"/>
      <c r="F44" s="30" t="s">
        <v>608</v>
      </c>
      <c r="G44" s="41"/>
      <c r="H44" s="42"/>
      <c r="I44" s="82"/>
      <c r="J44" s="17"/>
      <c r="K44" s="83"/>
      <c r="L44" s="84"/>
      <c r="M44" s="85"/>
      <c r="N44" s="86"/>
      <c r="O44" s="87"/>
      <c r="P44" s="5"/>
      <c r="Q44" s="4"/>
      <c r="R44" s="12"/>
      <c r="S44" s="6"/>
      <c r="Y44" s="6"/>
      <c r="Z44" s="6"/>
    </row>
    <row r="45" spans="1:34" s="9" customFormat="1" ht="14.25" customHeight="1">
      <c r="A45" s="23"/>
      <c r="B45" s="23"/>
      <c r="C45" s="23"/>
      <c r="D45" s="23"/>
      <c r="E45" s="32"/>
      <c r="F45" s="17"/>
      <c r="G45" s="17"/>
      <c r="H45" s="31"/>
      <c r="I45" s="36"/>
      <c r="J45" s="71"/>
      <c r="K45" s="68"/>
      <c r="L45" s="69"/>
      <c r="M45" s="17"/>
      <c r="N45" s="72"/>
      <c r="O45" s="57"/>
      <c r="P45" s="8"/>
      <c r="Q45" s="4"/>
      <c r="R45" s="12"/>
      <c r="S45" s="6"/>
      <c r="Y45" s="6"/>
      <c r="Z45" s="6"/>
    </row>
    <row r="46" spans="1:34" s="9" customFormat="1" ht="15">
      <c r="A46" s="43" t="s">
        <v>615</v>
      </c>
      <c r="B46" s="43"/>
      <c r="C46" s="43"/>
      <c r="D46" s="43"/>
      <c r="E46" s="32"/>
      <c r="F46" s="17"/>
      <c r="G46" s="12"/>
      <c r="H46" s="17"/>
      <c r="I46" s="12"/>
      <c r="J46" s="88"/>
      <c r="K46" s="12"/>
      <c r="L46" s="12"/>
      <c r="M46" s="12"/>
      <c r="N46" s="12"/>
      <c r="O46" s="89"/>
      <c r="P46"/>
      <c r="Q46" s="4"/>
      <c r="R46" s="12"/>
      <c r="S46" s="6"/>
      <c r="Y46" s="6"/>
      <c r="Z46" s="6"/>
    </row>
    <row r="47" spans="1:34" s="9" customFormat="1" ht="38.25">
      <c r="A47" s="21" t="s">
        <v>16</v>
      </c>
      <c r="B47" s="21" t="s">
        <v>575</v>
      </c>
      <c r="C47" s="21"/>
      <c r="D47" s="22" t="s">
        <v>588</v>
      </c>
      <c r="E47" s="21" t="s">
        <v>589</v>
      </c>
      <c r="F47" s="21" t="s">
        <v>590</v>
      </c>
      <c r="G47" s="21" t="s">
        <v>610</v>
      </c>
      <c r="H47" s="21" t="s">
        <v>592</v>
      </c>
      <c r="I47" s="21" t="s">
        <v>593</v>
      </c>
      <c r="J47" s="20" t="s">
        <v>594</v>
      </c>
      <c r="K47" s="77" t="s">
        <v>616</v>
      </c>
      <c r="L47" s="77" t="s">
        <v>612</v>
      </c>
      <c r="M47" s="21" t="s">
        <v>613</v>
      </c>
      <c r="N47" s="20" t="s">
        <v>597</v>
      </c>
      <c r="O47" s="90" t="s">
        <v>598</v>
      </c>
      <c r="P47" s="5"/>
      <c r="Q47" s="4"/>
      <c r="R47" s="17"/>
      <c r="S47" s="6"/>
      <c r="Y47" s="6"/>
      <c r="Z47" s="6"/>
    </row>
    <row r="48" spans="1:34" s="9" customFormat="1" ht="14.25">
      <c r="A48" s="558">
        <v>1</v>
      </c>
      <c r="B48" s="568">
        <v>44013</v>
      </c>
      <c r="C48" s="490"/>
      <c r="D48" s="491" t="s">
        <v>3662</v>
      </c>
      <c r="E48" s="492" t="s">
        <v>3628</v>
      </c>
      <c r="F48" s="493">
        <v>10395</v>
      </c>
      <c r="G48" s="492">
        <v>10555</v>
      </c>
      <c r="H48" s="492">
        <v>10555</v>
      </c>
      <c r="I48" s="492">
        <v>10200</v>
      </c>
      <c r="J48" s="568" t="s">
        <v>3673</v>
      </c>
      <c r="K48" s="494" t="s">
        <v>3670</v>
      </c>
      <c r="L48" s="558">
        <v>-8100</v>
      </c>
      <c r="M48" s="558">
        <v>75</v>
      </c>
      <c r="N48" s="558" t="s">
        <v>664</v>
      </c>
      <c r="O48" s="560">
        <v>44014</v>
      </c>
      <c r="P48" s="400"/>
      <c r="Q48" s="400"/>
      <c r="R48" s="344" t="s">
        <v>603</v>
      </c>
      <c r="S48" s="40"/>
      <c r="Y48" s="6"/>
      <c r="Z48" s="6"/>
    </row>
    <row r="49" spans="1:34" s="9" customFormat="1" ht="14.25">
      <c r="A49" s="559"/>
      <c r="B49" s="569"/>
      <c r="C49" s="490"/>
      <c r="D49" s="491" t="s">
        <v>3663</v>
      </c>
      <c r="E49" s="492" t="s">
        <v>3628</v>
      </c>
      <c r="F49" s="495" t="s">
        <v>3669</v>
      </c>
      <c r="G49" s="492"/>
      <c r="H49" s="492">
        <v>36</v>
      </c>
      <c r="I49" s="492"/>
      <c r="J49" s="569"/>
      <c r="K49" s="494" t="s">
        <v>3671</v>
      </c>
      <c r="L49" s="559"/>
      <c r="M49" s="559"/>
      <c r="N49" s="559"/>
      <c r="O49" s="561"/>
      <c r="P49" s="4"/>
      <c r="Q49" s="4"/>
      <c r="R49" s="432"/>
      <c r="S49" s="6"/>
      <c r="Y49" s="6"/>
      <c r="Z49" s="6"/>
    </row>
    <row r="50" spans="1:34" s="9" customFormat="1" ht="14.25">
      <c r="A50" s="566"/>
      <c r="B50" s="567"/>
      <c r="C50" s="444"/>
      <c r="D50" s="397"/>
      <c r="E50" s="445"/>
      <c r="F50" s="446"/>
      <c r="G50" s="445"/>
      <c r="H50" s="445"/>
      <c r="I50" s="445"/>
      <c r="J50" s="567"/>
      <c r="K50" s="447"/>
      <c r="L50" s="562"/>
      <c r="M50" s="562"/>
      <c r="N50" s="562"/>
      <c r="O50" s="564"/>
      <c r="P50" s="4"/>
      <c r="Q50" s="4"/>
      <c r="R50" s="432"/>
      <c r="S50" s="6"/>
      <c r="Y50" s="6"/>
      <c r="Z50" s="6"/>
    </row>
    <row r="51" spans="1:34" s="9" customFormat="1" ht="14.25">
      <c r="A51" s="566"/>
      <c r="B51" s="567"/>
      <c r="C51" s="444"/>
      <c r="D51" s="397"/>
      <c r="E51" s="445"/>
      <c r="F51" s="448"/>
      <c r="G51" s="445"/>
      <c r="H51" s="445"/>
      <c r="I51" s="445"/>
      <c r="J51" s="567"/>
      <c r="K51" s="447"/>
      <c r="L51" s="563"/>
      <c r="M51" s="563"/>
      <c r="N51" s="563"/>
      <c r="O51" s="565"/>
      <c r="P51" s="4"/>
      <c r="Q51" s="4"/>
      <c r="R51" s="432"/>
      <c r="S51" s="6"/>
      <c r="Y51" s="6"/>
      <c r="Z51" s="6"/>
    </row>
    <row r="52" spans="1:34" s="9" customFormat="1" ht="14.25">
      <c r="A52" s="425"/>
      <c r="B52" s="426"/>
      <c r="C52" s="426"/>
      <c r="D52" s="427"/>
      <c r="E52" s="425"/>
      <c r="F52" s="428"/>
      <c r="G52" s="425"/>
      <c r="H52" s="425"/>
      <c r="I52" s="425"/>
      <c r="J52" s="429"/>
      <c r="K52" s="429"/>
      <c r="L52" s="430"/>
      <c r="M52" s="429"/>
      <c r="N52" s="429"/>
      <c r="O52" s="431"/>
      <c r="P52" s="4"/>
      <c r="Q52" s="4"/>
      <c r="R52" s="93"/>
      <c r="S52" s="6"/>
      <c r="Y52" s="6"/>
      <c r="Z52" s="6"/>
    </row>
    <row r="53" spans="1:34" s="9" customFormat="1" ht="15">
      <c r="A53" s="384"/>
      <c r="B53" s="385"/>
      <c r="C53" s="385"/>
      <c r="D53" s="386"/>
      <c r="E53" s="384"/>
      <c r="F53" s="392"/>
      <c r="G53" s="384"/>
      <c r="H53" s="384"/>
      <c r="I53" s="384"/>
      <c r="J53" s="385"/>
      <c r="K53" s="79"/>
      <c r="L53" s="384"/>
      <c r="M53" s="384"/>
      <c r="N53" s="384"/>
      <c r="O53" s="393"/>
      <c r="P53" s="4"/>
      <c r="Q53" s="4"/>
      <c r="R53" s="93"/>
      <c r="S53" s="6"/>
      <c r="Y53" s="6"/>
      <c r="Z53" s="6"/>
    </row>
    <row r="54" spans="1:34" s="6" customFormat="1">
      <c r="A54" s="44"/>
      <c r="B54" s="45"/>
      <c r="C54" s="46"/>
      <c r="D54" s="47"/>
      <c r="E54" s="48"/>
      <c r="F54" s="49"/>
      <c r="G54" s="49"/>
      <c r="H54" s="49"/>
      <c r="I54" s="49"/>
      <c r="J54" s="17"/>
      <c r="K54" s="91"/>
      <c r="L54" s="91"/>
      <c r="M54" s="17"/>
      <c r="N54" s="16"/>
      <c r="O54" s="92"/>
      <c r="P54" s="5"/>
      <c r="Q54" s="4"/>
      <c r="R54" s="17"/>
      <c r="Z54" s="9"/>
      <c r="AA54" s="9"/>
      <c r="AB54" s="9"/>
      <c r="AC54" s="9"/>
      <c r="AD54" s="9"/>
      <c r="AE54" s="9"/>
      <c r="AF54" s="9"/>
      <c r="AG54" s="9"/>
      <c r="AH54" s="9"/>
    </row>
    <row r="55" spans="1:34" s="6" customFormat="1" ht="15">
      <c r="A55" s="50" t="s">
        <v>617</v>
      </c>
      <c r="B55" s="50"/>
      <c r="C55" s="50"/>
      <c r="D55" s="50"/>
      <c r="E55" s="51"/>
      <c r="F55" s="49"/>
      <c r="G55" s="49"/>
      <c r="H55" s="49"/>
      <c r="I55" s="49"/>
      <c r="J55" s="53"/>
      <c r="K55" s="12"/>
      <c r="L55" s="12"/>
      <c r="M55" s="12"/>
      <c r="N55" s="11"/>
      <c r="O55" s="53"/>
      <c r="P55" s="5"/>
      <c r="Q55" s="4"/>
      <c r="R55" s="17"/>
      <c r="Z55" s="9"/>
      <c r="AA55" s="9"/>
      <c r="AB55" s="9"/>
      <c r="AC55" s="9"/>
      <c r="AD55" s="9"/>
      <c r="AE55" s="9"/>
      <c r="AF55" s="9"/>
      <c r="AG55" s="9"/>
      <c r="AH55" s="9"/>
    </row>
    <row r="56" spans="1:34" s="6" customFormat="1" ht="38.25">
      <c r="A56" s="21" t="s">
        <v>16</v>
      </c>
      <c r="B56" s="21" t="s">
        <v>575</v>
      </c>
      <c r="C56" s="21"/>
      <c r="D56" s="22" t="s">
        <v>588</v>
      </c>
      <c r="E56" s="21" t="s">
        <v>589</v>
      </c>
      <c r="F56" s="21" t="s">
        <v>590</v>
      </c>
      <c r="G56" s="52" t="s">
        <v>610</v>
      </c>
      <c r="H56" s="21" t="s">
        <v>592</v>
      </c>
      <c r="I56" s="21" t="s">
        <v>593</v>
      </c>
      <c r="J56" s="20" t="s">
        <v>594</v>
      </c>
      <c r="K56" s="20" t="s">
        <v>618</v>
      </c>
      <c r="L56" s="77" t="s">
        <v>612</v>
      </c>
      <c r="M56" s="21" t="s">
        <v>613</v>
      </c>
      <c r="N56" s="21" t="s">
        <v>597</v>
      </c>
      <c r="O56" s="22" t="s">
        <v>598</v>
      </c>
      <c r="P56" s="5"/>
      <c r="Q56" s="4"/>
      <c r="R56" s="17"/>
      <c r="Z56" s="9"/>
      <c r="AA56" s="9"/>
      <c r="AB56" s="9"/>
      <c r="AC56" s="9"/>
      <c r="AD56" s="9"/>
      <c r="AE56" s="9"/>
      <c r="AF56" s="9"/>
      <c r="AG56" s="9"/>
      <c r="AH56" s="9"/>
    </row>
    <row r="57" spans="1:34" s="40" customFormat="1" ht="14.25">
      <c r="A57" s="452"/>
      <c r="B57" s="450"/>
      <c r="C57" s="450"/>
      <c r="D57" s="379"/>
      <c r="E57" s="417"/>
      <c r="F57" s="417"/>
      <c r="G57" s="451"/>
      <c r="H57" s="451"/>
      <c r="I57" s="462"/>
      <c r="J57" s="398"/>
      <c r="K57" s="398"/>
      <c r="L57" s="398"/>
      <c r="M57" s="398"/>
      <c r="N57" s="398"/>
      <c r="O57" s="463"/>
      <c r="P57" s="400"/>
      <c r="Q57" s="400"/>
      <c r="R57" s="344"/>
      <c r="Z57" s="413"/>
      <c r="AA57" s="413"/>
      <c r="AB57" s="413"/>
      <c r="AC57" s="413"/>
      <c r="AD57" s="413"/>
      <c r="AE57" s="413"/>
      <c r="AF57" s="413"/>
      <c r="AG57" s="413"/>
      <c r="AH57" s="413"/>
    </row>
    <row r="58" spans="1:34" s="40" customFormat="1" ht="14.25">
      <c r="A58" s="452"/>
      <c r="B58" s="450"/>
      <c r="C58" s="450"/>
      <c r="D58" s="379"/>
      <c r="E58" s="417"/>
      <c r="F58" s="417"/>
      <c r="G58" s="451"/>
      <c r="H58" s="451"/>
      <c r="I58" s="417"/>
      <c r="J58" s="382"/>
      <c r="K58" s="382"/>
      <c r="L58" s="382"/>
      <c r="M58" s="382"/>
      <c r="N58" s="382"/>
      <c r="O58" s="395"/>
      <c r="P58" s="400"/>
      <c r="Q58" s="400"/>
      <c r="R58" s="344"/>
      <c r="Z58" s="413"/>
      <c r="AA58" s="413"/>
      <c r="AB58" s="413"/>
      <c r="AC58" s="413"/>
      <c r="AD58" s="413"/>
      <c r="AE58" s="413"/>
      <c r="AF58" s="413"/>
      <c r="AG58" s="413"/>
      <c r="AH58" s="413"/>
    </row>
    <row r="59" spans="1:34" s="40" customFormat="1" ht="14.25">
      <c r="A59" s="384"/>
      <c r="B59" s="385"/>
      <c r="C59" s="385"/>
      <c r="D59" s="386"/>
      <c r="E59" s="384"/>
      <c r="F59" s="414"/>
      <c r="G59" s="384"/>
      <c r="H59" s="384"/>
      <c r="I59" s="384"/>
      <c r="J59" s="385"/>
      <c r="K59" s="415"/>
      <c r="L59" s="384"/>
      <c r="M59" s="384"/>
      <c r="N59" s="384"/>
      <c r="O59" s="416"/>
      <c r="P59" s="400"/>
      <c r="Q59" s="400"/>
      <c r="R59" s="344"/>
      <c r="Z59" s="413"/>
      <c r="AA59" s="413"/>
      <c r="AB59" s="413"/>
      <c r="AC59" s="413"/>
      <c r="AD59" s="413"/>
      <c r="AE59" s="413"/>
      <c r="AF59" s="413"/>
      <c r="AG59" s="413"/>
      <c r="AH59" s="413"/>
    </row>
    <row r="60" spans="1:34" ht="15">
      <c r="A60" s="100" t="s">
        <v>619</v>
      </c>
      <c r="B60" s="101"/>
      <c r="C60" s="101"/>
      <c r="D60" s="102"/>
      <c r="E60" s="34"/>
      <c r="F60" s="32"/>
      <c r="G60" s="32"/>
      <c r="H60" s="73"/>
      <c r="I60" s="120"/>
      <c r="J60" s="121"/>
      <c r="K60" s="17"/>
      <c r="L60" s="17"/>
      <c r="M60" s="17"/>
      <c r="N60" s="11"/>
      <c r="O60" s="53"/>
      <c r="Q60" s="96"/>
      <c r="R60" s="17"/>
      <c r="S60" s="16"/>
      <c r="T60" s="16"/>
      <c r="U60" s="16"/>
      <c r="V60" s="16"/>
      <c r="W60" s="16"/>
      <c r="X60" s="16"/>
      <c r="Y60" s="16"/>
      <c r="Z60" s="16"/>
    </row>
    <row r="61" spans="1:34" ht="38.25">
      <c r="A61" s="20" t="s">
        <v>16</v>
      </c>
      <c r="B61" s="21" t="s">
        <v>575</v>
      </c>
      <c r="C61" s="21"/>
      <c r="D61" s="22" t="s">
        <v>588</v>
      </c>
      <c r="E61" s="21" t="s">
        <v>589</v>
      </c>
      <c r="F61" s="21" t="s">
        <v>590</v>
      </c>
      <c r="G61" s="21" t="s">
        <v>591</v>
      </c>
      <c r="H61" s="21" t="s">
        <v>592</v>
      </c>
      <c r="I61" s="21" t="s">
        <v>593</v>
      </c>
      <c r="J61" s="20" t="s">
        <v>594</v>
      </c>
      <c r="K61" s="21" t="s">
        <v>595</v>
      </c>
      <c r="L61" s="21" t="s">
        <v>596</v>
      </c>
      <c r="M61" s="21" t="s">
        <v>597</v>
      </c>
      <c r="N61" s="22" t="s">
        <v>598</v>
      </c>
      <c r="O61" s="21" t="s">
        <v>599</v>
      </c>
      <c r="P61" s="98"/>
      <c r="Q61" s="11"/>
      <c r="R61" s="17"/>
      <c r="S61" s="16"/>
      <c r="T61" s="16"/>
      <c r="U61" s="16"/>
      <c r="V61" s="16"/>
      <c r="W61" s="16"/>
      <c r="X61" s="16"/>
      <c r="Y61" s="16"/>
      <c r="Z61" s="16"/>
    </row>
    <row r="62" spans="1:34" s="8" customFormat="1">
      <c r="A62" s="401"/>
      <c r="B62" s="402"/>
      <c r="C62" s="403"/>
      <c r="D62" s="404"/>
      <c r="E62" s="405"/>
      <c r="F62" s="405"/>
      <c r="G62" s="406"/>
      <c r="H62" s="406"/>
      <c r="I62" s="405"/>
      <c r="J62" s="407"/>
      <c r="K62" s="408"/>
      <c r="L62" s="409"/>
      <c r="M62" s="410"/>
      <c r="N62" s="411"/>
      <c r="O62" s="412"/>
      <c r="P62" s="124"/>
      <c r="Q62"/>
      <c r="R62" s="95"/>
      <c r="T62" s="57"/>
      <c r="U62" s="57"/>
      <c r="V62" s="57"/>
      <c r="W62" s="57"/>
      <c r="X62" s="57"/>
      <c r="Y62" s="57"/>
      <c r="Z62" s="57"/>
    </row>
    <row r="63" spans="1:34">
      <c r="A63" s="23" t="s">
        <v>604</v>
      </c>
      <c r="B63" s="23"/>
      <c r="C63" s="23"/>
      <c r="D63" s="23"/>
      <c r="E63" s="5"/>
      <c r="F63" s="30" t="s">
        <v>606</v>
      </c>
      <c r="G63" s="82"/>
      <c r="H63" s="82"/>
      <c r="I63" s="38"/>
      <c r="J63" s="85"/>
      <c r="K63" s="83"/>
      <c r="L63" s="84"/>
      <c r="M63" s="85"/>
      <c r="N63" s="86"/>
      <c r="O63" s="125"/>
      <c r="P63" s="11"/>
      <c r="Q63" s="16"/>
      <c r="R63" s="97"/>
      <c r="S63" s="16"/>
      <c r="T63" s="16"/>
      <c r="U63" s="16"/>
      <c r="V63" s="16"/>
      <c r="W63" s="16"/>
      <c r="X63" s="16"/>
      <c r="Y63" s="16"/>
    </row>
    <row r="64" spans="1:34">
      <c r="A64" s="29" t="s">
        <v>605</v>
      </c>
      <c r="B64" s="23"/>
      <c r="C64" s="23"/>
      <c r="D64" s="23"/>
      <c r="E64" s="32"/>
      <c r="F64" s="30" t="s">
        <v>608</v>
      </c>
      <c r="G64" s="12"/>
      <c r="H64" s="12"/>
      <c r="I64" s="12"/>
      <c r="J64" s="53"/>
      <c r="K64" s="12"/>
      <c r="L64" s="12"/>
      <c r="M64" s="12"/>
      <c r="N64" s="11"/>
      <c r="O64" s="53"/>
      <c r="Q64" s="7"/>
      <c r="R64" s="17"/>
      <c r="S64" s="16"/>
      <c r="T64" s="16"/>
      <c r="U64" s="16"/>
      <c r="V64" s="16"/>
      <c r="W64" s="16"/>
      <c r="X64" s="16"/>
      <c r="Y64" s="16"/>
      <c r="Z64" s="16"/>
    </row>
    <row r="65" spans="1:26">
      <c r="A65" s="29"/>
      <c r="B65" s="23"/>
      <c r="C65" s="23"/>
      <c r="D65" s="23"/>
      <c r="E65" s="32"/>
      <c r="F65" s="30"/>
      <c r="G65" s="12"/>
      <c r="H65" s="12"/>
      <c r="I65" s="12"/>
      <c r="J65" s="53"/>
      <c r="K65" s="12"/>
      <c r="L65" s="12"/>
      <c r="M65" s="12"/>
      <c r="N65" s="11"/>
      <c r="O65" s="53"/>
      <c r="Q65" s="7"/>
      <c r="R65" s="82"/>
      <c r="S65" s="16"/>
      <c r="T65" s="16"/>
      <c r="U65" s="16"/>
      <c r="V65" s="16"/>
      <c r="W65" s="16"/>
      <c r="X65" s="16"/>
      <c r="Y65" s="16"/>
      <c r="Z65" s="16"/>
    </row>
    <row r="66" spans="1:26">
      <c r="A66" s="29"/>
      <c r="B66" s="23"/>
      <c r="C66" s="23"/>
      <c r="D66" s="23"/>
      <c r="E66" s="32"/>
      <c r="F66" s="30"/>
      <c r="G66" s="12"/>
      <c r="H66" s="12"/>
      <c r="I66" s="12"/>
      <c r="J66" s="53"/>
      <c r="K66" s="12"/>
      <c r="L66" s="12"/>
      <c r="M66" s="12"/>
      <c r="N66" s="11"/>
      <c r="O66" s="53"/>
      <c r="Q66" s="7"/>
      <c r="R66" s="82"/>
      <c r="S66" s="16"/>
      <c r="T66" s="16"/>
      <c r="U66" s="16"/>
      <c r="V66" s="16"/>
      <c r="W66" s="16"/>
      <c r="X66" s="16"/>
      <c r="Y66" s="16"/>
      <c r="Z66" s="16"/>
    </row>
    <row r="67" spans="1:26">
      <c r="A67" s="29"/>
      <c r="B67" s="23"/>
      <c r="C67" s="23"/>
      <c r="D67" s="23"/>
      <c r="E67" s="32"/>
      <c r="F67" s="30"/>
      <c r="G67" s="41"/>
      <c r="H67" s="42"/>
      <c r="I67" s="82"/>
      <c r="J67" s="17"/>
      <c r="K67" s="83"/>
      <c r="L67" s="84"/>
      <c r="M67" s="85"/>
      <c r="N67" s="86"/>
      <c r="O67" s="87"/>
      <c r="P67" s="5"/>
      <c r="Q67" s="11"/>
      <c r="R67" s="82"/>
      <c r="S67" s="16"/>
      <c r="T67" s="16"/>
      <c r="U67" s="16"/>
      <c r="V67" s="16"/>
      <c r="W67" s="16"/>
      <c r="X67" s="16"/>
      <c r="Y67" s="16"/>
      <c r="Z67" s="16"/>
    </row>
    <row r="68" spans="1:26">
      <c r="A68" s="37"/>
      <c r="B68" s="45"/>
      <c r="C68" s="103"/>
      <c r="D68" s="6"/>
      <c r="E68" s="38"/>
      <c r="F68" s="82"/>
      <c r="G68" s="41"/>
      <c r="H68" s="42"/>
      <c r="I68" s="82"/>
      <c r="J68" s="17"/>
      <c r="K68" s="83"/>
      <c r="L68" s="84"/>
      <c r="M68" s="85"/>
      <c r="N68" s="86"/>
      <c r="O68" s="87"/>
      <c r="P68" s="5"/>
      <c r="Q68" s="11"/>
      <c r="R68" s="17"/>
      <c r="S68" s="16"/>
      <c r="T68" s="16"/>
      <c r="U68" s="16"/>
      <c r="V68" s="16"/>
      <c r="W68" s="16"/>
      <c r="X68" s="16"/>
      <c r="Y68" s="16"/>
      <c r="Z68" s="16"/>
    </row>
    <row r="69" spans="1:26" ht="15">
      <c r="A69" s="5"/>
      <c r="B69" s="104" t="s">
        <v>620</v>
      </c>
      <c r="C69" s="104"/>
      <c r="D69" s="104"/>
      <c r="E69" s="104"/>
      <c r="F69" s="17"/>
      <c r="G69" s="17"/>
      <c r="H69" s="105"/>
      <c r="I69" s="17"/>
      <c r="J69" s="74"/>
      <c r="K69" s="75"/>
      <c r="L69" s="17"/>
      <c r="M69" s="17"/>
      <c r="N69" s="16"/>
      <c r="O69" s="99"/>
      <c r="P69" s="7"/>
      <c r="Q69" s="11"/>
      <c r="R69" s="142"/>
      <c r="S69" s="16"/>
      <c r="T69" s="16"/>
      <c r="U69" s="16"/>
      <c r="V69" s="16"/>
      <c r="W69" s="16"/>
      <c r="X69" s="16"/>
      <c r="Y69" s="16"/>
      <c r="Z69" s="16"/>
    </row>
    <row r="70" spans="1:26" ht="38.25">
      <c r="A70" s="20" t="s">
        <v>16</v>
      </c>
      <c r="B70" s="21" t="s">
        <v>575</v>
      </c>
      <c r="C70" s="21"/>
      <c r="D70" s="22" t="s">
        <v>588</v>
      </c>
      <c r="E70" s="21" t="s">
        <v>589</v>
      </c>
      <c r="F70" s="21" t="s">
        <v>590</v>
      </c>
      <c r="G70" s="21" t="s">
        <v>621</v>
      </c>
      <c r="H70" s="21" t="s">
        <v>622</v>
      </c>
      <c r="I70" s="21" t="s">
        <v>593</v>
      </c>
      <c r="J70" s="61" t="s">
        <v>594</v>
      </c>
      <c r="K70" s="21" t="s">
        <v>595</v>
      </c>
      <c r="L70" s="21" t="s">
        <v>596</v>
      </c>
      <c r="M70" s="21" t="s">
        <v>597</v>
      </c>
      <c r="N70" s="22" t="s">
        <v>598</v>
      </c>
      <c r="O70" s="99"/>
      <c r="P70" s="7"/>
      <c r="Q70" s="11"/>
      <c r="R70" s="142"/>
      <c r="S70" s="16"/>
      <c r="T70" s="16"/>
      <c r="U70" s="16"/>
      <c r="V70" s="16"/>
      <c r="W70" s="16"/>
      <c r="X70" s="16"/>
      <c r="Y70" s="16"/>
      <c r="Z70" s="16"/>
    </row>
    <row r="71" spans="1:26">
      <c r="A71" s="203">
        <v>1</v>
      </c>
      <c r="B71" s="106">
        <v>41579</v>
      </c>
      <c r="C71" s="106"/>
      <c r="D71" s="107" t="s">
        <v>623</v>
      </c>
      <c r="E71" s="108" t="s">
        <v>624</v>
      </c>
      <c r="F71" s="109">
        <v>82</v>
      </c>
      <c r="G71" s="108" t="s">
        <v>625</v>
      </c>
      <c r="H71" s="108">
        <v>100</v>
      </c>
      <c r="I71" s="126">
        <v>100</v>
      </c>
      <c r="J71" s="127" t="s">
        <v>626</v>
      </c>
      <c r="K71" s="128">
        <f t="shared" ref="K71:K102" si="22">H71-F71</f>
        <v>18</v>
      </c>
      <c r="L71" s="129">
        <f t="shared" ref="L71:L102" si="23">K71/F71</f>
        <v>0.21951219512195122</v>
      </c>
      <c r="M71" s="130" t="s">
        <v>600</v>
      </c>
      <c r="N71" s="131">
        <v>42657</v>
      </c>
      <c r="O71" s="53"/>
      <c r="P71" s="11"/>
      <c r="Q71" s="16"/>
      <c r="R71" s="142"/>
      <c r="S71" s="16"/>
      <c r="T71" s="16"/>
      <c r="U71" s="16"/>
      <c r="V71" s="16"/>
      <c r="W71" s="16"/>
      <c r="X71" s="16"/>
      <c r="Y71" s="16"/>
      <c r="Z71" s="16"/>
    </row>
    <row r="72" spans="1:26">
      <c r="A72" s="203">
        <v>2</v>
      </c>
      <c r="B72" s="106">
        <v>41794</v>
      </c>
      <c r="C72" s="106"/>
      <c r="D72" s="107" t="s">
        <v>627</v>
      </c>
      <c r="E72" s="108" t="s">
        <v>601</v>
      </c>
      <c r="F72" s="109">
        <v>257</v>
      </c>
      <c r="G72" s="108" t="s">
        <v>625</v>
      </c>
      <c r="H72" s="108">
        <v>300</v>
      </c>
      <c r="I72" s="126">
        <v>300</v>
      </c>
      <c r="J72" s="127" t="s">
        <v>626</v>
      </c>
      <c r="K72" s="128">
        <f t="shared" si="22"/>
        <v>43</v>
      </c>
      <c r="L72" s="129">
        <f t="shared" si="23"/>
        <v>0.16731517509727625</v>
      </c>
      <c r="M72" s="130" t="s">
        <v>600</v>
      </c>
      <c r="N72" s="131">
        <v>41822</v>
      </c>
      <c r="O72" s="53"/>
      <c r="P72" s="11"/>
      <c r="Q72" s="16"/>
      <c r="R72" s="17"/>
      <c r="S72" s="16"/>
      <c r="T72" s="16"/>
      <c r="U72" s="16"/>
      <c r="V72" s="16"/>
      <c r="W72" s="16"/>
      <c r="X72" s="16"/>
      <c r="Y72" s="16"/>
      <c r="Z72" s="16"/>
    </row>
    <row r="73" spans="1:26">
      <c r="A73" s="203">
        <v>3</v>
      </c>
      <c r="B73" s="106">
        <v>41828</v>
      </c>
      <c r="C73" s="106"/>
      <c r="D73" s="107" t="s">
        <v>628</v>
      </c>
      <c r="E73" s="108" t="s">
        <v>601</v>
      </c>
      <c r="F73" s="109">
        <v>393</v>
      </c>
      <c r="G73" s="108" t="s">
        <v>625</v>
      </c>
      <c r="H73" s="108">
        <v>468</v>
      </c>
      <c r="I73" s="126">
        <v>468</v>
      </c>
      <c r="J73" s="127" t="s">
        <v>626</v>
      </c>
      <c r="K73" s="128">
        <f t="shared" si="22"/>
        <v>75</v>
      </c>
      <c r="L73" s="129">
        <f t="shared" si="23"/>
        <v>0.19083969465648856</v>
      </c>
      <c r="M73" s="130" t="s">
        <v>600</v>
      </c>
      <c r="N73" s="131">
        <v>41863</v>
      </c>
      <c r="O73" s="53"/>
      <c r="P73" s="11"/>
      <c r="Q73" s="16"/>
      <c r="R73" s="17"/>
      <c r="S73" s="16"/>
      <c r="T73" s="16"/>
      <c r="U73" s="16"/>
      <c r="V73" s="16"/>
      <c r="W73" s="16"/>
      <c r="X73" s="16"/>
      <c r="Y73" s="16"/>
      <c r="Z73" s="16"/>
    </row>
    <row r="74" spans="1:26">
      <c r="A74" s="203">
        <v>4</v>
      </c>
      <c r="B74" s="106">
        <v>41857</v>
      </c>
      <c r="C74" s="106"/>
      <c r="D74" s="107" t="s">
        <v>629</v>
      </c>
      <c r="E74" s="108" t="s">
        <v>601</v>
      </c>
      <c r="F74" s="109">
        <v>205</v>
      </c>
      <c r="G74" s="108" t="s">
        <v>625</v>
      </c>
      <c r="H74" s="108">
        <v>275</v>
      </c>
      <c r="I74" s="126">
        <v>250</v>
      </c>
      <c r="J74" s="127" t="s">
        <v>626</v>
      </c>
      <c r="K74" s="128">
        <f t="shared" si="22"/>
        <v>70</v>
      </c>
      <c r="L74" s="129">
        <f t="shared" si="23"/>
        <v>0.34146341463414637</v>
      </c>
      <c r="M74" s="130" t="s">
        <v>600</v>
      </c>
      <c r="N74" s="131">
        <v>41962</v>
      </c>
      <c r="O74" s="53"/>
      <c r="P74" s="11"/>
      <c r="Q74" s="16"/>
      <c r="R74" s="17"/>
      <c r="S74" s="16"/>
      <c r="T74" s="16"/>
      <c r="U74" s="16"/>
      <c r="V74" s="16"/>
      <c r="W74" s="16"/>
      <c r="X74" s="16"/>
      <c r="Y74" s="16"/>
      <c r="Z74" s="16"/>
    </row>
    <row r="75" spans="1:26">
      <c r="A75" s="203">
        <v>5</v>
      </c>
      <c r="B75" s="106">
        <v>41886</v>
      </c>
      <c r="C75" s="106"/>
      <c r="D75" s="107" t="s">
        <v>630</v>
      </c>
      <c r="E75" s="108" t="s">
        <v>601</v>
      </c>
      <c r="F75" s="109">
        <v>162</v>
      </c>
      <c r="G75" s="108" t="s">
        <v>625</v>
      </c>
      <c r="H75" s="108">
        <v>190</v>
      </c>
      <c r="I75" s="126">
        <v>190</v>
      </c>
      <c r="J75" s="127" t="s">
        <v>626</v>
      </c>
      <c r="K75" s="128">
        <f t="shared" si="22"/>
        <v>28</v>
      </c>
      <c r="L75" s="129">
        <f t="shared" si="23"/>
        <v>0.1728395061728395</v>
      </c>
      <c r="M75" s="130" t="s">
        <v>600</v>
      </c>
      <c r="N75" s="131">
        <v>42006</v>
      </c>
      <c r="O75" s="53"/>
      <c r="P75" s="16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3">
        <v>6</v>
      </c>
      <c r="B76" s="106">
        <v>41886</v>
      </c>
      <c r="C76" s="106"/>
      <c r="D76" s="107" t="s">
        <v>631</v>
      </c>
      <c r="E76" s="108" t="s">
        <v>601</v>
      </c>
      <c r="F76" s="109">
        <v>75</v>
      </c>
      <c r="G76" s="108" t="s">
        <v>625</v>
      </c>
      <c r="H76" s="108">
        <v>91.5</v>
      </c>
      <c r="I76" s="126" t="s">
        <v>632</v>
      </c>
      <c r="J76" s="127" t="s">
        <v>633</v>
      </c>
      <c r="K76" s="128">
        <f t="shared" si="22"/>
        <v>16.5</v>
      </c>
      <c r="L76" s="129">
        <f t="shared" si="23"/>
        <v>0.22</v>
      </c>
      <c r="M76" s="130" t="s">
        <v>600</v>
      </c>
      <c r="N76" s="131">
        <v>41954</v>
      </c>
      <c r="O76" s="53"/>
      <c r="P76" s="16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3">
        <v>7</v>
      </c>
      <c r="B77" s="106">
        <v>41913</v>
      </c>
      <c r="C77" s="106"/>
      <c r="D77" s="107" t="s">
        <v>634</v>
      </c>
      <c r="E77" s="108" t="s">
        <v>601</v>
      </c>
      <c r="F77" s="109">
        <v>850</v>
      </c>
      <c r="G77" s="108" t="s">
        <v>625</v>
      </c>
      <c r="H77" s="108">
        <v>982.5</v>
      </c>
      <c r="I77" s="126">
        <v>1050</v>
      </c>
      <c r="J77" s="127" t="s">
        <v>635</v>
      </c>
      <c r="K77" s="128">
        <f t="shared" si="22"/>
        <v>132.5</v>
      </c>
      <c r="L77" s="129">
        <f t="shared" si="23"/>
        <v>0.15588235294117647</v>
      </c>
      <c r="M77" s="130" t="s">
        <v>600</v>
      </c>
      <c r="N77" s="131">
        <v>42039</v>
      </c>
      <c r="O77" s="57"/>
      <c r="P77" s="16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3">
        <v>8</v>
      </c>
      <c r="B78" s="106">
        <v>41913</v>
      </c>
      <c r="C78" s="106"/>
      <c r="D78" s="107" t="s">
        <v>636</v>
      </c>
      <c r="E78" s="108" t="s">
        <v>601</v>
      </c>
      <c r="F78" s="109">
        <v>475</v>
      </c>
      <c r="G78" s="108" t="s">
        <v>625</v>
      </c>
      <c r="H78" s="108">
        <v>515</v>
      </c>
      <c r="I78" s="126">
        <v>600</v>
      </c>
      <c r="J78" s="127" t="s">
        <v>637</v>
      </c>
      <c r="K78" s="128">
        <f t="shared" si="22"/>
        <v>40</v>
      </c>
      <c r="L78" s="129">
        <f t="shared" si="23"/>
        <v>8.4210526315789472E-2</v>
      </c>
      <c r="M78" s="130" t="s">
        <v>600</v>
      </c>
      <c r="N78" s="131">
        <v>41939</v>
      </c>
      <c r="O78" s="57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3">
        <v>9</v>
      </c>
      <c r="B79" s="106">
        <v>41913</v>
      </c>
      <c r="C79" s="106"/>
      <c r="D79" s="107" t="s">
        <v>638</v>
      </c>
      <c r="E79" s="108" t="s">
        <v>601</v>
      </c>
      <c r="F79" s="109">
        <v>86</v>
      </c>
      <c r="G79" s="108" t="s">
        <v>625</v>
      </c>
      <c r="H79" s="108">
        <v>99</v>
      </c>
      <c r="I79" s="126">
        <v>140</v>
      </c>
      <c r="J79" s="127" t="s">
        <v>639</v>
      </c>
      <c r="K79" s="128">
        <f t="shared" si="22"/>
        <v>13</v>
      </c>
      <c r="L79" s="129">
        <f t="shared" si="23"/>
        <v>0.15116279069767441</v>
      </c>
      <c r="M79" s="130" t="s">
        <v>600</v>
      </c>
      <c r="N79" s="131">
        <v>41939</v>
      </c>
      <c r="O79" s="57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3">
        <v>10</v>
      </c>
      <c r="B80" s="106">
        <v>41926</v>
      </c>
      <c r="C80" s="106"/>
      <c r="D80" s="107" t="s">
        <v>640</v>
      </c>
      <c r="E80" s="108" t="s">
        <v>601</v>
      </c>
      <c r="F80" s="109">
        <v>496.6</v>
      </c>
      <c r="G80" s="108" t="s">
        <v>625</v>
      </c>
      <c r="H80" s="108">
        <v>621</v>
      </c>
      <c r="I80" s="126">
        <v>580</v>
      </c>
      <c r="J80" s="127" t="s">
        <v>626</v>
      </c>
      <c r="K80" s="128">
        <f t="shared" si="22"/>
        <v>124.39999999999998</v>
      </c>
      <c r="L80" s="129">
        <f t="shared" si="23"/>
        <v>0.25050342327829234</v>
      </c>
      <c r="M80" s="130" t="s">
        <v>600</v>
      </c>
      <c r="N80" s="131">
        <v>42605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3">
        <v>11</v>
      </c>
      <c r="B81" s="106">
        <v>41926</v>
      </c>
      <c r="C81" s="106"/>
      <c r="D81" s="107" t="s">
        <v>641</v>
      </c>
      <c r="E81" s="108" t="s">
        <v>601</v>
      </c>
      <c r="F81" s="109">
        <v>2481.9</v>
      </c>
      <c r="G81" s="108" t="s">
        <v>625</v>
      </c>
      <c r="H81" s="108">
        <v>2840</v>
      </c>
      <c r="I81" s="126">
        <v>2870</v>
      </c>
      <c r="J81" s="127" t="s">
        <v>642</v>
      </c>
      <c r="K81" s="128">
        <f t="shared" si="22"/>
        <v>358.09999999999991</v>
      </c>
      <c r="L81" s="129">
        <f t="shared" si="23"/>
        <v>0.14428462065353154</v>
      </c>
      <c r="M81" s="130" t="s">
        <v>600</v>
      </c>
      <c r="N81" s="131">
        <v>42017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3">
        <v>12</v>
      </c>
      <c r="B82" s="106">
        <v>41928</v>
      </c>
      <c r="C82" s="106"/>
      <c r="D82" s="107" t="s">
        <v>643</v>
      </c>
      <c r="E82" s="108" t="s">
        <v>601</v>
      </c>
      <c r="F82" s="109">
        <v>84.5</v>
      </c>
      <c r="G82" s="108" t="s">
        <v>625</v>
      </c>
      <c r="H82" s="108">
        <v>93</v>
      </c>
      <c r="I82" s="126">
        <v>110</v>
      </c>
      <c r="J82" s="127" t="s">
        <v>644</v>
      </c>
      <c r="K82" s="128">
        <f t="shared" si="22"/>
        <v>8.5</v>
      </c>
      <c r="L82" s="129">
        <f t="shared" si="23"/>
        <v>0.10059171597633136</v>
      </c>
      <c r="M82" s="130" t="s">
        <v>600</v>
      </c>
      <c r="N82" s="131">
        <v>41939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3">
        <v>13</v>
      </c>
      <c r="B83" s="106">
        <v>41928</v>
      </c>
      <c r="C83" s="106"/>
      <c r="D83" s="107" t="s">
        <v>645</v>
      </c>
      <c r="E83" s="108" t="s">
        <v>601</v>
      </c>
      <c r="F83" s="109">
        <v>401</v>
      </c>
      <c r="G83" s="108" t="s">
        <v>625</v>
      </c>
      <c r="H83" s="108">
        <v>428</v>
      </c>
      <c r="I83" s="126">
        <v>450</v>
      </c>
      <c r="J83" s="127" t="s">
        <v>646</v>
      </c>
      <c r="K83" s="128">
        <f t="shared" si="22"/>
        <v>27</v>
      </c>
      <c r="L83" s="129">
        <f t="shared" si="23"/>
        <v>6.7331670822942641E-2</v>
      </c>
      <c r="M83" s="130" t="s">
        <v>600</v>
      </c>
      <c r="N83" s="131">
        <v>42020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3">
        <v>14</v>
      </c>
      <c r="B84" s="106">
        <v>41928</v>
      </c>
      <c r="C84" s="106"/>
      <c r="D84" s="107" t="s">
        <v>647</v>
      </c>
      <c r="E84" s="108" t="s">
        <v>601</v>
      </c>
      <c r="F84" s="109">
        <v>101</v>
      </c>
      <c r="G84" s="108" t="s">
        <v>625</v>
      </c>
      <c r="H84" s="108">
        <v>112</v>
      </c>
      <c r="I84" s="126">
        <v>120</v>
      </c>
      <c r="J84" s="127" t="s">
        <v>648</v>
      </c>
      <c r="K84" s="128">
        <f t="shared" si="22"/>
        <v>11</v>
      </c>
      <c r="L84" s="129">
        <f t="shared" si="23"/>
        <v>0.10891089108910891</v>
      </c>
      <c r="M84" s="130" t="s">
        <v>600</v>
      </c>
      <c r="N84" s="131">
        <v>41939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3">
        <v>15</v>
      </c>
      <c r="B85" s="106">
        <v>41954</v>
      </c>
      <c r="C85" s="106"/>
      <c r="D85" s="107" t="s">
        <v>649</v>
      </c>
      <c r="E85" s="108" t="s">
        <v>601</v>
      </c>
      <c r="F85" s="109">
        <v>59</v>
      </c>
      <c r="G85" s="108" t="s">
        <v>625</v>
      </c>
      <c r="H85" s="108">
        <v>76</v>
      </c>
      <c r="I85" s="126">
        <v>76</v>
      </c>
      <c r="J85" s="127" t="s">
        <v>626</v>
      </c>
      <c r="K85" s="128">
        <f t="shared" si="22"/>
        <v>17</v>
      </c>
      <c r="L85" s="129">
        <f t="shared" si="23"/>
        <v>0.28813559322033899</v>
      </c>
      <c r="M85" s="130" t="s">
        <v>600</v>
      </c>
      <c r="N85" s="131">
        <v>43032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3">
        <v>16</v>
      </c>
      <c r="B86" s="106">
        <v>41954</v>
      </c>
      <c r="C86" s="106"/>
      <c r="D86" s="107" t="s">
        <v>638</v>
      </c>
      <c r="E86" s="108" t="s">
        <v>601</v>
      </c>
      <c r="F86" s="109">
        <v>99</v>
      </c>
      <c r="G86" s="108" t="s">
        <v>625</v>
      </c>
      <c r="H86" s="108">
        <v>120</v>
      </c>
      <c r="I86" s="126">
        <v>120</v>
      </c>
      <c r="J86" s="127" t="s">
        <v>650</v>
      </c>
      <c r="K86" s="128">
        <f t="shared" si="22"/>
        <v>21</v>
      </c>
      <c r="L86" s="129">
        <f t="shared" si="23"/>
        <v>0.21212121212121213</v>
      </c>
      <c r="M86" s="130" t="s">
        <v>600</v>
      </c>
      <c r="N86" s="131">
        <v>41960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3">
        <v>17</v>
      </c>
      <c r="B87" s="106">
        <v>41956</v>
      </c>
      <c r="C87" s="106"/>
      <c r="D87" s="107" t="s">
        <v>651</v>
      </c>
      <c r="E87" s="108" t="s">
        <v>601</v>
      </c>
      <c r="F87" s="109">
        <v>22</v>
      </c>
      <c r="G87" s="108" t="s">
        <v>625</v>
      </c>
      <c r="H87" s="108">
        <v>33.549999999999997</v>
      </c>
      <c r="I87" s="126">
        <v>32</v>
      </c>
      <c r="J87" s="127" t="s">
        <v>652</v>
      </c>
      <c r="K87" s="128">
        <f t="shared" si="22"/>
        <v>11.549999999999997</v>
      </c>
      <c r="L87" s="129">
        <f t="shared" si="23"/>
        <v>0.52499999999999991</v>
      </c>
      <c r="M87" s="130" t="s">
        <v>600</v>
      </c>
      <c r="N87" s="131">
        <v>42188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3">
        <v>18</v>
      </c>
      <c r="B88" s="106">
        <v>41976</v>
      </c>
      <c r="C88" s="106"/>
      <c r="D88" s="107" t="s">
        <v>653</v>
      </c>
      <c r="E88" s="108" t="s">
        <v>601</v>
      </c>
      <c r="F88" s="109">
        <v>440</v>
      </c>
      <c r="G88" s="108" t="s">
        <v>625</v>
      </c>
      <c r="H88" s="108">
        <v>520</v>
      </c>
      <c r="I88" s="126">
        <v>520</v>
      </c>
      <c r="J88" s="127" t="s">
        <v>654</v>
      </c>
      <c r="K88" s="128">
        <f t="shared" si="22"/>
        <v>80</v>
      </c>
      <c r="L88" s="129">
        <f t="shared" si="23"/>
        <v>0.18181818181818182</v>
      </c>
      <c r="M88" s="130" t="s">
        <v>600</v>
      </c>
      <c r="N88" s="131">
        <v>42208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3">
        <v>19</v>
      </c>
      <c r="B89" s="106">
        <v>41976</v>
      </c>
      <c r="C89" s="106"/>
      <c r="D89" s="107" t="s">
        <v>655</v>
      </c>
      <c r="E89" s="108" t="s">
        <v>601</v>
      </c>
      <c r="F89" s="109">
        <v>360</v>
      </c>
      <c r="G89" s="108" t="s">
        <v>625</v>
      </c>
      <c r="H89" s="108">
        <v>427</v>
      </c>
      <c r="I89" s="126">
        <v>425</v>
      </c>
      <c r="J89" s="127" t="s">
        <v>656</v>
      </c>
      <c r="K89" s="128">
        <f t="shared" si="22"/>
        <v>67</v>
      </c>
      <c r="L89" s="129">
        <f t="shared" si="23"/>
        <v>0.18611111111111112</v>
      </c>
      <c r="M89" s="130" t="s">
        <v>600</v>
      </c>
      <c r="N89" s="131">
        <v>42058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3">
        <v>20</v>
      </c>
      <c r="B90" s="106">
        <v>42012</v>
      </c>
      <c r="C90" s="106"/>
      <c r="D90" s="107" t="s">
        <v>657</v>
      </c>
      <c r="E90" s="108" t="s">
        <v>601</v>
      </c>
      <c r="F90" s="109">
        <v>360</v>
      </c>
      <c r="G90" s="108" t="s">
        <v>625</v>
      </c>
      <c r="H90" s="108">
        <v>455</v>
      </c>
      <c r="I90" s="126">
        <v>420</v>
      </c>
      <c r="J90" s="127" t="s">
        <v>658</v>
      </c>
      <c r="K90" s="128">
        <f t="shared" si="22"/>
        <v>95</v>
      </c>
      <c r="L90" s="129">
        <f t="shared" si="23"/>
        <v>0.2638888888888889</v>
      </c>
      <c r="M90" s="130" t="s">
        <v>600</v>
      </c>
      <c r="N90" s="131">
        <v>42024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3">
        <v>21</v>
      </c>
      <c r="B91" s="106">
        <v>42012</v>
      </c>
      <c r="C91" s="106"/>
      <c r="D91" s="107" t="s">
        <v>659</v>
      </c>
      <c r="E91" s="108" t="s">
        <v>601</v>
      </c>
      <c r="F91" s="109">
        <v>130</v>
      </c>
      <c r="G91" s="108"/>
      <c r="H91" s="108">
        <v>175.5</v>
      </c>
      <c r="I91" s="126">
        <v>165</v>
      </c>
      <c r="J91" s="127" t="s">
        <v>660</v>
      </c>
      <c r="K91" s="128">
        <f t="shared" si="22"/>
        <v>45.5</v>
      </c>
      <c r="L91" s="129">
        <f t="shared" si="23"/>
        <v>0.35</v>
      </c>
      <c r="M91" s="130" t="s">
        <v>600</v>
      </c>
      <c r="N91" s="131">
        <v>43088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3">
        <v>22</v>
      </c>
      <c r="B92" s="106">
        <v>42040</v>
      </c>
      <c r="C92" s="106"/>
      <c r="D92" s="107" t="s">
        <v>390</v>
      </c>
      <c r="E92" s="108" t="s">
        <v>624</v>
      </c>
      <c r="F92" s="109">
        <v>98</v>
      </c>
      <c r="G92" s="108"/>
      <c r="H92" s="108">
        <v>120</v>
      </c>
      <c r="I92" s="126">
        <v>120</v>
      </c>
      <c r="J92" s="127" t="s">
        <v>626</v>
      </c>
      <c r="K92" s="128">
        <f t="shared" si="22"/>
        <v>22</v>
      </c>
      <c r="L92" s="129">
        <f t="shared" si="23"/>
        <v>0.22448979591836735</v>
      </c>
      <c r="M92" s="130" t="s">
        <v>600</v>
      </c>
      <c r="N92" s="131">
        <v>42753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3">
        <v>23</v>
      </c>
      <c r="B93" s="106">
        <v>42040</v>
      </c>
      <c r="C93" s="106"/>
      <c r="D93" s="107" t="s">
        <v>661</v>
      </c>
      <c r="E93" s="108" t="s">
        <v>624</v>
      </c>
      <c r="F93" s="109">
        <v>196</v>
      </c>
      <c r="G93" s="108"/>
      <c r="H93" s="108">
        <v>262</v>
      </c>
      <c r="I93" s="126">
        <v>255</v>
      </c>
      <c r="J93" s="127" t="s">
        <v>626</v>
      </c>
      <c r="K93" s="128">
        <f t="shared" si="22"/>
        <v>66</v>
      </c>
      <c r="L93" s="129">
        <f t="shared" si="23"/>
        <v>0.33673469387755101</v>
      </c>
      <c r="M93" s="130" t="s">
        <v>600</v>
      </c>
      <c r="N93" s="131">
        <v>42599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24</v>
      </c>
      <c r="B94" s="110">
        <v>42067</v>
      </c>
      <c r="C94" s="110"/>
      <c r="D94" s="111" t="s">
        <v>389</v>
      </c>
      <c r="E94" s="112" t="s">
        <v>624</v>
      </c>
      <c r="F94" s="113">
        <v>235</v>
      </c>
      <c r="G94" s="113"/>
      <c r="H94" s="114">
        <v>77</v>
      </c>
      <c r="I94" s="132" t="s">
        <v>662</v>
      </c>
      <c r="J94" s="133" t="s">
        <v>663</v>
      </c>
      <c r="K94" s="134">
        <f t="shared" si="22"/>
        <v>-158</v>
      </c>
      <c r="L94" s="135">
        <f t="shared" si="23"/>
        <v>-0.67234042553191486</v>
      </c>
      <c r="M94" s="136" t="s">
        <v>664</v>
      </c>
      <c r="N94" s="137">
        <v>43522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3">
        <v>25</v>
      </c>
      <c r="B95" s="106">
        <v>42067</v>
      </c>
      <c r="C95" s="106"/>
      <c r="D95" s="107" t="s">
        <v>481</v>
      </c>
      <c r="E95" s="108" t="s">
        <v>624</v>
      </c>
      <c r="F95" s="109">
        <v>185</v>
      </c>
      <c r="G95" s="108"/>
      <c r="H95" s="108">
        <v>224</v>
      </c>
      <c r="I95" s="126" t="s">
        <v>665</v>
      </c>
      <c r="J95" s="127" t="s">
        <v>626</v>
      </c>
      <c r="K95" s="128">
        <f t="shared" si="22"/>
        <v>39</v>
      </c>
      <c r="L95" s="129">
        <f t="shared" si="23"/>
        <v>0.21081081081081082</v>
      </c>
      <c r="M95" s="130" t="s">
        <v>600</v>
      </c>
      <c r="N95" s="131">
        <v>42647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365">
        <v>26</v>
      </c>
      <c r="B96" s="115">
        <v>42090</v>
      </c>
      <c r="C96" s="115"/>
      <c r="D96" s="116" t="s">
        <v>666</v>
      </c>
      <c r="E96" s="117" t="s">
        <v>624</v>
      </c>
      <c r="F96" s="118">
        <v>49.5</v>
      </c>
      <c r="G96" s="119"/>
      <c r="H96" s="119">
        <v>15.85</v>
      </c>
      <c r="I96" s="119">
        <v>67</v>
      </c>
      <c r="J96" s="138" t="s">
        <v>667</v>
      </c>
      <c r="K96" s="119">
        <f t="shared" si="22"/>
        <v>-33.65</v>
      </c>
      <c r="L96" s="139">
        <f t="shared" si="23"/>
        <v>-0.67979797979797973</v>
      </c>
      <c r="M96" s="136" t="s">
        <v>664</v>
      </c>
      <c r="N96" s="140">
        <v>43627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3">
        <v>27</v>
      </c>
      <c r="B97" s="106">
        <v>42093</v>
      </c>
      <c r="C97" s="106"/>
      <c r="D97" s="107" t="s">
        <v>668</v>
      </c>
      <c r="E97" s="108" t="s">
        <v>624</v>
      </c>
      <c r="F97" s="109">
        <v>183.5</v>
      </c>
      <c r="G97" s="108"/>
      <c r="H97" s="108">
        <v>219</v>
      </c>
      <c r="I97" s="126">
        <v>218</v>
      </c>
      <c r="J97" s="127" t="s">
        <v>669</v>
      </c>
      <c r="K97" s="128">
        <f t="shared" si="22"/>
        <v>35.5</v>
      </c>
      <c r="L97" s="129">
        <f t="shared" si="23"/>
        <v>0.19346049046321526</v>
      </c>
      <c r="M97" s="130" t="s">
        <v>600</v>
      </c>
      <c r="N97" s="131">
        <v>42103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3">
        <v>28</v>
      </c>
      <c r="B98" s="106">
        <v>42114</v>
      </c>
      <c r="C98" s="106"/>
      <c r="D98" s="107" t="s">
        <v>670</v>
      </c>
      <c r="E98" s="108" t="s">
        <v>624</v>
      </c>
      <c r="F98" s="109">
        <f>(227+237)/2</f>
        <v>232</v>
      </c>
      <c r="G98" s="108"/>
      <c r="H98" s="108">
        <v>298</v>
      </c>
      <c r="I98" s="126">
        <v>298</v>
      </c>
      <c r="J98" s="127" t="s">
        <v>626</v>
      </c>
      <c r="K98" s="128">
        <f t="shared" si="22"/>
        <v>66</v>
      </c>
      <c r="L98" s="129">
        <f t="shared" si="23"/>
        <v>0.28448275862068967</v>
      </c>
      <c r="M98" s="130" t="s">
        <v>600</v>
      </c>
      <c r="N98" s="131">
        <v>42823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29</v>
      </c>
      <c r="B99" s="106">
        <v>42128</v>
      </c>
      <c r="C99" s="106"/>
      <c r="D99" s="107" t="s">
        <v>671</v>
      </c>
      <c r="E99" s="108" t="s">
        <v>601</v>
      </c>
      <c r="F99" s="109">
        <v>385</v>
      </c>
      <c r="G99" s="108"/>
      <c r="H99" s="108">
        <f>212.5+331</f>
        <v>543.5</v>
      </c>
      <c r="I99" s="126">
        <v>510</v>
      </c>
      <c r="J99" s="127" t="s">
        <v>672</v>
      </c>
      <c r="K99" s="128">
        <f t="shared" si="22"/>
        <v>158.5</v>
      </c>
      <c r="L99" s="129">
        <f t="shared" si="23"/>
        <v>0.41168831168831171</v>
      </c>
      <c r="M99" s="130" t="s">
        <v>600</v>
      </c>
      <c r="N99" s="131">
        <v>42235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3">
        <v>30</v>
      </c>
      <c r="B100" s="106">
        <v>42128</v>
      </c>
      <c r="C100" s="106"/>
      <c r="D100" s="107" t="s">
        <v>673</v>
      </c>
      <c r="E100" s="108" t="s">
        <v>601</v>
      </c>
      <c r="F100" s="109">
        <v>115.5</v>
      </c>
      <c r="G100" s="108"/>
      <c r="H100" s="108">
        <v>146</v>
      </c>
      <c r="I100" s="126">
        <v>142</v>
      </c>
      <c r="J100" s="127" t="s">
        <v>674</v>
      </c>
      <c r="K100" s="128">
        <f t="shared" si="22"/>
        <v>30.5</v>
      </c>
      <c r="L100" s="129">
        <f t="shared" si="23"/>
        <v>0.26406926406926406</v>
      </c>
      <c r="M100" s="130" t="s">
        <v>600</v>
      </c>
      <c r="N100" s="131">
        <v>42202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31</v>
      </c>
      <c r="B101" s="106">
        <v>42151</v>
      </c>
      <c r="C101" s="106"/>
      <c r="D101" s="107" t="s">
        <v>675</v>
      </c>
      <c r="E101" s="108" t="s">
        <v>601</v>
      </c>
      <c r="F101" s="109">
        <v>237.5</v>
      </c>
      <c r="G101" s="108"/>
      <c r="H101" s="108">
        <v>279.5</v>
      </c>
      <c r="I101" s="126">
        <v>278</v>
      </c>
      <c r="J101" s="127" t="s">
        <v>626</v>
      </c>
      <c r="K101" s="128">
        <f t="shared" si="22"/>
        <v>42</v>
      </c>
      <c r="L101" s="129">
        <f t="shared" si="23"/>
        <v>0.17684210526315788</v>
      </c>
      <c r="M101" s="130" t="s">
        <v>600</v>
      </c>
      <c r="N101" s="131">
        <v>42222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3">
        <v>32</v>
      </c>
      <c r="B102" s="106">
        <v>42174</v>
      </c>
      <c r="C102" s="106"/>
      <c r="D102" s="107" t="s">
        <v>645</v>
      </c>
      <c r="E102" s="108" t="s">
        <v>624</v>
      </c>
      <c r="F102" s="109">
        <v>340</v>
      </c>
      <c r="G102" s="108"/>
      <c r="H102" s="108">
        <v>448</v>
      </c>
      <c r="I102" s="126">
        <v>448</v>
      </c>
      <c r="J102" s="127" t="s">
        <v>626</v>
      </c>
      <c r="K102" s="128">
        <f t="shared" si="22"/>
        <v>108</v>
      </c>
      <c r="L102" s="129">
        <f t="shared" si="23"/>
        <v>0.31764705882352939</v>
      </c>
      <c r="M102" s="130" t="s">
        <v>600</v>
      </c>
      <c r="N102" s="131">
        <v>43018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33</v>
      </c>
      <c r="B103" s="106">
        <v>42191</v>
      </c>
      <c r="C103" s="106"/>
      <c r="D103" s="107" t="s">
        <v>676</v>
      </c>
      <c r="E103" s="108" t="s">
        <v>624</v>
      </c>
      <c r="F103" s="109">
        <v>390</v>
      </c>
      <c r="G103" s="108"/>
      <c r="H103" s="108">
        <v>460</v>
      </c>
      <c r="I103" s="126">
        <v>460</v>
      </c>
      <c r="J103" s="127" t="s">
        <v>626</v>
      </c>
      <c r="K103" s="128">
        <f t="shared" ref="K103:K123" si="24">H103-F103</f>
        <v>70</v>
      </c>
      <c r="L103" s="129">
        <f t="shared" ref="L103:L123" si="25">K103/F103</f>
        <v>0.17948717948717949</v>
      </c>
      <c r="M103" s="130" t="s">
        <v>600</v>
      </c>
      <c r="N103" s="131">
        <v>42478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34</v>
      </c>
      <c r="B104" s="110">
        <v>42195</v>
      </c>
      <c r="C104" s="110"/>
      <c r="D104" s="111" t="s">
        <v>677</v>
      </c>
      <c r="E104" s="112" t="s">
        <v>624</v>
      </c>
      <c r="F104" s="113">
        <v>122.5</v>
      </c>
      <c r="G104" s="113"/>
      <c r="H104" s="114">
        <v>61</v>
      </c>
      <c r="I104" s="132">
        <v>172</v>
      </c>
      <c r="J104" s="133" t="s">
        <v>678</v>
      </c>
      <c r="K104" s="134">
        <f t="shared" si="24"/>
        <v>-61.5</v>
      </c>
      <c r="L104" s="135">
        <f t="shared" si="25"/>
        <v>-0.50204081632653064</v>
      </c>
      <c r="M104" s="136" t="s">
        <v>664</v>
      </c>
      <c r="N104" s="137">
        <v>43333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35</v>
      </c>
      <c r="B105" s="106">
        <v>42219</v>
      </c>
      <c r="C105" s="106"/>
      <c r="D105" s="107" t="s">
        <v>679</v>
      </c>
      <c r="E105" s="108" t="s">
        <v>624</v>
      </c>
      <c r="F105" s="109">
        <v>297.5</v>
      </c>
      <c r="G105" s="108"/>
      <c r="H105" s="108">
        <v>350</v>
      </c>
      <c r="I105" s="126">
        <v>360</v>
      </c>
      <c r="J105" s="127" t="s">
        <v>680</v>
      </c>
      <c r="K105" s="128">
        <f t="shared" si="24"/>
        <v>52.5</v>
      </c>
      <c r="L105" s="129">
        <f t="shared" si="25"/>
        <v>0.17647058823529413</v>
      </c>
      <c r="M105" s="130" t="s">
        <v>600</v>
      </c>
      <c r="N105" s="131">
        <v>42232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3">
        <v>36</v>
      </c>
      <c r="B106" s="106">
        <v>42219</v>
      </c>
      <c r="C106" s="106"/>
      <c r="D106" s="107" t="s">
        <v>681</v>
      </c>
      <c r="E106" s="108" t="s">
        <v>624</v>
      </c>
      <c r="F106" s="109">
        <v>115.5</v>
      </c>
      <c r="G106" s="108"/>
      <c r="H106" s="108">
        <v>149</v>
      </c>
      <c r="I106" s="126">
        <v>140</v>
      </c>
      <c r="J106" s="141" t="s">
        <v>682</v>
      </c>
      <c r="K106" s="128">
        <f t="shared" si="24"/>
        <v>33.5</v>
      </c>
      <c r="L106" s="129">
        <f t="shared" si="25"/>
        <v>0.29004329004329005</v>
      </c>
      <c r="M106" s="130" t="s">
        <v>600</v>
      </c>
      <c r="N106" s="131">
        <v>42740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37</v>
      </c>
      <c r="B107" s="106">
        <v>42251</v>
      </c>
      <c r="C107" s="106"/>
      <c r="D107" s="107" t="s">
        <v>675</v>
      </c>
      <c r="E107" s="108" t="s">
        <v>624</v>
      </c>
      <c r="F107" s="109">
        <v>226</v>
      </c>
      <c r="G107" s="108"/>
      <c r="H107" s="108">
        <v>292</v>
      </c>
      <c r="I107" s="126">
        <v>292</v>
      </c>
      <c r="J107" s="127" t="s">
        <v>683</v>
      </c>
      <c r="K107" s="128">
        <f t="shared" si="24"/>
        <v>66</v>
      </c>
      <c r="L107" s="129">
        <f t="shared" si="25"/>
        <v>0.29203539823008851</v>
      </c>
      <c r="M107" s="130" t="s">
        <v>600</v>
      </c>
      <c r="N107" s="131">
        <v>42286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38</v>
      </c>
      <c r="B108" s="106">
        <v>42254</v>
      </c>
      <c r="C108" s="106"/>
      <c r="D108" s="107" t="s">
        <v>670</v>
      </c>
      <c r="E108" s="108" t="s">
        <v>624</v>
      </c>
      <c r="F108" s="109">
        <v>232.5</v>
      </c>
      <c r="G108" s="108"/>
      <c r="H108" s="108">
        <v>312.5</v>
      </c>
      <c r="I108" s="126">
        <v>310</v>
      </c>
      <c r="J108" s="127" t="s">
        <v>626</v>
      </c>
      <c r="K108" s="128">
        <f t="shared" si="24"/>
        <v>80</v>
      </c>
      <c r="L108" s="129">
        <f t="shared" si="25"/>
        <v>0.34408602150537637</v>
      </c>
      <c r="M108" s="130" t="s">
        <v>600</v>
      </c>
      <c r="N108" s="131">
        <v>42823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39</v>
      </c>
      <c r="B109" s="106">
        <v>42268</v>
      </c>
      <c r="C109" s="106"/>
      <c r="D109" s="107" t="s">
        <v>684</v>
      </c>
      <c r="E109" s="108" t="s">
        <v>624</v>
      </c>
      <c r="F109" s="109">
        <v>196.5</v>
      </c>
      <c r="G109" s="108"/>
      <c r="H109" s="108">
        <v>238</v>
      </c>
      <c r="I109" s="126">
        <v>238</v>
      </c>
      <c r="J109" s="127" t="s">
        <v>683</v>
      </c>
      <c r="K109" s="128">
        <f t="shared" si="24"/>
        <v>41.5</v>
      </c>
      <c r="L109" s="129">
        <f t="shared" si="25"/>
        <v>0.21119592875318066</v>
      </c>
      <c r="M109" s="130" t="s">
        <v>600</v>
      </c>
      <c r="N109" s="131">
        <v>42291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40</v>
      </c>
      <c r="B110" s="106">
        <v>42271</v>
      </c>
      <c r="C110" s="106"/>
      <c r="D110" s="107" t="s">
        <v>623</v>
      </c>
      <c r="E110" s="108" t="s">
        <v>624</v>
      </c>
      <c r="F110" s="109">
        <v>65</v>
      </c>
      <c r="G110" s="108"/>
      <c r="H110" s="108">
        <v>82</v>
      </c>
      <c r="I110" s="126">
        <v>82</v>
      </c>
      <c r="J110" s="127" t="s">
        <v>683</v>
      </c>
      <c r="K110" s="128">
        <f t="shared" si="24"/>
        <v>17</v>
      </c>
      <c r="L110" s="129">
        <f t="shared" si="25"/>
        <v>0.26153846153846155</v>
      </c>
      <c r="M110" s="130" t="s">
        <v>600</v>
      </c>
      <c r="N110" s="131">
        <v>42578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41</v>
      </c>
      <c r="B111" s="106">
        <v>42291</v>
      </c>
      <c r="C111" s="106"/>
      <c r="D111" s="107" t="s">
        <v>685</v>
      </c>
      <c r="E111" s="108" t="s">
        <v>624</v>
      </c>
      <c r="F111" s="109">
        <v>144</v>
      </c>
      <c r="G111" s="108"/>
      <c r="H111" s="108">
        <v>182.5</v>
      </c>
      <c r="I111" s="126">
        <v>181</v>
      </c>
      <c r="J111" s="127" t="s">
        <v>683</v>
      </c>
      <c r="K111" s="128">
        <f t="shared" si="24"/>
        <v>38.5</v>
      </c>
      <c r="L111" s="129">
        <f t="shared" si="25"/>
        <v>0.2673611111111111</v>
      </c>
      <c r="M111" s="130" t="s">
        <v>600</v>
      </c>
      <c r="N111" s="131">
        <v>42817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3">
        <v>42</v>
      </c>
      <c r="B112" s="106">
        <v>42291</v>
      </c>
      <c r="C112" s="106"/>
      <c r="D112" s="107" t="s">
        <v>686</v>
      </c>
      <c r="E112" s="108" t="s">
        <v>624</v>
      </c>
      <c r="F112" s="109">
        <v>264</v>
      </c>
      <c r="G112" s="108"/>
      <c r="H112" s="108">
        <v>311</v>
      </c>
      <c r="I112" s="126">
        <v>311</v>
      </c>
      <c r="J112" s="127" t="s">
        <v>683</v>
      </c>
      <c r="K112" s="128">
        <f t="shared" si="24"/>
        <v>47</v>
      </c>
      <c r="L112" s="129">
        <f t="shared" si="25"/>
        <v>0.17803030303030304</v>
      </c>
      <c r="M112" s="130" t="s">
        <v>600</v>
      </c>
      <c r="N112" s="131">
        <v>42604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43</v>
      </c>
      <c r="B113" s="106">
        <v>42318</v>
      </c>
      <c r="C113" s="106"/>
      <c r="D113" s="107" t="s">
        <v>687</v>
      </c>
      <c r="E113" s="108" t="s">
        <v>601</v>
      </c>
      <c r="F113" s="109">
        <v>549.5</v>
      </c>
      <c r="G113" s="108"/>
      <c r="H113" s="108">
        <v>630</v>
      </c>
      <c r="I113" s="126">
        <v>630</v>
      </c>
      <c r="J113" s="127" t="s">
        <v>683</v>
      </c>
      <c r="K113" s="128">
        <f t="shared" si="24"/>
        <v>80.5</v>
      </c>
      <c r="L113" s="129">
        <f t="shared" si="25"/>
        <v>0.1464968152866242</v>
      </c>
      <c r="M113" s="130" t="s">
        <v>600</v>
      </c>
      <c r="N113" s="131">
        <v>42419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44</v>
      </c>
      <c r="B114" s="106">
        <v>42342</v>
      </c>
      <c r="C114" s="106"/>
      <c r="D114" s="107" t="s">
        <v>688</v>
      </c>
      <c r="E114" s="108" t="s">
        <v>624</v>
      </c>
      <c r="F114" s="109">
        <v>1027.5</v>
      </c>
      <c r="G114" s="108"/>
      <c r="H114" s="108">
        <v>1315</v>
      </c>
      <c r="I114" s="126">
        <v>1250</v>
      </c>
      <c r="J114" s="127" t="s">
        <v>683</v>
      </c>
      <c r="K114" s="128">
        <f t="shared" si="24"/>
        <v>287.5</v>
      </c>
      <c r="L114" s="129">
        <f t="shared" si="25"/>
        <v>0.27980535279805352</v>
      </c>
      <c r="M114" s="130" t="s">
        <v>600</v>
      </c>
      <c r="N114" s="131">
        <v>43244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45</v>
      </c>
      <c r="B115" s="106">
        <v>42367</v>
      </c>
      <c r="C115" s="106"/>
      <c r="D115" s="107" t="s">
        <v>689</v>
      </c>
      <c r="E115" s="108" t="s">
        <v>624</v>
      </c>
      <c r="F115" s="109">
        <v>465</v>
      </c>
      <c r="G115" s="108"/>
      <c r="H115" s="108">
        <v>540</v>
      </c>
      <c r="I115" s="126">
        <v>540</v>
      </c>
      <c r="J115" s="127" t="s">
        <v>683</v>
      </c>
      <c r="K115" s="128">
        <f t="shared" si="24"/>
        <v>75</v>
      </c>
      <c r="L115" s="129">
        <f t="shared" si="25"/>
        <v>0.16129032258064516</v>
      </c>
      <c r="M115" s="130" t="s">
        <v>600</v>
      </c>
      <c r="N115" s="131">
        <v>42530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46</v>
      </c>
      <c r="B116" s="106">
        <v>42380</v>
      </c>
      <c r="C116" s="106"/>
      <c r="D116" s="107" t="s">
        <v>390</v>
      </c>
      <c r="E116" s="108" t="s">
        <v>601</v>
      </c>
      <c r="F116" s="109">
        <v>81</v>
      </c>
      <c r="G116" s="108"/>
      <c r="H116" s="108">
        <v>110</v>
      </c>
      <c r="I116" s="126">
        <v>110</v>
      </c>
      <c r="J116" s="127" t="s">
        <v>683</v>
      </c>
      <c r="K116" s="128">
        <f t="shared" si="24"/>
        <v>29</v>
      </c>
      <c r="L116" s="129">
        <f t="shared" si="25"/>
        <v>0.35802469135802467</v>
      </c>
      <c r="M116" s="130" t="s">
        <v>600</v>
      </c>
      <c r="N116" s="131">
        <v>42745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47</v>
      </c>
      <c r="B117" s="106">
        <v>42382</v>
      </c>
      <c r="C117" s="106"/>
      <c r="D117" s="107" t="s">
        <v>690</v>
      </c>
      <c r="E117" s="108" t="s">
        <v>601</v>
      </c>
      <c r="F117" s="109">
        <v>417.5</v>
      </c>
      <c r="G117" s="108"/>
      <c r="H117" s="108">
        <v>547</v>
      </c>
      <c r="I117" s="126">
        <v>535</v>
      </c>
      <c r="J117" s="127" t="s">
        <v>683</v>
      </c>
      <c r="K117" s="128">
        <f t="shared" si="24"/>
        <v>129.5</v>
      </c>
      <c r="L117" s="129">
        <f t="shared" si="25"/>
        <v>0.31017964071856285</v>
      </c>
      <c r="M117" s="130" t="s">
        <v>600</v>
      </c>
      <c r="N117" s="131">
        <v>42578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48</v>
      </c>
      <c r="B118" s="106">
        <v>42408</v>
      </c>
      <c r="C118" s="106"/>
      <c r="D118" s="107" t="s">
        <v>691</v>
      </c>
      <c r="E118" s="108" t="s">
        <v>624</v>
      </c>
      <c r="F118" s="109">
        <v>650</v>
      </c>
      <c r="G118" s="108"/>
      <c r="H118" s="108">
        <v>800</v>
      </c>
      <c r="I118" s="126">
        <v>800</v>
      </c>
      <c r="J118" s="127" t="s">
        <v>683</v>
      </c>
      <c r="K118" s="128">
        <f t="shared" si="24"/>
        <v>150</v>
      </c>
      <c r="L118" s="129">
        <f t="shared" si="25"/>
        <v>0.23076923076923078</v>
      </c>
      <c r="M118" s="130" t="s">
        <v>600</v>
      </c>
      <c r="N118" s="131">
        <v>43154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49</v>
      </c>
      <c r="B119" s="106">
        <v>42433</v>
      </c>
      <c r="C119" s="106"/>
      <c r="D119" s="107" t="s">
        <v>197</v>
      </c>
      <c r="E119" s="108" t="s">
        <v>624</v>
      </c>
      <c r="F119" s="109">
        <v>437.5</v>
      </c>
      <c r="G119" s="108"/>
      <c r="H119" s="108">
        <v>504.5</v>
      </c>
      <c r="I119" s="126">
        <v>522</v>
      </c>
      <c r="J119" s="127" t="s">
        <v>692</v>
      </c>
      <c r="K119" s="128">
        <f t="shared" si="24"/>
        <v>67</v>
      </c>
      <c r="L119" s="129">
        <f t="shared" si="25"/>
        <v>0.15314285714285714</v>
      </c>
      <c r="M119" s="130" t="s">
        <v>600</v>
      </c>
      <c r="N119" s="131">
        <v>42480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50</v>
      </c>
      <c r="B120" s="106">
        <v>42438</v>
      </c>
      <c r="C120" s="106"/>
      <c r="D120" s="107" t="s">
        <v>693</v>
      </c>
      <c r="E120" s="108" t="s">
        <v>624</v>
      </c>
      <c r="F120" s="109">
        <v>189.5</v>
      </c>
      <c r="G120" s="108"/>
      <c r="H120" s="108">
        <v>218</v>
      </c>
      <c r="I120" s="126">
        <v>218</v>
      </c>
      <c r="J120" s="127" t="s">
        <v>683</v>
      </c>
      <c r="K120" s="128">
        <f t="shared" si="24"/>
        <v>28.5</v>
      </c>
      <c r="L120" s="129">
        <f t="shared" si="25"/>
        <v>0.15039577836411611</v>
      </c>
      <c r="M120" s="130" t="s">
        <v>600</v>
      </c>
      <c r="N120" s="131">
        <v>43034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365">
        <v>51</v>
      </c>
      <c r="B121" s="115">
        <v>42471</v>
      </c>
      <c r="C121" s="115"/>
      <c r="D121" s="116" t="s">
        <v>694</v>
      </c>
      <c r="E121" s="117" t="s">
        <v>624</v>
      </c>
      <c r="F121" s="118">
        <v>36.5</v>
      </c>
      <c r="G121" s="119"/>
      <c r="H121" s="119">
        <v>15.85</v>
      </c>
      <c r="I121" s="119">
        <v>60</v>
      </c>
      <c r="J121" s="138" t="s">
        <v>695</v>
      </c>
      <c r="K121" s="134">
        <f t="shared" si="24"/>
        <v>-20.65</v>
      </c>
      <c r="L121" s="168">
        <f t="shared" si="25"/>
        <v>-0.5657534246575342</v>
      </c>
      <c r="M121" s="136" t="s">
        <v>664</v>
      </c>
      <c r="N121" s="169">
        <v>43627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52</v>
      </c>
      <c r="B122" s="106">
        <v>42472</v>
      </c>
      <c r="C122" s="106"/>
      <c r="D122" s="107" t="s">
        <v>696</v>
      </c>
      <c r="E122" s="108" t="s">
        <v>624</v>
      </c>
      <c r="F122" s="109">
        <v>93</v>
      </c>
      <c r="G122" s="108"/>
      <c r="H122" s="108">
        <v>149</v>
      </c>
      <c r="I122" s="126">
        <v>140</v>
      </c>
      <c r="J122" s="141" t="s">
        <v>697</v>
      </c>
      <c r="K122" s="128">
        <f t="shared" si="24"/>
        <v>56</v>
      </c>
      <c r="L122" s="129">
        <f t="shared" si="25"/>
        <v>0.60215053763440862</v>
      </c>
      <c r="M122" s="130" t="s">
        <v>600</v>
      </c>
      <c r="N122" s="131">
        <v>42740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53</v>
      </c>
      <c r="B123" s="106">
        <v>42472</v>
      </c>
      <c r="C123" s="106"/>
      <c r="D123" s="107" t="s">
        <v>698</v>
      </c>
      <c r="E123" s="108" t="s">
        <v>624</v>
      </c>
      <c r="F123" s="109">
        <v>130</v>
      </c>
      <c r="G123" s="108"/>
      <c r="H123" s="108">
        <v>150</v>
      </c>
      <c r="I123" s="126" t="s">
        <v>699</v>
      </c>
      <c r="J123" s="127" t="s">
        <v>683</v>
      </c>
      <c r="K123" s="128">
        <f t="shared" si="24"/>
        <v>20</v>
      </c>
      <c r="L123" s="129">
        <f t="shared" si="25"/>
        <v>0.15384615384615385</v>
      </c>
      <c r="M123" s="130" t="s">
        <v>600</v>
      </c>
      <c r="N123" s="131">
        <v>42564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54</v>
      </c>
      <c r="B124" s="106">
        <v>42473</v>
      </c>
      <c r="C124" s="106"/>
      <c r="D124" s="107" t="s">
        <v>354</v>
      </c>
      <c r="E124" s="108" t="s">
        <v>624</v>
      </c>
      <c r="F124" s="109">
        <v>196</v>
      </c>
      <c r="G124" s="108"/>
      <c r="H124" s="108">
        <v>299</v>
      </c>
      <c r="I124" s="126">
        <v>299</v>
      </c>
      <c r="J124" s="127" t="s">
        <v>683</v>
      </c>
      <c r="K124" s="128">
        <v>103</v>
      </c>
      <c r="L124" s="129">
        <v>0.52551020408163296</v>
      </c>
      <c r="M124" s="130" t="s">
        <v>600</v>
      </c>
      <c r="N124" s="131">
        <v>42620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55</v>
      </c>
      <c r="B125" s="106">
        <v>42473</v>
      </c>
      <c r="C125" s="106"/>
      <c r="D125" s="107" t="s">
        <v>757</v>
      </c>
      <c r="E125" s="108" t="s">
        <v>624</v>
      </c>
      <c r="F125" s="109">
        <v>88</v>
      </c>
      <c r="G125" s="108"/>
      <c r="H125" s="108">
        <v>103</v>
      </c>
      <c r="I125" s="126">
        <v>103</v>
      </c>
      <c r="J125" s="127" t="s">
        <v>683</v>
      </c>
      <c r="K125" s="128">
        <v>15</v>
      </c>
      <c r="L125" s="129">
        <v>0.170454545454545</v>
      </c>
      <c r="M125" s="130" t="s">
        <v>600</v>
      </c>
      <c r="N125" s="131">
        <v>42530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56</v>
      </c>
      <c r="B126" s="106">
        <v>42492</v>
      </c>
      <c r="C126" s="106"/>
      <c r="D126" s="107" t="s">
        <v>700</v>
      </c>
      <c r="E126" s="108" t="s">
        <v>624</v>
      </c>
      <c r="F126" s="109">
        <v>127.5</v>
      </c>
      <c r="G126" s="108"/>
      <c r="H126" s="108">
        <v>148</v>
      </c>
      <c r="I126" s="126" t="s">
        <v>701</v>
      </c>
      <c r="J126" s="127" t="s">
        <v>683</v>
      </c>
      <c r="K126" s="128">
        <f>H126-F126</f>
        <v>20.5</v>
      </c>
      <c r="L126" s="129">
        <f>K126/F126</f>
        <v>0.16078431372549021</v>
      </c>
      <c r="M126" s="130" t="s">
        <v>600</v>
      </c>
      <c r="N126" s="131">
        <v>42564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57</v>
      </c>
      <c r="B127" s="106">
        <v>42493</v>
      </c>
      <c r="C127" s="106"/>
      <c r="D127" s="107" t="s">
        <v>702</v>
      </c>
      <c r="E127" s="108" t="s">
        <v>624</v>
      </c>
      <c r="F127" s="109">
        <v>675</v>
      </c>
      <c r="G127" s="108"/>
      <c r="H127" s="108">
        <v>815</v>
      </c>
      <c r="I127" s="126" t="s">
        <v>703</v>
      </c>
      <c r="J127" s="127" t="s">
        <v>683</v>
      </c>
      <c r="K127" s="128">
        <f>H127-F127</f>
        <v>140</v>
      </c>
      <c r="L127" s="129">
        <f>K127/F127</f>
        <v>0.2074074074074074</v>
      </c>
      <c r="M127" s="130" t="s">
        <v>600</v>
      </c>
      <c r="N127" s="131">
        <v>43154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58</v>
      </c>
      <c r="B128" s="110">
        <v>42522</v>
      </c>
      <c r="C128" s="110"/>
      <c r="D128" s="111" t="s">
        <v>758</v>
      </c>
      <c r="E128" s="112" t="s">
        <v>624</v>
      </c>
      <c r="F128" s="113">
        <v>500</v>
      </c>
      <c r="G128" s="113"/>
      <c r="H128" s="114">
        <v>232.5</v>
      </c>
      <c r="I128" s="132" t="s">
        <v>759</v>
      </c>
      <c r="J128" s="133" t="s">
        <v>760</v>
      </c>
      <c r="K128" s="134">
        <f>H128-F128</f>
        <v>-267.5</v>
      </c>
      <c r="L128" s="135">
        <f>K128/F128</f>
        <v>-0.53500000000000003</v>
      </c>
      <c r="M128" s="136" t="s">
        <v>664</v>
      </c>
      <c r="N128" s="137">
        <v>43735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59</v>
      </c>
      <c r="B129" s="106">
        <v>42527</v>
      </c>
      <c r="C129" s="106"/>
      <c r="D129" s="107" t="s">
        <v>704</v>
      </c>
      <c r="E129" s="108" t="s">
        <v>624</v>
      </c>
      <c r="F129" s="109">
        <v>110</v>
      </c>
      <c r="G129" s="108"/>
      <c r="H129" s="108">
        <v>126.5</v>
      </c>
      <c r="I129" s="126">
        <v>125</v>
      </c>
      <c r="J129" s="127" t="s">
        <v>633</v>
      </c>
      <c r="K129" s="128">
        <f>H129-F129</f>
        <v>16.5</v>
      </c>
      <c r="L129" s="129">
        <f>K129/F129</f>
        <v>0.15</v>
      </c>
      <c r="M129" s="130" t="s">
        <v>600</v>
      </c>
      <c r="N129" s="131">
        <v>42552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60</v>
      </c>
      <c r="B130" s="106">
        <v>42538</v>
      </c>
      <c r="C130" s="106"/>
      <c r="D130" s="107" t="s">
        <v>705</v>
      </c>
      <c r="E130" s="108" t="s">
        <v>624</v>
      </c>
      <c r="F130" s="109">
        <v>44</v>
      </c>
      <c r="G130" s="108"/>
      <c r="H130" s="108">
        <v>69.5</v>
      </c>
      <c r="I130" s="126">
        <v>69.5</v>
      </c>
      <c r="J130" s="127" t="s">
        <v>706</v>
      </c>
      <c r="K130" s="128">
        <f>H130-F130</f>
        <v>25.5</v>
      </c>
      <c r="L130" s="129">
        <f>K130/F130</f>
        <v>0.57954545454545459</v>
      </c>
      <c r="M130" s="130" t="s">
        <v>600</v>
      </c>
      <c r="N130" s="131">
        <v>42977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61</v>
      </c>
      <c r="B131" s="106">
        <v>42549</v>
      </c>
      <c r="C131" s="106"/>
      <c r="D131" s="148" t="s">
        <v>761</v>
      </c>
      <c r="E131" s="108" t="s">
        <v>624</v>
      </c>
      <c r="F131" s="109">
        <v>262.5</v>
      </c>
      <c r="G131" s="108"/>
      <c r="H131" s="108">
        <v>340</v>
      </c>
      <c r="I131" s="126">
        <v>333</v>
      </c>
      <c r="J131" s="127" t="s">
        <v>762</v>
      </c>
      <c r="K131" s="128">
        <v>77.5</v>
      </c>
      <c r="L131" s="129">
        <v>0.29523809523809502</v>
      </c>
      <c r="M131" s="130" t="s">
        <v>600</v>
      </c>
      <c r="N131" s="131">
        <v>43017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62</v>
      </c>
      <c r="B132" s="106">
        <v>42549</v>
      </c>
      <c r="C132" s="106"/>
      <c r="D132" s="148" t="s">
        <v>763</v>
      </c>
      <c r="E132" s="108" t="s">
        <v>624</v>
      </c>
      <c r="F132" s="109">
        <v>840</v>
      </c>
      <c r="G132" s="108"/>
      <c r="H132" s="108">
        <v>1230</v>
      </c>
      <c r="I132" s="126">
        <v>1230</v>
      </c>
      <c r="J132" s="127" t="s">
        <v>683</v>
      </c>
      <c r="K132" s="128">
        <v>390</v>
      </c>
      <c r="L132" s="129">
        <v>0.46428571428571402</v>
      </c>
      <c r="M132" s="130" t="s">
        <v>600</v>
      </c>
      <c r="N132" s="131">
        <v>42649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366">
        <v>63</v>
      </c>
      <c r="B133" s="143">
        <v>42556</v>
      </c>
      <c r="C133" s="143"/>
      <c r="D133" s="144" t="s">
        <v>707</v>
      </c>
      <c r="E133" s="145" t="s">
        <v>624</v>
      </c>
      <c r="F133" s="146">
        <v>395</v>
      </c>
      <c r="G133" s="147"/>
      <c r="H133" s="147">
        <f>(468.5+342.5)/2</f>
        <v>405.5</v>
      </c>
      <c r="I133" s="147">
        <v>510</v>
      </c>
      <c r="J133" s="170" t="s">
        <v>708</v>
      </c>
      <c r="K133" s="171">
        <f t="shared" ref="K133:K139" si="26">H133-F133</f>
        <v>10.5</v>
      </c>
      <c r="L133" s="172">
        <f t="shared" ref="L133:L139" si="27">K133/F133</f>
        <v>2.6582278481012658E-2</v>
      </c>
      <c r="M133" s="173" t="s">
        <v>709</v>
      </c>
      <c r="N133" s="174">
        <v>43606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64</v>
      </c>
      <c r="B134" s="110">
        <v>42584</v>
      </c>
      <c r="C134" s="110"/>
      <c r="D134" s="111" t="s">
        <v>710</v>
      </c>
      <c r="E134" s="112" t="s">
        <v>601</v>
      </c>
      <c r="F134" s="113">
        <f>169.5-12.8</f>
        <v>156.69999999999999</v>
      </c>
      <c r="G134" s="113"/>
      <c r="H134" s="114">
        <v>77</v>
      </c>
      <c r="I134" s="132" t="s">
        <v>711</v>
      </c>
      <c r="J134" s="390" t="s">
        <v>3402</v>
      </c>
      <c r="K134" s="134">
        <f t="shared" si="26"/>
        <v>-79.699999999999989</v>
      </c>
      <c r="L134" s="135">
        <f t="shared" si="27"/>
        <v>-0.50861518825781749</v>
      </c>
      <c r="M134" s="136" t="s">
        <v>664</v>
      </c>
      <c r="N134" s="137">
        <v>43522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65</v>
      </c>
      <c r="B135" s="110">
        <v>42586</v>
      </c>
      <c r="C135" s="110"/>
      <c r="D135" s="111" t="s">
        <v>712</v>
      </c>
      <c r="E135" s="112" t="s">
        <v>624</v>
      </c>
      <c r="F135" s="113">
        <v>400</v>
      </c>
      <c r="G135" s="113"/>
      <c r="H135" s="114">
        <v>305</v>
      </c>
      <c r="I135" s="132">
        <v>475</v>
      </c>
      <c r="J135" s="133" t="s">
        <v>713</v>
      </c>
      <c r="K135" s="134">
        <f t="shared" si="26"/>
        <v>-95</v>
      </c>
      <c r="L135" s="135">
        <f t="shared" si="27"/>
        <v>-0.23749999999999999</v>
      </c>
      <c r="M135" s="136" t="s">
        <v>664</v>
      </c>
      <c r="N135" s="137">
        <v>43606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66</v>
      </c>
      <c r="B136" s="106">
        <v>42593</v>
      </c>
      <c r="C136" s="106"/>
      <c r="D136" s="107" t="s">
        <v>714</v>
      </c>
      <c r="E136" s="108" t="s">
        <v>624</v>
      </c>
      <c r="F136" s="109">
        <v>86.5</v>
      </c>
      <c r="G136" s="108"/>
      <c r="H136" s="108">
        <v>130</v>
      </c>
      <c r="I136" s="126">
        <v>130</v>
      </c>
      <c r="J136" s="141" t="s">
        <v>715</v>
      </c>
      <c r="K136" s="128">
        <f t="shared" si="26"/>
        <v>43.5</v>
      </c>
      <c r="L136" s="129">
        <f t="shared" si="27"/>
        <v>0.50289017341040465</v>
      </c>
      <c r="M136" s="130" t="s">
        <v>600</v>
      </c>
      <c r="N136" s="131">
        <v>43091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67</v>
      </c>
      <c r="B137" s="110">
        <v>42600</v>
      </c>
      <c r="C137" s="110"/>
      <c r="D137" s="111" t="s">
        <v>381</v>
      </c>
      <c r="E137" s="112" t="s">
        <v>624</v>
      </c>
      <c r="F137" s="113">
        <v>133.5</v>
      </c>
      <c r="G137" s="113"/>
      <c r="H137" s="114">
        <v>126.5</v>
      </c>
      <c r="I137" s="132">
        <v>178</v>
      </c>
      <c r="J137" s="133" t="s">
        <v>716</v>
      </c>
      <c r="K137" s="134">
        <f t="shared" si="26"/>
        <v>-7</v>
      </c>
      <c r="L137" s="135">
        <f t="shared" si="27"/>
        <v>-5.2434456928838954E-2</v>
      </c>
      <c r="M137" s="136" t="s">
        <v>664</v>
      </c>
      <c r="N137" s="137">
        <v>42615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68</v>
      </c>
      <c r="B138" s="106">
        <v>42613</v>
      </c>
      <c r="C138" s="106"/>
      <c r="D138" s="107" t="s">
        <v>717</v>
      </c>
      <c r="E138" s="108" t="s">
        <v>624</v>
      </c>
      <c r="F138" s="109">
        <v>560</v>
      </c>
      <c r="G138" s="108"/>
      <c r="H138" s="108">
        <v>725</v>
      </c>
      <c r="I138" s="126">
        <v>725</v>
      </c>
      <c r="J138" s="127" t="s">
        <v>626</v>
      </c>
      <c r="K138" s="128">
        <f t="shared" si="26"/>
        <v>165</v>
      </c>
      <c r="L138" s="129">
        <f t="shared" si="27"/>
        <v>0.29464285714285715</v>
      </c>
      <c r="M138" s="130" t="s">
        <v>600</v>
      </c>
      <c r="N138" s="131">
        <v>42456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69</v>
      </c>
      <c r="B139" s="106">
        <v>42614</v>
      </c>
      <c r="C139" s="106"/>
      <c r="D139" s="107" t="s">
        <v>718</v>
      </c>
      <c r="E139" s="108" t="s">
        <v>624</v>
      </c>
      <c r="F139" s="109">
        <v>160.5</v>
      </c>
      <c r="G139" s="108"/>
      <c r="H139" s="108">
        <v>210</v>
      </c>
      <c r="I139" s="126">
        <v>210</v>
      </c>
      <c r="J139" s="127" t="s">
        <v>626</v>
      </c>
      <c r="K139" s="128">
        <f t="shared" si="26"/>
        <v>49.5</v>
      </c>
      <c r="L139" s="129">
        <f t="shared" si="27"/>
        <v>0.30841121495327101</v>
      </c>
      <c r="M139" s="130" t="s">
        <v>600</v>
      </c>
      <c r="N139" s="131">
        <v>42871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70</v>
      </c>
      <c r="B140" s="106">
        <v>42646</v>
      </c>
      <c r="C140" s="106"/>
      <c r="D140" s="148" t="s">
        <v>405</v>
      </c>
      <c r="E140" s="108" t="s">
        <v>624</v>
      </c>
      <c r="F140" s="109">
        <v>430</v>
      </c>
      <c r="G140" s="108"/>
      <c r="H140" s="108">
        <v>596</v>
      </c>
      <c r="I140" s="126">
        <v>575</v>
      </c>
      <c r="J140" s="127" t="s">
        <v>764</v>
      </c>
      <c r="K140" s="128">
        <v>166</v>
      </c>
      <c r="L140" s="129">
        <v>0.38604651162790699</v>
      </c>
      <c r="M140" s="130" t="s">
        <v>600</v>
      </c>
      <c r="N140" s="131">
        <v>42769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71</v>
      </c>
      <c r="B141" s="106">
        <v>42657</v>
      </c>
      <c r="C141" s="106"/>
      <c r="D141" s="107" t="s">
        <v>719</v>
      </c>
      <c r="E141" s="108" t="s">
        <v>624</v>
      </c>
      <c r="F141" s="109">
        <v>280</v>
      </c>
      <c r="G141" s="108"/>
      <c r="H141" s="108">
        <v>345</v>
      </c>
      <c r="I141" s="126">
        <v>345</v>
      </c>
      <c r="J141" s="127" t="s">
        <v>626</v>
      </c>
      <c r="K141" s="128">
        <f t="shared" ref="K141:K146" si="28">H141-F141</f>
        <v>65</v>
      </c>
      <c r="L141" s="129">
        <f>K141/F141</f>
        <v>0.23214285714285715</v>
      </c>
      <c r="M141" s="130" t="s">
        <v>600</v>
      </c>
      <c r="N141" s="131">
        <v>42814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72</v>
      </c>
      <c r="B142" s="106">
        <v>42657</v>
      </c>
      <c r="C142" s="106"/>
      <c r="D142" s="107" t="s">
        <v>720</v>
      </c>
      <c r="E142" s="108" t="s">
        <v>624</v>
      </c>
      <c r="F142" s="109">
        <v>245</v>
      </c>
      <c r="G142" s="108"/>
      <c r="H142" s="108">
        <v>325.5</v>
      </c>
      <c r="I142" s="126">
        <v>330</v>
      </c>
      <c r="J142" s="127" t="s">
        <v>721</v>
      </c>
      <c r="K142" s="128">
        <f t="shared" si="28"/>
        <v>80.5</v>
      </c>
      <c r="L142" s="129">
        <f>K142/F142</f>
        <v>0.32857142857142857</v>
      </c>
      <c r="M142" s="130" t="s">
        <v>600</v>
      </c>
      <c r="N142" s="131">
        <v>42769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73</v>
      </c>
      <c r="B143" s="106">
        <v>42660</v>
      </c>
      <c r="C143" s="106"/>
      <c r="D143" s="107" t="s">
        <v>349</v>
      </c>
      <c r="E143" s="108" t="s">
        <v>624</v>
      </c>
      <c r="F143" s="109">
        <v>125</v>
      </c>
      <c r="G143" s="108"/>
      <c r="H143" s="108">
        <v>160</v>
      </c>
      <c r="I143" s="126">
        <v>160</v>
      </c>
      <c r="J143" s="127" t="s">
        <v>683</v>
      </c>
      <c r="K143" s="128">
        <f t="shared" si="28"/>
        <v>35</v>
      </c>
      <c r="L143" s="129">
        <v>0.28000000000000003</v>
      </c>
      <c r="M143" s="130" t="s">
        <v>600</v>
      </c>
      <c r="N143" s="131">
        <v>42803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74</v>
      </c>
      <c r="B144" s="106">
        <v>42660</v>
      </c>
      <c r="C144" s="106"/>
      <c r="D144" s="107" t="s">
        <v>483</v>
      </c>
      <c r="E144" s="108" t="s">
        <v>624</v>
      </c>
      <c r="F144" s="109">
        <v>114</v>
      </c>
      <c r="G144" s="108"/>
      <c r="H144" s="108">
        <v>145</v>
      </c>
      <c r="I144" s="126">
        <v>145</v>
      </c>
      <c r="J144" s="127" t="s">
        <v>683</v>
      </c>
      <c r="K144" s="128">
        <f t="shared" si="28"/>
        <v>31</v>
      </c>
      <c r="L144" s="129">
        <f>K144/F144</f>
        <v>0.27192982456140352</v>
      </c>
      <c r="M144" s="130" t="s">
        <v>600</v>
      </c>
      <c r="N144" s="131">
        <v>42859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75</v>
      </c>
      <c r="B145" s="106">
        <v>42660</v>
      </c>
      <c r="C145" s="106"/>
      <c r="D145" s="107" t="s">
        <v>722</v>
      </c>
      <c r="E145" s="108" t="s">
        <v>624</v>
      </c>
      <c r="F145" s="109">
        <v>212</v>
      </c>
      <c r="G145" s="108"/>
      <c r="H145" s="108">
        <v>280</v>
      </c>
      <c r="I145" s="126">
        <v>276</v>
      </c>
      <c r="J145" s="127" t="s">
        <v>723</v>
      </c>
      <c r="K145" s="128">
        <f t="shared" si="28"/>
        <v>68</v>
      </c>
      <c r="L145" s="129">
        <f>K145/F145</f>
        <v>0.32075471698113206</v>
      </c>
      <c r="M145" s="130" t="s">
        <v>600</v>
      </c>
      <c r="N145" s="131">
        <v>42858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76</v>
      </c>
      <c r="B146" s="106">
        <v>42678</v>
      </c>
      <c r="C146" s="106"/>
      <c r="D146" s="107" t="s">
        <v>151</v>
      </c>
      <c r="E146" s="108" t="s">
        <v>624</v>
      </c>
      <c r="F146" s="109">
        <v>155</v>
      </c>
      <c r="G146" s="108"/>
      <c r="H146" s="108">
        <v>210</v>
      </c>
      <c r="I146" s="126">
        <v>210</v>
      </c>
      <c r="J146" s="127" t="s">
        <v>724</v>
      </c>
      <c r="K146" s="128">
        <f t="shared" si="28"/>
        <v>55</v>
      </c>
      <c r="L146" s="129">
        <f>K146/F146</f>
        <v>0.35483870967741937</v>
      </c>
      <c r="M146" s="130" t="s">
        <v>600</v>
      </c>
      <c r="N146" s="131">
        <v>42944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77</v>
      </c>
      <c r="B147" s="110">
        <v>42710</v>
      </c>
      <c r="C147" s="110"/>
      <c r="D147" s="111" t="s">
        <v>765</v>
      </c>
      <c r="E147" s="112" t="s">
        <v>624</v>
      </c>
      <c r="F147" s="113">
        <v>150.5</v>
      </c>
      <c r="G147" s="113"/>
      <c r="H147" s="114">
        <v>72.5</v>
      </c>
      <c r="I147" s="132">
        <v>174</v>
      </c>
      <c r="J147" s="133" t="s">
        <v>766</v>
      </c>
      <c r="K147" s="134">
        <v>-78</v>
      </c>
      <c r="L147" s="135">
        <v>-0.51827242524916906</v>
      </c>
      <c r="M147" s="136" t="s">
        <v>664</v>
      </c>
      <c r="N147" s="137">
        <v>43333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78</v>
      </c>
      <c r="B148" s="106">
        <v>42712</v>
      </c>
      <c r="C148" s="106"/>
      <c r="D148" s="107" t="s">
        <v>125</v>
      </c>
      <c r="E148" s="108" t="s">
        <v>624</v>
      </c>
      <c r="F148" s="109">
        <v>380</v>
      </c>
      <c r="G148" s="108"/>
      <c r="H148" s="108">
        <v>478</v>
      </c>
      <c r="I148" s="126">
        <v>468</v>
      </c>
      <c r="J148" s="127" t="s">
        <v>683</v>
      </c>
      <c r="K148" s="128">
        <f>H148-F148</f>
        <v>98</v>
      </c>
      <c r="L148" s="129">
        <f>K148/F148</f>
        <v>0.25789473684210529</v>
      </c>
      <c r="M148" s="130" t="s">
        <v>600</v>
      </c>
      <c r="N148" s="131">
        <v>43025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79</v>
      </c>
      <c r="B149" s="106">
        <v>42734</v>
      </c>
      <c r="C149" s="106"/>
      <c r="D149" s="107" t="s">
        <v>248</v>
      </c>
      <c r="E149" s="108" t="s">
        <v>624</v>
      </c>
      <c r="F149" s="109">
        <v>305</v>
      </c>
      <c r="G149" s="108"/>
      <c r="H149" s="108">
        <v>375</v>
      </c>
      <c r="I149" s="126">
        <v>375</v>
      </c>
      <c r="J149" s="127" t="s">
        <v>683</v>
      </c>
      <c r="K149" s="128">
        <f>H149-F149</f>
        <v>70</v>
      </c>
      <c r="L149" s="129">
        <f>K149/F149</f>
        <v>0.22950819672131148</v>
      </c>
      <c r="M149" s="130" t="s">
        <v>600</v>
      </c>
      <c r="N149" s="131">
        <v>42768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80</v>
      </c>
      <c r="B150" s="106">
        <v>42739</v>
      </c>
      <c r="C150" s="106"/>
      <c r="D150" s="107" t="s">
        <v>351</v>
      </c>
      <c r="E150" s="108" t="s">
        <v>624</v>
      </c>
      <c r="F150" s="109">
        <v>99.5</v>
      </c>
      <c r="G150" s="108"/>
      <c r="H150" s="108">
        <v>158</v>
      </c>
      <c r="I150" s="126">
        <v>158</v>
      </c>
      <c r="J150" s="127" t="s">
        <v>683</v>
      </c>
      <c r="K150" s="128">
        <f>H150-F150</f>
        <v>58.5</v>
      </c>
      <c r="L150" s="129">
        <f>K150/F150</f>
        <v>0.5879396984924623</v>
      </c>
      <c r="M150" s="130" t="s">
        <v>600</v>
      </c>
      <c r="N150" s="131">
        <v>42898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81</v>
      </c>
      <c r="B151" s="106">
        <v>42739</v>
      </c>
      <c r="C151" s="106"/>
      <c r="D151" s="107" t="s">
        <v>351</v>
      </c>
      <c r="E151" s="108" t="s">
        <v>624</v>
      </c>
      <c r="F151" s="109">
        <v>99.5</v>
      </c>
      <c r="G151" s="108"/>
      <c r="H151" s="108">
        <v>158</v>
      </c>
      <c r="I151" s="126">
        <v>158</v>
      </c>
      <c r="J151" s="127" t="s">
        <v>683</v>
      </c>
      <c r="K151" s="128">
        <v>58.5</v>
      </c>
      <c r="L151" s="129">
        <v>0.58793969849246197</v>
      </c>
      <c r="M151" s="130" t="s">
        <v>600</v>
      </c>
      <c r="N151" s="131">
        <v>42898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82</v>
      </c>
      <c r="B152" s="106">
        <v>42786</v>
      </c>
      <c r="C152" s="106"/>
      <c r="D152" s="107" t="s">
        <v>169</v>
      </c>
      <c r="E152" s="108" t="s">
        <v>624</v>
      </c>
      <c r="F152" s="109">
        <v>140.5</v>
      </c>
      <c r="G152" s="108"/>
      <c r="H152" s="108">
        <v>220</v>
      </c>
      <c r="I152" s="126">
        <v>220</v>
      </c>
      <c r="J152" s="127" t="s">
        <v>683</v>
      </c>
      <c r="K152" s="128">
        <f>H152-F152</f>
        <v>79.5</v>
      </c>
      <c r="L152" s="129">
        <f>K152/F152</f>
        <v>0.5658362989323843</v>
      </c>
      <c r="M152" s="130" t="s">
        <v>600</v>
      </c>
      <c r="N152" s="131">
        <v>42864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83</v>
      </c>
      <c r="B153" s="106">
        <v>42786</v>
      </c>
      <c r="C153" s="106"/>
      <c r="D153" s="107" t="s">
        <v>767</v>
      </c>
      <c r="E153" s="108" t="s">
        <v>624</v>
      </c>
      <c r="F153" s="109">
        <v>202.5</v>
      </c>
      <c r="G153" s="108"/>
      <c r="H153" s="108">
        <v>234</v>
      </c>
      <c r="I153" s="126">
        <v>234</v>
      </c>
      <c r="J153" s="127" t="s">
        <v>683</v>
      </c>
      <c r="K153" s="128">
        <v>31.5</v>
      </c>
      <c r="L153" s="129">
        <v>0.155555555555556</v>
      </c>
      <c r="M153" s="130" t="s">
        <v>600</v>
      </c>
      <c r="N153" s="131">
        <v>42836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84</v>
      </c>
      <c r="B154" s="106">
        <v>42818</v>
      </c>
      <c r="C154" s="106"/>
      <c r="D154" s="107" t="s">
        <v>557</v>
      </c>
      <c r="E154" s="108" t="s">
        <v>624</v>
      </c>
      <c r="F154" s="109">
        <v>300.5</v>
      </c>
      <c r="G154" s="108"/>
      <c r="H154" s="108">
        <v>417.5</v>
      </c>
      <c r="I154" s="126">
        <v>420</v>
      </c>
      <c r="J154" s="127" t="s">
        <v>725</v>
      </c>
      <c r="K154" s="128">
        <f>H154-F154</f>
        <v>117</v>
      </c>
      <c r="L154" s="129">
        <f>K154/F154</f>
        <v>0.38935108153078202</v>
      </c>
      <c r="M154" s="130" t="s">
        <v>600</v>
      </c>
      <c r="N154" s="131">
        <v>43070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85</v>
      </c>
      <c r="B155" s="106">
        <v>42818</v>
      </c>
      <c r="C155" s="106"/>
      <c r="D155" s="107" t="s">
        <v>763</v>
      </c>
      <c r="E155" s="108" t="s">
        <v>624</v>
      </c>
      <c r="F155" s="109">
        <v>850</v>
      </c>
      <c r="G155" s="108"/>
      <c r="H155" s="108">
        <v>1042.5</v>
      </c>
      <c r="I155" s="126">
        <v>1023</v>
      </c>
      <c r="J155" s="127" t="s">
        <v>768</v>
      </c>
      <c r="K155" s="128">
        <v>192.5</v>
      </c>
      <c r="L155" s="129">
        <v>0.22647058823529401</v>
      </c>
      <c r="M155" s="130" t="s">
        <v>600</v>
      </c>
      <c r="N155" s="131">
        <v>42830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86</v>
      </c>
      <c r="B156" s="106">
        <v>42830</v>
      </c>
      <c r="C156" s="106"/>
      <c r="D156" s="107" t="s">
        <v>501</v>
      </c>
      <c r="E156" s="108" t="s">
        <v>624</v>
      </c>
      <c r="F156" s="109">
        <v>785</v>
      </c>
      <c r="G156" s="108"/>
      <c r="H156" s="108">
        <v>930</v>
      </c>
      <c r="I156" s="126">
        <v>920</v>
      </c>
      <c r="J156" s="127" t="s">
        <v>726</v>
      </c>
      <c r="K156" s="128">
        <f>H156-F156</f>
        <v>145</v>
      </c>
      <c r="L156" s="129">
        <f>K156/F156</f>
        <v>0.18471337579617833</v>
      </c>
      <c r="M156" s="130" t="s">
        <v>600</v>
      </c>
      <c r="N156" s="131">
        <v>42976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87</v>
      </c>
      <c r="B157" s="110">
        <v>42831</v>
      </c>
      <c r="C157" s="110"/>
      <c r="D157" s="111" t="s">
        <v>769</v>
      </c>
      <c r="E157" s="112" t="s">
        <v>624</v>
      </c>
      <c r="F157" s="113">
        <v>40</v>
      </c>
      <c r="G157" s="113"/>
      <c r="H157" s="114">
        <v>13.1</v>
      </c>
      <c r="I157" s="132">
        <v>60</v>
      </c>
      <c r="J157" s="138" t="s">
        <v>770</v>
      </c>
      <c r="K157" s="134">
        <v>-26.9</v>
      </c>
      <c r="L157" s="135">
        <v>-0.67249999999999999</v>
      </c>
      <c r="M157" s="136" t="s">
        <v>664</v>
      </c>
      <c r="N157" s="137">
        <v>43138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88</v>
      </c>
      <c r="B158" s="106">
        <v>42837</v>
      </c>
      <c r="C158" s="106"/>
      <c r="D158" s="107" t="s">
        <v>88</v>
      </c>
      <c r="E158" s="108" t="s">
        <v>624</v>
      </c>
      <c r="F158" s="109">
        <v>289.5</v>
      </c>
      <c r="G158" s="108"/>
      <c r="H158" s="108">
        <v>354</v>
      </c>
      <c r="I158" s="126">
        <v>360</v>
      </c>
      <c r="J158" s="127" t="s">
        <v>727</v>
      </c>
      <c r="K158" s="128">
        <f t="shared" ref="K158:K166" si="29">H158-F158</f>
        <v>64.5</v>
      </c>
      <c r="L158" s="129">
        <f t="shared" ref="L158:L166" si="30">K158/F158</f>
        <v>0.22279792746113988</v>
      </c>
      <c r="M158" s="130" t="s">
        <v>600</v>
      </c>
      <c r="N158" s="131">
        <v>43040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89</v>
      </c>
      <c r="B159" s="106">
        <v>42845</v>
      </c>
      <c r="C159" s="106"/>
      <c r="D159" s="107" t="s">
        <v>438</v>
      </c>
      <c r="E159" s="108" t="s">
        <v>624</v>
      </c>
      <c r="F159" s="109">
        <v>700</v>
      </c>
      <c r="G159" s="108"/>
      <c r="H159" s="108">
        <v>840</v>
      </c>
      <c r="I159" s="126">
        <v>840</v>
      </c>
      <c r="J159" s="127" t="s">
        <v>728</v>
      </c>
      <c r="K159" s="128">
        <f t="shared" si="29"/>
        <v>140</v>
      </c>
      <c r="L159" s="129">
        <f t="shared" si="30"/>
        <v>0.2</v>
      </c>
      <c r="M159" s="130" t="s">
        <v>600</v>
      </c>
      <c r="N159" s="131">
        <v>42893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90</v>
      </c>
      <c r="B160" s="106">
        <v>42887</v>
      </c>
      <c r="C160" s="106"/>
      <c r="D160" s="148" t="s">
        <v>363</v>
      </c>
      <c r="E160" s="108" t="s">
        <v>624</v>
      </c>
      <c r="F160" s="109">
        <v>130</v>
      </c>
      <c r="G160" s="108"/>
      <c r="H160" s="108">
        <v>144.25</v>
      </c>
      <c r="I160" s="126">
        <v>170</v>
      </c>
      <c r="J160" s="127" t="s">
        <v>729</v>
      </c>
      <c r="K160" s="128">
        <f t="shared" si="29"/>
        <v>14.25</v>
      </c>
      <c r="L160" s="129">
        <f t="shared" si="30"/>
        <v>0.10961538461538461</v>
      </c>
      <c r="M160" s="130" t="s">
        <v>600</v>
      </c>
      <c r="N160" s="131">
        <v>43675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91</v>
      </c>
      <c r="B161" s="106">
        <v>42901</v>
      </c>
      <c r="C161" s="106"/>
      <c r="D161" s="148" t="s">
        <v>730</v>
      </c>
      <c r="E161" s="108" t="s">
        <v>624</v>
      </c>
      <c r="F161" s="109">
        <v>214.5</v>
      </c>
      <c r="G161" s="108"/>
      <c r="H161" s="108">
        <v>262</v>
      </c>
      <c r="I161" s="126">
        <v>262</v>
      </c>
      <c r="J161" s="127" t="s">
        <v>731</v>
      </c>
      <c r="K161" s="128">
        <f t="shared" si="29"/>
        <v>47.5</v>
      </c>
      <c r="L161" s="129">
        <f t="shared" si="30"/>
        <v>0.22144522144522144</v>
      </c>
      <c r="M161" s="130" t="s">
        <v>600</v>
      </c>
      <c r="N161" s="131">
        <v>42977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5">
        <v>92</v>
      </c>
      <c r="B162" s="154">
        <v>42933</v>
      </c>
      <c r="C162" s="154"/>
      <c r="D162" s="155" t="s">
        <v>732</v>
      </c>
      <c r="E162" s="156" t="s">
        <v>624</v>
      </c>
      <c r="F162" s="157">
        <v>370</v>
      </c>
      <c r="G162" s="156"/>
      <c r="H162" s="156">
        <v>447.5</v>
      </c>
      <c r="I162" s="178">
        <v>450</v>
      </c>
      <c r="J162" s="231" t="s">
        <v>683</v>
      </c>
      <c r="K162" s="128">
        <f t="shared" si="29"/>
        <v>77.5</v>
      </c>
      <c r="L162" s="180">
        <f t="shared" si="30"/>
        <v>0.20945945945945946</v>
      </c>
      <c r="M162" s="181" t="s">
        <v>600</v>
      </c>
      <c r="N162" s="182">
        <v>43035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5">
        <v>93</v>
      </c>
      <c r="B163" s="154">
        <v>42943</v>
      </c>
      <c r="C163" s="154"/>
      <c r="D163" s="155" t="s">
        <v>167</v>
      </c>
      <c r="E163" s="156" t="s">
        <v>624</v>
      </c>
      <c r="F163" s="157">
        <v>657.5</v>
      </c>
      <c r="G163" s="156"/>
      <c r="H163" s="156">
        <v>825</v>
      </c>
      <c r="I163" s="178">
        <v>820</v>
      </c>
      <c r="J163" s="231" t="s">
        <v>683</v>
      </c>
      <c r="K163" s="128">
        <f t="shared" si="29"/>
        <v>167.5</v>
      </c>
      <c r="L163" s="180">
        <f t="shared" si="30"/>
        <v>0.25475285171102663</v>
      </c>
      <c r="M163" s="181" t="s">
        <v>600</v>
      </c>
      <c r="N163" s="182">
        <v>43090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94</v>
      </c>
      <c r="B164" s="106">
        <v>42964</v>
      </c>
      <c r="C164" s="106"/>
      <c r="D164" s="107" t="s">
        <v>368</v>
      </c>
      <c r="E164" s="108" t="s">
        <v>624</v>
      </c>
      <c r="F164" s="109">
        <v>605</v>
      </c>
      <c r="G164" s="108"/>
      <c r="H164" s="108">
        <v>750</v>
      </c>
      <c r="I164" s="126">
        <v>750</v>
      </c>
      <c r="J164" s="127" t="s">
        <v>726</v>
      </c>
      <c r="K164" s="128">
        <f t="shared" si="29"/>
        <v>145</v>
      </c>
      <c r="L164" s="129">
        <f t="shared" si="30"/>
        <v>0.23966942148760331</v>
      </c>
      <c r="M164" s="130" t="s">
        <v>600</v>
      </c>
      <c r="N164" s="131">
        <v>43027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367">
        <v>95</v>
      </c>
      <c r="B165" s="149">
        <v>42979</v>
      </c>
      <c r="C165" s="149"/>
      <c r="D165" s="150" t="s">
        <v>509</v>
      </c>
      <c r="E165" s="151" t="s">
        <v>624</v>
      </c>
      <c r="F165" s="152">
        <v>255</v>
      </c>
      <c r="G165" s="153"/>
      <c r="H165" s="153">
        <v>217.25</v>
      </c>
      <c r="I165" s="153">
        <v>320</v>
      </c>
      <c r="J165" s="175" t="s">
        <v>733</v>
      </c>
      <c r="K165" s="134">
        <f t="shared" si="29"/>
        <v>-37.75</v>
      </c>
      <c r="L165" s="176">
        <f t="shared" si="30"/>
        <v>-0.14803921568627451</v>
      </c>
      <c r="M165" s="136" t="s">
        <v>664</v>
      </c>
      <c r="N165" s="177">
        <v>43661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96</v>
      </c>
      <c r="B166" s="106">
        <v>42997</v>
      </c>
      <c r="C166" s="106"/>
      <c r="D166" s="107" t="s">
        <v>734</v>
      </c>
      <c r="E166" s="108" t="s">
        <v>624</v>
      </c>
      <c r="F166" s="109">
        <v>215</v>
      </c>
      <c r="G166" s="108"/>
      <c r="H166" s="108">
        <v>258</v>
      </c>
      <c r="I166" s="126">
        <v>258</v>
      </c>
      <c r="J166" s="127" t="s">
        <v>683</v>
      </c>
      <c r="K166" s="128">
        <f t="shared" si="29"/>
        <v>43</v>
      </c>
      <c r="L166" s="129">
        <f t="shared" si="30"/>
        <v>0.2</v>
      </c>
      <c r="M166" s="130" t="s">
        <v>600</v>
      </c>
      <c r="N166" s="131">
        <v>43040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97</v>
      </c>
      <c r="B167" s="106">
        <v>42997</v>
      </c>
      <c r="C167" s="106"/>
      <c r="D167" s="107" t="s">
        <v>734</v>
      </c>
      <c r="E167" s="108" t="s">
        <v>624</v>
      </c>
      <c r="F167" s="109">
        <v>215</v>
      </c>
      <c r="G167" s="108"/>
      <c r="H167" s="108">
        <v>258</v>
      </c>
      <c r="I167" s="126">
        <v>258</v>
      </c>
      <c r="J167" s="231" t="s">
        <v>683</v>
      </c>
      <c r="K167" s="128">
        <v>43</v>
      </c>
      <c r="L167" s="129">
        <v>0.2</v>
      </c>
      <c r="M167" s="130" t="s">
        <v>600</v>
      </c>
      <c r="N167" s="131">
        <v>43040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6">
        <v>98</v>
      </c>
      <c r="B168" s="207">
        <v>42998</v>
      </c>
      <c r="C168" s="207"/>
      <c r="D168" s="376" t="s">
        <v>2980</v>
      </c>
      <c r="E168" s="208" t="s">
        <v>624</v>
      </c>
      <c r="F168" s="209">
        <v>75</v>
      </c>
      <c r="G168" s="208"/>
      <c r="H168" s="208">
        <v>90</v>
      </c>
      <c r="I168" s="232">
        <v>90</v>
      </c>
      <c r="J168" s="127" t="s">
        <v>735</v>
      </c>
      <c r="K168" s="128">
        <f t="shared" ref="K168:K173" si="31">H168-F168</f>
        <v>15</v>
      </c>
      <c r="L168" s="129">
        <f t="shared" ref="L168:L173" si="32">K168/F168</f>
        <v>0.2</v>
      </c>
      <c r="M168" s="130" t="s">
        <v>600</v>
      </c>
      <c r="N168" s="131">
        <v>43019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99</v>
      </c>
      <c r="B169" s="154">
        <v>43011</v>
      </c>
      <c r="C169" s="154"/>
      <c r="D169" s="155" t="s">
        <v>736</v>
      </c>
      <c r="E169" s="156" t="s">
        <v>624</v>
      </c>
      <c r="F169" s="157">
        <v>315</v>
      </c>
      <c r="G169" s="156"/>
      <c r="H169" s="156">
        <v>392</v>
      </c>
      <c r="I169" s="178">
        <v>384</v>
      </c>
      <c r="J169" s="231" t="s">
        <v>737</v>
      </c>
      <c r="K169" s="128">
        <f t="shared" si="31"/>
        <v>77</v>
      </c>
      <c r="L169" s="180">
        <f t="shared" si="32"/>
        <v>0.24444444444444444</v>
      </c>
      <c r="M169" s="181" t="s">
        <v>600</v>
      </c>
      <c r="N169" s="182">
        <v>43017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5">
        <v>100</v>
      </c>
      <c r="B170" s="154">
        <v>43013</v>
      </c>
      <c r="C170" s="154"/>
      <c r="D170" s="155" t="s">
        <v>738</v>
      </c>
      <c r="E170" s="156" t="s">
        <v>624</v>
      </c>
      <c r="F170" s="157">
        <v>145</v>
      </c>
      <c r="G170" s="156"/>
      <c r="H170" s="156">
        <v>179</v>
      </c>
      <c r="I170" s="178">
        <v>180</v>
      </c>
      <c r="J170" s="231" t="s">
        <v>614</v>
      </c>
      <c r="K170" s="128">
        <f t="shared" si="31"/>
        <v>34</v>
      </c>
      <c r="L170" s="180">
        <f t="shared" si="32"/>
        <v>0.23448275862068965</v>
      </c>
      <c r="M170" s="181" t="s">
        <v>600</v>
      </c>
      <c r="N170" s="182">
        <v>43025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5">
        <v>101</v>
      </c>
      <c r="B171" s="154">
        <v>43014</v>
      </c>
      <c r="C171" s="154"/>
      <c r="D171" s="155" t="s">
        <v>339</v>
      </c>
      <c r="E171" s="156" t="s">
        <v>624</v>
      </c>
      <c r="F171" s="157">
        <v>256</v>
      </c>
      <c r="G171" s="156"/>
      <c r="H171" s="156">
        <v>323</v>
      </c>
      <c r="I171" s="178">
        <v>320</v>
      </c>
      <c r="J171" s="231" t="s">
        <v>683</v>
      </c>
      <c r="K171" s="128">
        <f t="shared" si="31"/>
        <v>67</v>
      </c>
      <c r="L171" s="180">
        <f t="shared" si="32"/>
        <v>0.26171875</v>
      </c>
      <c r="M171" s="181" t="s">
        <v>600</v>
      </c>
      <c r="N171" s="182">
        <v>43067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5">
        <v>102</v>
      </c>
      <c r="B172" s="154">
        <v>43017</v>
      </c>
      <c r="C172" s="154"/>
      <c r="D172" s="155" t="s">
        <v>360</v>
      </c>
      <c r="E172" s="156" t="s">
        <v>624</v>
      </c>
      <c r="F172" s="157">
        <v>137.5</v>
      </c>
      <c r="G172" s="156"/>
      <c r="H172" s="156">
        <v>184</v>
      </c>
      <c r="I172" s="178">
        <v>183</v>
      </c>
      <c r="J172" s="179" t="s">
        <v>739</v>
      </c>
      <c r="K172" s="128">
        <f t="shared" si="31"/>
        <v>46.5</v>
      </c>
      <c r="L172" s="180">
        <f t="shared" si="32"/>
        <v>0.33818181818181819</v>
      </c>
      <c r="M172" s="181" t="s">
        <v>600</v>
      </c>
      <c r="N172" s="182">
        <v>43108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5">
        <v>103</v>
      </c>
      <c r="B173" s="154">
        <v>43018</v>
      </c>
      <c r="C173" s="154"/>
      <c r="D173" s="155" t="s">
        <v>740</v>
      </c>
      <c r="E173" s="156" t="s">
        <v>624</v>
      </c>
      <c r="F173" s="157">
        <v>125.5</v>
      </c>
      <c r="G173" s="156"/>
      <c r="H173" s="156">
        <v>158</v>
      </c>
      <c r="I173" s="178">
        <v>155</v>
      </c>
      <c r="J173" s="179" t="s">
        <v>741</v>
      </c>
      <c r="K173" s="128">
        <f t="shared" si="31"/>
        <v>32.5</v>
      </c>
      <c r="L173" s="180">
        <f t="shared" si="32"/>
        <v>0.25896414342629481</v>
      </c>
      <c r="M173" s="181" t="s">
        <v>600</v>
      </c>
      <c r="N173" s="182">
        <v>43067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5">
        <v>104</v>
      </c>
      <c r="B174" s="154">
        <v>43018</v>
      </c>
      <c r="C174" s="154"/>
      <c r="D174" s="155" t="s">
        <v>771</v>
      </c>
      <c r="E174" s="156" t="s">
        <v>624</v>
      </c>
      <c r="F174" s="157">
        <v>895</v>
      </c>
      <c r="G174" s="156"/>
      <c r="H174" s="156">
        <v>1122.5</v>
      </c>
      <c r="I174" s="178">
        <v>1078</v>
      </c>
      <c r="J174" s="179" t="s">
        <v>772</v>
      </c>
      <c r="K174" s="128">
        <v>227.5</v>
      </c>
      <c r="L174" s="180">
        <v>0.25418994413407803</v>
      </c>
      <c r="M174" s="181" t="s">
        <v>600</v>
      </c>
      <c r="N174" s="182">
        <v>43117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5">
        <v>105</v>
      </c>
      <c r="B175" s="154">
        <v>43020</v>
      </c>
      <c r="C175" s="154"/>
      <c r="D175" s="155" t="s">
        <v>347</v>
      </c>
      <c r="E175" s="156" t="s">
        <v>624</v>
      </c>
      <c r="F175" s="157">
        <v>525</v>
      </c>
      <c r="G175" s="156"/>
      <c r="H175" s="156">
        <v>629</v>
      </c>
      <c r="I175" s="178">
        <v>629</v>
      </c>
      <c r="J175" s="231" t="s">
        <v>683</v>
      </c>
      <c r="K175" s="128">
        <v>104</v>
      </c>
      <c r="L175" s="180">
        <v>0.19809523809523799</v>
      </c>
      <c r="M175" s="181" t="s">
        <v>600</v>
      </c>
      <c r="N175" s="182">
        <v>43119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5">
        <v>106</v>
      </c>
      <c r="B176" s="154">
        <v>43046</v>
      </c>
      <c r="C176" s="154"/>
      <c r="D176" s="155" t="s">
        <v>393</v>
      </c>
      <c r="E176" s="156" t="s">
        <v>624</v>
      </c>
      <c r="F176" s="157">
        <v>740</v>
      </c>
      <c r="G176" s="156"/>
      <c r="H176" s="156">
        <v>892.5</v>
      </c>
      <c r="I176" s="178">
        <v>900</v>
      </c>
      <c r="J176" s="179" t="s">
        <v>742</v>
      </c>
      <c r="K176" s="128">
        <f>H176-F176</f>
        <v>152.5</v>
      </c>
      <c r="L176" s="180">
        <f>K176/F176</f>
        <v>0.20608108108108109</v>
      </c>
      <c r="M176" s="181" t="s">
        <v>600</v>
      </c>
      <c r="N176" s="182">
        <v>43052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107</v>
      </c>
      <c r="B177" s="106">
        <v>43073</v>
      </c>
      <c r="C177" s="106"/>
      <c r="D177" s="107" t="s">
        <v>743</v>
      </c>
      <c r="E177" s="108" t="s">
        <v>624</v>
      </c>
      <c r="F177" s="109">
        <v>118.5</v>
      </c>
      <c r="G177" s="108"/>
      <c r="H177" s="108">
        <v>143.5</v>
      </c>
      <c r="I177" s="126">
        <v>145</v>
      </c>
      <c r="J177" s="141" t="s">
        <v>744</v>
      </c>
      <c r="K177" s="128">
        <f>H177-F177</f>
        <v>25</v>
      </c>
      <c r="L177" s="129">
        <f>K177/F177</f>
        <v>0.2109704641350211</v>
      </c>
      <c r="M177" s="130" t="s">
        <v>600</v>
      </c>
      <c r="N177" s="131">
        <v>43097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108</v>
      </c>
      <c r="B178" s="110">
        <v>43090</v>
      </c>
      <c r="C178" s="110"/>
      <c r="D178" s="158" t="s">
        <v>443</v>
      </c>
      <c r="E178" s="112" t="s">
        <v>624</v>
      </c>
      <c r="F178" s="113">
        <v>715</v>
      </c>
      <c r="G178" s="113"/>
      <c r="H178" s="114">
        <v>500</v>
      </c>
      <c r="I178" s="132">
        <v>872</v>
      </c>
      <c r="J178" s="138" t="s">
        <v>745</v>
      </c>
      <c r="K178" s="134">
        <f>H178-F178</f>
        <v>-215</v>
      </c>
      <c r="L178" s="135">
        <f>K178/F178</f>
        <v>-0.30069930069930068</v>
      </c>
      <c r="M178" s="136" t="s">
        <v>664</v>
      </c>
      <c r="N178" s="137">
        <v>43670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109</v>
      </c>
      <c r="B179" s="106">
        <v>43098</v>
      </c>
      <c r="C179" s="106"/>
      <c r="D179" s="107" t="s">
        <v>736</v>
      </c>
      <c r="E179" s="108" t="s">
        <v>624</v>
      </c>
      <c r="F179" s="109">
        <v>435</v>
      </c>
      <c r="G179" s="108"/>
      <c r="H179" s="108">
        <v>542.5</v>
      </c>
      <c r="I179" s="126">
        <v>539</v>
      </c>
      <c r="J179" s="141" t="s">
        <v>683</v>
      </c>
      <c r="K179" s="128">
        <v>107.5</v>
      </c>
      <c r="L179" s="129">
        <v>0.247126436781609</v>
      </c>
      <c r="M179" s="130" t="s">
        <v>600</v>
      </c>
      <c r="N179" s="131">
        <v>43206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110</v>
      </c>
      <c r="B180" s="106">
        <v>43098</v>
      </c>
      <c r="C180" s="106"/>
      <c r="D180" s="107" t="s">
        <v>571</v>
      </c>
      <c r="E180" s="108" t="s">
        <v>624</v>
      </c>
      <c r="F180" s="109">
        <v>885</v>
      </c>
      <c r="G180" s="108"/>
      <c r="H180" s="108">
        <v>1090</v>
      </c>
      <c r="I180" s="126">
        <v>1084</v>
      </c>
      <c r="J180" s="141" t="s">
        <v>683</v>
      </c>
      <c r="K180" s="128">
        <v>205</v>
      </c>
      <c r="L180" s="129">
        <v>0.23163841807909599</v>
      </c>
      <c r="M180" s="130" t="s">
        <v>600</v>
      </c>
      <c r="N180" s="131">
        <v>43213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368">
        <v>111</v>
      </c>
      <c r="B181" s="348">
        <v>43192</v>
      </c>
      <c r="C181" s="348"/>
      <c r="D181" s="116" t="s">
        <v>753</v>
      </c>
      <c r="E181" s="351" t="s">
        <v>624</v>
      </c>
      <c r="F181" s="354">
        <v>478.5</v>
      </c>
      <c r="G181" s="351"/>
      <c r="H181" s="351">
        <v>442</v>
      </c>
      <c r="I181" s="357">
        <v>613</v>
      </c>
      <c r="J181" s="390" t="s">
        <v>3404</v>
      </c>
      <c r="K181" s="134">
        <f>H181-F181</f>
        <v>-36.5</v>
      </c>
      <c r="L181" s="135">
        <f>K181/F181</f>
        <v>-7.6280041797283177E-2</v>
      </c>
      <c r="M181" s="136" t="s">
        <v>664</v>
      </c>
      <c r="N181" s="137">
        <v>43762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112</v>
      </c>
      <c r="B182" s="110">
        <v>43194</v>
      </c>
      <c r="C182" s="110"/>
      <c r="D182" s="375" t="s">
        <v>2979</v>
      </c>
      <c r="E182" s="112" t="s">
        <v>624</v>
      </c>
      <c r="F182" s="113">
        <f>141.5-7.3</f>
        <v>134.19999999999999</v>
      </c>
      <c r="G182" s="113"/>
      <c r="H182" s="114">
        <v>77</v>
      </c>
      <c r="I182" s="132">
        <v>180</v>
      </c>
      <c r="J182" s="390" t="s">
        <v>3403</v>
      </c>
      <c r="K182" s="134">
        <f>H182-F182</f>
        <v>-57.199999999999989</v>
      </c>
      <c r="L182" s="135">
        <f>K182/F182</f>
        <v>-0.42622950819672129</v>
      </c>
      <c r="M182" s="136" t="s">
        <v>664</v>
      </c>
      <c r="N182" s="137">
        <v>43522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113</v>
      </c>
      <c r="B183" s="110">
        <v>43209</v>
      </c>
      <c r="C183" s="110"/>
      <c r="D183" s="111" t="s">
        <v>746</v>
      </c>
      <c r="E183" s="112" t="s">
        <v>624</v>
      </c>
      <c r="F183" s="113">
        <v>430</v>
      </c>
      <c r="G183" s="113"/>
      <c r="H183" s="114">
        <v>220</v>
      </c>
      <c r="I183" s="132">
        <v>537</v>
      </c>
      <c r="J183" s="138" t="s">
        <v>747</v>
      </c>
      <c r="K183" s="134">
        <f>H183-F183</f>
        <v>-210</v>
      </c>
      <c r="L183" s="135">
        <f>K183/F183</f>
        <v>-0.48837209302325579</v>
      </c>
      <c r="M183" s="136" t="s">
        <v>664</v>
      </c>
      <c r="N183" s="137">
        <v>43252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69">
        <v>114</v>
      </c>
      <c r="B184" s="159">
        <v>43220</v>
      </c>
      <c r="C184" s="159"/>
      <c r="D184" s="160" t="s">
        <v>394</v>
      </c>
      <c r="E184" s="161" t="s">
        <v>624</v>
      </c>
      <c r="F184" s="163">
        <v>153.5</v>
      </c>
      <c r="G184" s="163"/>
      <c r="H184" s="163">
        <v>196</v>
      </c>
      <c r="I184" s="163">
        <v>196</v>
      </c>
      <c r="J184" s="360" t="s">
        <v>3495</v>
      </c>
      <c r="K184" s="183">
        <f>H184-F184</f>
        <v>42.5</v>
      </c>
      <c r="L184" s="184">
        <f>K184/F184</f>
        <v>0.27687296416938112</v>
      </c>
      <c r="M184" s="162" t="s">
        <v>600</v>
      </c>
      <c r="N184" s="185">
        <v>43605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115</v>
      </c>
      <c r="B185" s="110">
        <v>43306</v>
      </c>
      <c r="C185" s="110"/>
      <c r="D185" s="111" t="s">
        <v>769</v>
      </c>
      <c r="E185" s="112" t="s">
        <v>624</v>
      </c>
      <c r="F185" s="113">
        <v>27.5</v>
      </c>
      <c r="G185" s="113"/>
      <c r="H185" s="114">
        <v>13.1</v>
      </c>
      <c r="I185" s="132">
        <v>60</v>
      </c>
      <c r="J185" s="138" t="s">
        <v>773</v>
      </c>
      <c r="K185" s="134">
        <v>-14.4</v>
      </c>
      <c r="L185" s="135">
        <v>-0.52363636363636401</v>
      </c>
      <c r="M185" s="136" t="s">
        <v>664</v>
      </c>
      <c r="N185" s="137">
        <v>43138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368">
        <v>116</v>
      </c>
      <c r="B186" s="348">
        <v>43318</v>
      </c>
      <c r="C186" s="348"/>
      <c r="D186" s="116" t="s">
        <v>748</v>
      </c>
      <c r="E186" s="351" t="s">
        <v>624</v>
      </c>
      <c r="F186" s="351">
        <v>148.5</v>
      </c>
      <c r="G186" s="351"/>
      <c r="H186" s="351">
        <v>102</v>
      </c>
      <c r="I186" s="357">
        <v>182</v>
      </c>
      <c r="J186" s="138" t="s">
        <v>3494</v>
      </c>
      <c r="K186" s="134">
        <f>H186-F186</f>
        <v>-46.5</v>
      </c>
      <c r="L186" s="135">
        <f>K186/F186</f>
        <v>-0.31313131313131315</v>
      </c>
      <c r="M186" s="136" t="s">
        <v>664</v>
      </c>
      <c r="N186" s="137">
        <v>43661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117</v>
      </c>
      <c r="B187" s="106">
        <v>43335</v>
      </c>
      <c r="C187" s="106"/>
      <c r="D187" s="107" t="s">
        <v>774</v>
      </c>
      <c r="E187" s="108" t="s">
        <v>624</v>
      </c>
      <c r="F187" s="156">
        <v>285</v>
      </c>
      <c r="G187" s="108"/>
      <c r="H187" s="108">
        <v>355</v>
      </c>
      <c r="I187" s="126">
        <v>364</v>
      </c>
      <c r="J187" s="141" t="s">
        <v>775</v>
      </c>
      <c r="K187" s="128">
        <v>70</v>
      </c>
      <c r="L187" s="129">
        <v>0.24561403508771901</v>
      </c>
      <c r="M187" s="130" t="s">
        <v>600</v>
      </c>
      <c r="N187" s="131">
        <v>43455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118</v>
      </c>
      <c r="B188" s="106">
        <v>43341</v>
      </c>
      <c r="C188" s="106"/>
      <c r="D188" s="107" t="s">
        <v>384</v>
      </c>
      <c r="E188" s="108" t="s">
        <v>624</v>
      </c>
      <c r="F188" s="156">
        <v>525</v>
      </c>
      <c r="G188" s="108"/>
      <c r="H188" s="108">
        <v>585</v>
      </c>
      <c r="I188" s="126">
        <v>635</v>
      </c>
      <c r="J188" s="141" t="s">
        <v>749</v>
      </c>
      <c r="K188" s="128">
        <f t="shared" ref="K188:K200" si="33">H188-F188</f>
        <v>60</v>
      </c>
      <c r="L188" s="129">
        <f t="shared" ref="L188:L200" si="34">K188/F188</f>
        <v>0.11428571428571428</v>
      </c>
      <c r="M188" s="130" t="s">
        <v>600</v>
      </c>
      <c r="N188" s="131">
        <v>43662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119</v>
      </c>
      <c r="B189" s="106">
        <v>43395</v>
      </c>
      <c r="C189" s="106"/>
      <c r="D189" s="107" t="s">
        <v>368</v>
      </c>
      <c r="E189" s="108" t="s">
        <v>624</v>
      </c>
      <c r="F189" s="156">
        <v>475</v>
      </c>
      <c r="G189" s="108"/>
      <c r="H189" s="108">
        <v>574</v>
      </c>
      <c r="I189" s="126">
        <v>570</v>
      </c>
      <c r="J189" s="141" t="s">
        <v>683</v>
      </c>
      <c r="K189" s="128">
        <f t="shared" si="33"/>
        <v>99</v>
      </c>
      <c r="L189" s="129">
        <f t="shared" si="34"/>
        <v>0.20842105263157895</v>
      </c>
      <c r="M189" s="130" t="s">
        <v>600</v>
      </c>
      <c r="N189" s="131">
        <v>43403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5">
        <v>120</v>
      </c>
      <c r="B190" s="154">
        <v>43397</v>
      </c>
      <c r="C190" s="154"/>
      <c r="D190" s="423" t="s">
        <v>391</v>
      </c>
      <c r="E190" s="156" t="s">
        <v>624</v>
      </c>
      <c r="F190" s="156">
        <v>707.5</v>
      </c>
      <c r="G190" s="156"/>
      <c r="H190" s="156">
        <v>872</v>
      </c>
      <c r="I190" s="178">
        <v>872</v>
      </c>
      <c r="J190" s="179" t="s">
        <v>683</v>
      </c>
      <c r="K190" s="128">
        <f t="shared" si="33"/>
        <v>164.5</v>
      </c>
      <c r="L190" s="180">
        <f t="shared" si="34"/>
        <v>0.23250883392226149</v>
      </c>
      <c r="M190" s="181" t="s">
        <v>600</v>
      </c>
      <c r="N190" s="182">
        <v>43482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121</v>
      </c>
      <c r="B191" s="154">
        <v>43398</v>
      </c>
      <c r="C191" s="154"/>
      <c r="D191" s="423" t="s">
        <v>348</v>
      </c>
      <c r="E191" s="156" t="s">
        <v>624</v>
      </c>
      <c r="F191" s="156">
        <v>162</v>
      </c>
      <c r="G191" s="156"/>
      <c r="H191" s="156">
        <v>204</v>
      </c>
      <c r="I191" s="178">
        <v>209</v>
      </c>
      <c r="J191" s="179" t="s">
        <v>3493</v>
      </c>
      <c r="K191" s="128">
        <f t="shared" si="33"/>
        <v>42</v>
      </c>
      <c r="L191" s="180">
        <f t="shared" si="34"/>
        <v>0.25925925925925924</v>
      </c>
      <c r="M191" s="181" t="s">
        <v>600</v>
      </c>
      <c r="N191" s="182">
        <v>43539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6">
        <v>122</v>
      </c>
      <c r="B192" s="207">
        <v>43399</v>
      </c>
      <c r="C192" s="207"/>
      <c r="D192" s="155" t="s">
        <v>495</v>
      </c>
      <c r="E192" s="208" t="s">
        <v>624</v>
      </c>
      <c r="F192" s="208">
        <v>240</v>
      </c>
      <c r="G192" s="208"/>
      <c r="H192" s="208">
        <v>297</v>
      </c>
      <c r="I192" s="232">
        <v>297</v>
      </c>
      <c r="J192" s="179" t="s">
        <v>683</v>
      </c>
      <c r="K192" s="233">
        <f t="shared" si="33"/>
        <v>57</v>
      </c>
      <c r="L192" s="234">
        <f t="shared" si="34"/>
        <v>0.23749999999999999</v>
      </c>
      <c r="M192" s="235" t="s">
        <v>600</v>
      </c>
      <c r="N192" s="236">
        <v>43417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123</v>
      </c>
      <c r="B193" s="106">
        <v>43439</v>
      </c>
      <c r="C193" s="106"/>
      <c r="D193" s="148" t="s">
        <v>750</v>
      </c>
      <c r="E193" s="108" t="s">
        <v>624</v>
      </c>
      <c r="F193" s="108">
        <v>202.5</v>
      </c>
      <c r="G193" s="108"/>
      <c r="H193" s="108">
        <v>255</v>
      </c>
      <c r="I193" s="126">
        <v>252</v>
      </c>
      <c r="J193" s="141" t="s">
        <v>683</v>
      </c>
      <c r="K193" s="128">
        <f t="shared" si="33"/>
        <v>52.5</v>
      </c>
      <c r="L193" s="129">
        <f t="shared" si="34"/>
        <v>0.25925925925925924</v>
      </c>
      <c r="M193" s="130" t="s">
        <v>600</v>
      </c>
      <c r="N193" s="131">
        <v>43542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6">
        <v>124</v>
      </c>
      <c r="B194" s="207">
        <v>43465</v>
      </c>
      <c r="C194" s="106"/>
      <c r="D194" s="423" t="s">
        <v>423</v>
      </c>
      <c r="E194" s="208" t="s">
        <v>624</v>
      </c>
      <c r="F194" s="208">
        <v>710</v>
      </c>
      <c r="G194" s="208"/>
      <c r="H194" s="208">
        <v>866</v>
      </c>
      <c r="I194" s="232">
        <v>866</v>
      </c>
      <c r="J194" s="179" t="s">
        <v>683</v>
      </c>
      <c r="K194" s="128">
        <f t="shared" si="33"/>
        <v>156</v>
      </c>
      <c r="L194" s="129">
        <f t="shared" si="34"/>
        <v>0.21971830985915494</v>
      </c>
      <c r="M194" s="130" t="s">
        <v>600</v>
      </c>
      <c r="N194" s="363">
        <v>43553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6">
        <v>125</v>
      </c>
      <c r="B195" s="207">
        <v>43522</v>
      </c>
      <c r="C195" s="207"/>
      <c r="D195" s="423" t="s">
        <v>141</v>
      </c>
      <c r="E195" s="208" t="s">
        <v>624</v>
      </c>
      <c r="F195" s="208">
        <v>337.25</v>
      </c>
      <c r="G195" s="208"/>
      <c r="H195" s="208">
        <v>398.5</v>
      </c>
      <c r="I195" s="232">
        <v>411</v>
      </c>
      <c r="J195" s="141" t="s">
        <v>3492</v>
      </c>
      <c r="K195" s="128">
        <f t="shared" si="33"/>
        <v>61.25</v>
      </c>
      <c r="L195" s="129">
        <f t="shared" si="34"/>
        <v>0.1816160118606375</v>
      </c>
      <c r="M195" s="130" t="s">
        <v>600</v>
      </c>
      <c r="N195" s="363">
        <v>43760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70">
        <v>126</v>
      </c>
      <c r="B196" s="164">
        <v>43559</v>
      </c>
      <c r="C196" s="164"/>
      <c r="D196" s="165" t="s">
        <v>410</v>
      </c>
      <c r="E196" s="166" t="s">
        <v>624</v>
      </c>
      <c r="F196" s="166">
        <v>130</v>
      </c>
      <c r="G196" s="166"/>
      <c r="H196" s="166">
        <v>65</v>
      </c>
      <c r="I196" s="186">
        <v>158</v>
      </c>
      <c r="J196" s="138" t="s">
        <v>751</v>
      </c>
      <c r="K196" s="134">
        <f t="shared" si="33"/>
        <v>-65</v>
      </c>
      <c r="L196" s="135">
        <f t="shared" si="34"/>
        <v>-0.5</v>
      </c>
      <c r="M196" s="136" t="s">
        <v>664</v>
      </c>
      <c r="N196" s="137">
        <v>43726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371">
        <v>127</v>
      </c>
      <c r="B197" s="187">
        <v>43017</v>
      </c>
      <c r="C197" s="187"/>
      <c r="D197" s="188" t="s">
        <v>169</v>
      </c>
      <c r="E197" s="189" t="s">
        <v>624</v>
      </c>
      <c r="F197" s="190">
        <v>141.5</v>
      </c>
      <c r="G197" s="191"/>
      <c r="H197" s="191">
        <v>183.5</v>
      </c>
      <c r="I197" s="191">
        <v>210</v>
      </c>
      <c r="J197" s="218" t="s">
        <v>3441</v>
      </c>
      <c r="K197" s="219">
        <f t="shared" si="33"/>
        <v>42</v>
      </c>
      <c r="L197" s="220">
        <f t="shared" si="34"/>
        <v>0.29681978798586572</v>
      </c>
      <c r="M197" s="190" t="s">
        <v>600</v>
      </c>
      <c r="N197" s="221">
        <v>43042</v>
      </c>
      <c r="O197" s="57"/>
      <c r="P197" s="16"/>
      <c r="Q197" s="16"/>
      <c r="R197" s="94" t="s">
        <v>752</v>
      </c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70">
        <v>128</v>
      </c>
      <c r="B198" s="164">
        <v>43074</v>
      </c>
      <c r="C198" s="164"/>
      <c r="D198" s="165" t="s">
        <v>303</v>
      </c>
      <c r="E198" s="166" t="s">
        <v>624</v>
      </c>
      <c r="F198" s="167">
        <v>172</v>
      </c>
      <c r="G198" s="166"/>
      <c r="H198" s="166">
        <v>155.25</v>
      </c>
      <c r="I198" s="186">
        <v>230</v>
      </c>
      <c r="J198" s="390" t="s">
        <v>3401</v>
      </c>
      <c r="K198" s="134">
        <f t="shared" ref="K198" si="35">H198-F198</f>
        <v>-16.75</v>
      </c>
      <c r="L198" s="135">
        <f t="shared" ref="L198" si="36">K198/F198</f>
        <v>-9.7383720930232565E-2</v>
      </c>
      <c r="M198" s="136" t="s">
        <v>664</v>
      </c>
      <c r="N198" s="137">
        <v>43787</v>
      </c>
      <c r="O198" s="57"/>
      <c r="P198" s="16"/>
      <c r="Q198" s="16"/>
      <c r="R198" s="17" t="s">
        <v>752</v>
      </c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71">
        <v>129</v>
      </c>
      <c r="B199" s="187">
        <v>43398</v>
      </c>
      <c r="C199" s="187"/>
      <c r="D199" s="188" t="s">
        <v>104</v>
      </c>
      <c r="E199" s="189" t="s">
        <v>624</v>
      </c>
      <c r="F199" s="191">
        <v>698.5</v>
      </c>
      <c r="G199" s="191"/>
      <c r="H199" s="191">
        <v>850</v>
      </c>
      <c r="I199" s="191">
        <v>890</v>
      </c>
      <c r="J199" s="222" t="s">
        <v>3489</v>
      </c>
      <c r="K199" s="219">
        <f t="shared" si="33"/>
        <v>151.5</v>
      </c>
      <c r="L199" s="220">
        <f t="shared" si="34"/>
        <v>0.21689334287759485</v>
      </c>
      <c r="M199" s="190" t="s">
        <v>600</v>
      </c>
      <c r="N199" s="221">
        <v>43453</v>
      </c>
      <c r="O199" s="57"/>
      <c r="P199" s="16"/>
      <c r="Q199" s="16"/>
      <c r="R199" s="94" t="s">
        <v>752</v>
      </c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6">
        <v>130</v>
      </c>
      <c r="B200" s="159">
        <v>42877</v>
      </c>
      <c r="C200" s="159"/>
      <c r="D200" s="160" t="s">
        <v>383</v>
      </c>
      <c r="E200" s="161" t="s">
        <v>624</v>
      </c>
      <c r="F200" s="162">
        <v>127.6</v>
      </c>
      <c r="G200" s="163"/>
      <c r="H200" s="163">
        <v>138</v>
      </c>
      <c r="I200" s="163">
        <v>190</v>
      </c>
      <c r="J200" s="391" t="s">
        <v>3405</v>
      </c>
      <c r="K200" s="183">
        <f t="shared" si="33"/>
        <v>10.400000000000006</v>
      </c>
      <c r="L200" s="184">
        <f t="shared" si="34"/>
        <v>8.1504702194357417E-2</v>
      </c>
      <c r="M200" s="162" t="s">
        <v>600</v>
      </c>
      <c r="N200" s="185">
        <v>43774</v>
      </c>
      <c r="O200" s="57"/>
      <c r="P200" s="16"/>
      <c r="Q200" s="16"/>
      <c r="R200" s="17" t="s">
        <v>754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72">
        <v>131</v>
      </c>
      <c r="B201" s="195">
        <v>43158</v>
      </c>
      <c r="C201" s="195"/>
      <c r="D201" s="192" t="s">
        <v>755</v>
      </c>
      <c r="E201" s="196" t="s">
        <v>624</v>
      </c>
      <c r="F201" s="197">
        <v>317</v>
      </c>
      <c r="G201" s="196"/>
      <c r="H201" s="196"/>
      <c r="I201" s="225">
        <v>398</v>
      </c>
      <c r="J201" s="224"/>
      <c r="K201" s="194"/>
      <c r="L201" s="193"/>
      <c r="M201" s="224" t="s">
        <v>602</v>
      </c>
      <c r="N201" s="223"/>
      <c r="O201" s="57"/>
      <c r="P201" s="16"/>
      <c r="Q201" s="16"/>
      <c r="R201" s="94" t="s">
        <v>754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70">
        <v>132</v>
      </c>
      <c r="B202" s="164">
        <v>43164</v>
      </c>
      <c r="C202" s="164"/>
      <c r="D202" s="165" t="s">
        <v>135</v>
      </c>
      <c r="E202" s="166" t="s">
        <v>624</v>
      </c>
      <c r="F202" s="167">
        <f>510-14.4</f>
        <v>495.6</v>
      </c>
      <c r="G202" s="166"/>
      <c r="H202" s="166">
        <v>350</v>
      </c>
      <c r="I202" s="186">
        <v>672</v>
      </c>
      <c r="J202" s="390" t="s">
        <v>3462</v>
      </c>
      <c r="K202" s="134">
        <f t="shared" ref="K202" si="37">H202-F202</f>
        <v>-145.60000000000002</v>
      </c>
      <c r="L202" s="135">
        <f t="shared" ref="L202" si="38">K202/F202</f>
        <v>-0.29378531073446329</v>
      </c>
      <c r="M202" s="136" t="s">
        <v>664</v>
      </c>
      <c r="N202" s="137">
        <v>43887</v>
      </c>
      <c r="O202" s="57"/>
      <c r="P202" s="16"/>
      <c r="Q202" s="16"/>
      <c r="R202" s="17" t="s">
        <v>754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70">
        <v>133</v>
      </c>
      <c r="B203" s="164">
        <v>43237</v>
      </c>
      <c r="C203" s="164"/>
      <c r="D203" s="165" t="s">
        <v>489</v>
      </c>
      <c r="E203" s="166" t="s">
        <v>624</v>
      </c>
      <c r="F203" s="167">
        <v>230.3</v>
      </c>
      <c r="G203" s="166"/>
      <c r="H203" s="166">
        <v>102.5</v>
      </c>
      <c r="I203" s="186">
        <v>348</v>
      </c>
      <c r="J203" s="390" t="s">
        <v>3483</v>
      </c>
      <c r="K203" s="134">
        <f t="shared" ref="K203" si="39">H203-F203</f>
        <v>-127.80000000000001</v>
      </c>
      <c r="L203" s="135">
        <f t="shared" ref="L203" si="40">K203/F203</f>
        <v>-0.55492835432045162</v>
      </c>
      <c r="M203" s="136" t="s">
        <v>664</v>
      </c>
      <c r="N203" s="137">
        <v>43896</v>
      </c>
      <c r="O203" s="57"/>
      <c r="P203" s="16"/>
      <c r="Q203" s="16"/>
      <c r="R203" s="17" t="s">
        <v>752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15">
        <v>134</v>
      </c>
      <c r="B204" s="198">
        <v>43258</v>
      </c>
      <c r="C204" s="198"/>
      <c r="D204" s="201" t="s">
        <v>449</v>
      </c>
      <c r="E204" s="199" t="s">
        <v>624</v>
      </c>
      <c r="F204" s="197">
        <f>342.5-5.1</f>
        <v>337.4</v>
      </c>
      <c r="G204" s="199"/>
      <c r="H204" s="199"/>
      <c r="I204" s="226">
        <v>439</v>
      </c>
      <c r="J204" s="227"/>
      <c r="K204" s="228"/>
      <c r="L204" s="229"/>
      <c r="M204" s="227" t="s">
        <v>602</v>
      </c>
      <c r="N204" s="230"/>
      <c r="O204" s="57"/>
      <c r="P204" s="16"/>
      <c r="Q204" s="16"/>
      <c r="R204" s="94" t="s">
        <v>754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15">
        <v>135</v>
      </c>
      <c r="B205" s="198">
        <v>43285</v>
      </c>
      <c r="C205" s="198"/>
      <c r="D205" s="202" t="s">
        <v>49</v>
      </c>
      <c r="E205" s="199" t="s">
        <v>624</v>
      </c>
      <c r="F205" s="197">
        <f>127.5-5.53</f>
        <v>121.97</v>
      </c>
      <c r="G205" s="199"/>
      <c r="H205" s="199"/>
      <c r="I205" s="226">
        <v>170</v>
      </c>
      <c r="J205" s="227"/>
      <c r="K205" s="228"/>
      <c r="L205" s="229"/>
      <c r="M205" s="227" t="s">
        <v>602</v>
      </c>
      <c r="N205" s="230"/>
      <c r="O205" s="57"/>
      <c r="P205" s="16"/>
      <c r="Q205" s="16"/>
      <c r="R205" s="342" t="s">
        <v>754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70">
        <v>136</v>
      </c>
      <c r="B206" s="164">
        <v>43294</v>
      </c>
      <c r="C206" s="164"/>
      <c r="D206" s="165" t="s">
        <v>243</v>
      </c>
      <c r="E206" s="166" t="s">
        <v>624</v>
      </c>
      <c r="F206" s="167">
        <v>46.5</v>
      </c>
      <c r="G206" s="166"/>
      <c r="H206" s="166">
        <v>17</v>
      </c>
      <c r="I206" s="186">
        <v>59</v>
      </c>
      <c r="J206" s="390" t="s">
        <v>3461</v>
      </c>
      <c r="K206" s="134">
        <f t="shared" ref="K206" si="41">H206-F206</f>
        <v>-29.5</v>
      </c>
      <c r="L206" s="135">
        <f t="shared" ref="L206" si="42">K206/F206</f>
        <v>-0.63440860215053763</v>
      </c>
      <c r="M206" s="136" t="s">
        <v>664</v>
      </c>
      <c r="N206" s="137">
        <v>43887</v>
      </c>
      <c r="O206" s="57"/>
      <c r="P206" s="16"/>
      <c r="Q206" s="16"/>
      <c r="R206" s="17" t="s">
        <v>752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72">
        <v>137</v>
      </c>
      <c r="B207" s="195">
        <v>43396</v>
      </c>
      <c r="C207" s="195"/>
      <c r="D207" s="202" t="s">
        <v>425</v>
      </c>
      <c r="E207" s="199" t="s">
        <v>624</v>
      </c>
      <c r="F207" s="200">
        <v>156.5</v>
      </c>
      <c r="G207" s="199"/>
      <c r="H207" s="199"/>
      <c r="I207" s="226">
        <v>191</v>
      </c>
      <c r="J207" s="227"/>
      <c r="K207" s="228"/>
      <c r="L207" s="229"/>
      <c r="M207" s="227" t="s">
        <v>602</v>
      </c>
      <c r="N207" s="230"/>
      <c r="O207" s="57"/>
      <c r="P207" s="16"/>
      <c r="Q207" s="16"/>
      <c r="R207" s="344" t="s">
        <v>752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72">
        <v>138</v>
      </c>
      <c r="B208" s="195">
        <v>43439</v>
      </c>
      <c r="C208" s="195"/>
      <c r="D208" s="202" t="s">
        <v>330</v>
      </c>
      <c r="E208" s="199" t="s">
        <v>624</v>
      </c>
      <c r="F208" s="200">
        <v>259.5</v>
      </c>
      <c r="G208" s="199"/>
      <c r="H208" s="199"/>
      <c r="I208" s="226">
        <v>321</v>
      </c>
      <c r="J208" s="227"/>
      <c r="K208" s="228"/>
      <c r="L208" s="229"/>
      <c r="M208" s="227" t="s">
        <v>602</v>
      </c>
      <c r="N208" s="230"/>
      <c r="O208" s="16"/>
      <c r="P208" s="16"/>
      <c r="Q208" s="16"/>
      <c r="R208" s="342" t="s">
        <v>754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70">
        <v>139</v>
      </c>
      <c r="B209" s="164">
        <v>43439</v>
      </c>
      <c r="C209" s="164"/>
      <c r="D209" s="165" t="s">
        <v>776</v>
      </c>
      <c r="E209" s="166" t="s">
        <v>624</v>
      </c>
      <c r="F209" s="166">
        <v>715</v>
      </c>
      <c r="G209" s="166"/>
      <c r="H209" s="166">
        <v>445</v>
      </c>
      <c r="I209" s="186">
        <v>840</v>
      </c>
      <c r="J209" s="138" t="s">
        <v>2995</v>
      </c>
      <c r="K209" s="134">
        <f t="shared" ref="K209:K212" si="43">H209-F209</f>
        <v>-270</v>
      </c>
      <c r="L209" s="135">
        <f t="shared" ref="L209:L212" si="44">K209/F209</f>
        <v>-0.3776223776223776</v>
      </c>
      <c r="M209" s="136" t="s">
        <v>664</v>
      </c>
      <c r="N209" s="137">
        <v>43800</v>
      </c>
      <c r="O209" s="57"/>
      <c r="P209" s="16"/>
      <c r="Q209" s="16"/>
      <c r="R209" s="17" t="s">
        <v>752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6">
        <v>140</v>
      </c>
      <c r="B210" s="207">
        <v>43469</v>
      </c>
      <c r="C210" s="207"/>
      <c r="D210" s="155" t="s">
        <v>145</v>
      </c>
      <c r="E210" s="208" t="s">
        <v>624</v>
      </c>
      <c r="F210" s="208">
        <v>875</v>
      </c>
      <c r="G210" s="208"/>
      <c r="H210" s="208">
        <v>1165</v>
      </c>
      <c r="I210" s="232">
        <v>1185</v>
      </c>
      <c r="J210" s="141" t="s">
        <v>3490</v>
      </c>
      <c r="K210" s="128">
        <f t="shared" si="43"/>
        <v>290</v>
      </c>
      <c r="L210" s="129">
        <f t="shared" si="44"/>
        <v>0.33142857142857141</v>
      </c>
      <c r="M210" s="130" t="s">
        <v>600</v>
      </c>
      <c r="N210" s="363">
        <v>43847</v>
      </c>
      <c r="O210" s="57"/>
      <c r="P210" s="16"/>
      <c r="Q210" s="16"/>
      <c r="R210" s="17" t="s">
        <v>752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141</v>
      </c>
      <c r="B211" s="207">
        <v>43559</v>
      </c>
      <c r="C211" s="207"/>
      <c r="D211" s="423" t="s">
        <v>345</v>
      </c>
      <c r="E211" s="208" t="s">
        <v>624</v>
      </c>
      <c r="F211" s="208">
        <f>387-14.63</f>
        <v>372.37</v>
      </c>
      <c r="G211" s="208"/>
      <c r="H211" s="208">
        <v>490</v>
      </c>
      <c r="I211" s="232">
        <v>490</v>
      </c>
      <c r="J211" s="141" t="s">
        <v>683</v>
      </c>
      <c r="K211" s="128">
        <f t="shared" si="43"/>
        <v>117.63</v>
      </c>
      <c r="L211" s="129">
        <f t="shared" si="44"/>
        <v>0.31589548030185027</v>
      </c>
      <c r="M211" s="130" t="s">
        <v>600</v>
      </c>
      <c r="N211" s="363">
        <v>43850</v>
      </c>
      <c r="O211" s="57"/>
      <c r="P211" s="16"/>
      <c r="Q211" s="16"/>
      <c r="R211" s="17" t="s">
        <v>752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70">
        <v>142</v>
      </c>
      <c r="B212" s="164">
        <v>43578</v>
      </c>
      <c r="C212" s="164"/>
      <c r="D212" s="165" t="s">
        <v>777</v>
      </c>
      <c r="E212" s="166" t="s">
        <v>601</v>
      </c>
      <c r="F212" s="166">
        <v>220</v>
      </c>
      <c r="G212" s="166"/>
      <c r="H212" s="166">
        <v>127.5</v>
      </c>
      <c r="I212" s="186">
        <v>284</v>
      </c>
      <c r="J212" s="390" t="s">
        <v>3484</v>
      </c>
      <c r="K212" s="134">
        <f t="shared" si="43"/>
        <v>-92.5</v>
      </c>
      <c r="L212" s="135">
        <f t="shared" si="44"/>
        <v>-0.42045454545454547</v>
      </c>
      <c r="M212" s="136" t="s">
        <v>664</v>
      </c>
      <c r="N212" s="137">
        <v>43896</v>
      </c>
      <c r="O212" s="57"/>
      <c r="P212" s="16"/>
      <c r="Q212" s="16"/>
      <c r="R212" s="17" t="s">
        <v>752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143</v>
      </c>
      <c r="B213" s="207">
        <v>43622</v>
      </c>
      <c r="C213" s="207"/>
      <c r="D213" s="423" t="s">
        <v>496</v>
      </c>
      <c r="E213" s="208" t="s">
        <v>601</v>
      </c>
      <c r="F213" s="208">
        <v>332.8</v>
      </c>
      <c r="G213" s="208"/>
      <c r="H213" s="208">
        <v>405</v>
      </c>
      <c r="I213" s="232">
        <v>419</v>
      </c>
      <c r="J213" s="141" t="s">
        <v>3491</v>
      </c>
      <c r="K213" s="128">
        <f t="shared" ref="K213" si="45">H213-F213</f>
        <v>72.199999999999989</v>
      </c>
      <c r="L213" s="129">
        <f t="shared" ref="L213" si="46">K213/F213</f>
        <v>0.21694711538461534</v>
      </c>
      <c r="M213" s="130" t="s">
        <v>600</v>
      </c>
      <c r="N213" s="363">
        <v>43860</v>
      </c>
      <c r="O213" s="57"/>
      <c r="P213" s="16"/>
      <c r="Q213" s="16"/>
      <c r="R213" s="17" t="s">
        <v>752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144">
        <v>144</v>
      </c>
      <c r="B214" s="143">
        <v>43641</v>
      </c>
      <c r="C214" s="143"/>
      <c r="D214" s="144" t="s">
        <v>139</v>
      </c>
      <c r="E214" s="145" t="s">
        <v>624</v>
      </c>
      <c r="F214" s="146">
        <v>386</v>
      </c>
      <c r="G214" s="147"/>
      <c r="H214" s="147">
        <v>395</v>
      </c>
      <c r="I214" s="147">
        <v>452</v>
      </c>
      <c r="J214" s="170" t="s">
        <v>3406</v>
      </c>
      <c r="K214" s="171">
        <f t="shared" ref="K214" si="47">H214-F214</f>
        <v>9</v>
      </c>
      <c r="L214" s="172">
        <f t="shared" ref="L214" si="48">K214/F214</f>
        <v>2.3316062176165803E-2</v>
      </c>
      <c r="M214" s="173" t="s">
        <v>709</v>
      </c>
      <c r="N214" s="174">
        <v>43868</v>
      </c>
      <c r="O214" s="16"/>
      <c r="P214" s="16"/>
      <c r="Q214" s="16"/>
      <c r="R214" s="344" t="s">
        <v>752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3">
        <v>145</v>
      </c>
      <c r="B215" s="195">
        <v>43707</v>
      </c>
      <c r="C215" s="195"/>
      <c r="D215" s="202" t="s">
        <v>260</v>
      </c>
      <c r="E215" s="199" t="s">
        <v>624</v>
      </c>
      <c r="F215" s="199" t="s">
        <v>756</v>
      </c>
      <c r="G215" s="199"/>
      <c r="H215" s="199"/>
      <c r="I215" s="226">
        <v>190</v>
      </c>
      <c r="J215" s="227"/>
      <c r="K215" s="228"/>
      <c r="L215" s="229"/>
      <c r="M215" s="358" t="s">
        <v>602</v>
      </c>
      <c r="N215" s="230"/>
      <c r="O215" s="16"/>
      <c r="P215" s="16"/>
      <c r="Q215" s="16"/>
      <c r="R215" s="344" t="s">
        <v>752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146</v>
      </c>
      <c r="B216" s="207">
        <v>43731</v>
      </c>
      <c r="C216" s="207"/>
      <c r="D216" s="155" t="s">
        <v>440</v>
      </c>
      <c r="E216" s="208" t="s">
        <v>624</v>
      </c>
      <c r="F216" s="208">
        <v>235</v>
      </c>
      <c r="G216" s="208"/>
      <c r="H216" s="208">
        <v>295</v>
      </c>
      <c r="I216" s="232">
        <v>296</v>
      </c>
      <c r="J216" s="141" t="s">
        <v>3148</v>
      </c>
      <c r="K216" s="128">
        <f t="shared" ref="K216" si="49">H216-F216</f>
        <v>60</v>
      </c>
      <c r="L216" s="129">
        <f t="shared" ref="L216" si="50">K216/F216</f>
        <v>0.25531914893617019</v>
      </c>
      <c r="M216" s="130" t="s">
        <v>600</v>
      </c>
      <c r="N216" s="363">
        <v>43844</v>
      </c>
      <c r="O216" s="57"/>
      <c r="P216" s="16"/>
      <c r="Q216" s="16"/>
      <c r="R216" s="17" t="s">
        <v>752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6">
        <v>147</v>
      </c>
      <c r="B217" s="207">
        <v>43752</v>
      </c>
      <c r="C217" s="207"/>
      <c r="D217" s="155" t="s">
        <v>2978</v>
      </c>
      <c r="E217" s="208" t="s">
        <v>624</v>
      </c>
      <c r="F217" s="208">
        <v>277.5</v>
      </c>
      <c r="G217" s="208"/>
      <c r="H217" s="208">
        <v>333</v>
      </c>
      <c r="I217" s="232">
        <v>333</v>
      </c>
      <c r="J217" s="141" t="s">
        <v>3149</v>
      </c>
      <c r="K217" s="128">
        <f t="shared" ref="K217" si="51">H217-F217</f>
        <v>55.5</v>
      </c>
      <c r="L217" s="129">
        <f t="shared" ref="L217" si="52">K217/F217</f>
        <v>0.2</v>
      </c>
      <c r="M217" s="130" t="s">
        <v>600</v>
      </c>
      <c r="N217" s="363">
        <v>43846</v>
      </c>
      <c r="O217" s="57"/>
      <c r="P217" s="16"/>
      <c r="Q217" s="16"/>
      <c r="R217" s="17" t="s">
        <v>754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6">
        <v>148</v>
      </c>
      <c r="B218" s="207">
        <v>43752</v>
      </c>
      <c r="C218" s="207"/>
      <c r="D218" s="155" t="s">
        <v>2977</v>
      </c>
      <c r="E218" s="208" t="s">
        <v>624</v>
      </c>
      <c r="F218" s="208">
        <v>930</v>
      </c>
      <c r="G218" s="208"/>
      <c r="H218" s="208">
        <v>1165</v>
      </c>
      <c r="I218" s="232">
        <v>1200</v>
      </c>
      <c r="J218" s="141" t="s">
        <v>3151</v>
      </c>
      <c r="K218" s="128">
        <f t="shared" ref="K218" si="53">H218-F218</f>
        <v>235</v>
      </c>
      <c r="L218" s="129">
        <f t="shared" ref="L218" si="54">K218/F218</f>
        <v>0.25268817204301075</v>
      </c>
      <c r="M218" s="130" t="s">
        <v>600</v>
      </c>
      <c r="N218" s="363">
        <v>43847</v>
      </c>
      <c r="O218" s="57"/>
      <c r="P218" s="16"/>
      <c r="Q218" s="16"/>
      <c r="R218" s="17" t="s">
        <v>754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72">
        <v>149</v>
      </c>
      <c r="B219" s="347">
        <v>43753</v>
      </c>
      <c r="C219" s="212"/>
      <c r="D219" s="374" t="s">
        <v>2976</v>
      </c>
      <c r="E219" s="350" t="s">
        <v>624</v>
      </c>
      <c r="F219" s="353">
        <v>111</v>
      </c>
      <c r="G219" s="350"/>
      <c r="H219" s="350"/>
      <c r="I219" s="356">
        <v>141</v>
      </c>
      <c r="J219" s="238"/>
      <c r="K219" s="238"/>
      <c r="L219" s="123"/>
      <c r="M219" s="362" t="s">
        <v>602</v>
      </c>
      <c r="N219" s="240"/>
      <c r="O219" s="16"/>
      <c r="P219" s="16"/>
      <c r="Q219" s="16"/>
      <c r="R219" s="344" t="s">
        <v>752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6">
        <v>150</v>
      </c>
      <c r="B220" s="207">
        <v>43753</v>
      </c>
      <c r="C220" s="207"/>
      <c r="D220" s="155" t="s">
        <v>2975</v>
      </c>
      <c r="E220" s="208" t="s">
        <v>624</v>
      </c>
      <c r="F220" s="209">
        <v>296</v>
      </c>
      <c r="G220" s="208"/>
      <c r="H220" s="208">
        <v>370</v>
      </c>
      <c r="I220" s="232">
        <v>370</v>
      </c>
      <c r="J220" s="141" t="s">
        <v>683</v>
      </c>
      <c r="K220" s="128">
        <f t="shared" ref="K220" si="55">H220-F220</f>
        <v>74</v>
      </c>
      <c r="L220" s="129">
        <f t="shared" ref="L220" si="56">K220/F220</f>
        <v>0.25</v>
      </c>
      <c r="M220" s="130" t="s">
        <v>600</v>
      </c>
      <c r="N220" s="363">
        <v>43853</v>
      </c>
      <c r="O220" s="57"/>
      <c r="P220" s="16"/>
      <c r="Q220" s="16"/>
      <c r="R220" s="17" t="s">
        <v>754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73">
        <v>151</v>
      </c>
      <c r="B221" s="211">
        <v>43754</v>
      </c>
      <c r="C221" s="211"/>
      <c r="D221" s="192" t="s">
        <v>2974</v>
      </c>
      <c r="E221" s="349" t="s">
        <v>624</v>
      </c>
      <c r="F221" s="352" t="s">
        <v>2940</v>
      </c>
      <c r="G221" s="349"/>
      <c r="H221" s="349"/>
      <c r="I221" s="355">
        <v>344</v>
      </c>
      <c r="J221" s="359"/>
      <c r="K221" s="241"/>
      <c r="L221" s="361"/>
      <c r="M221" s="343" t="s">
        <v>602</v>
      </c>
      <c r="N221" s="364"/>
      <c r="O221" s="16"/>
      <c r="P221" s="16"/>
      <c r="Q221" s="16"/>
      <c r="R221" s="344" t="s">
        <v>752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46">
        <v>152</v>
      </c>
      <c r="B222" s="212">
        <v>43832</v>
      </c>
      <c r="C222" s="212"/>
      <c r="D222" s="216" t="s">
        <v>2254</v>
      </c>
      <c r="E222" s="213" t="s">
        <v>624</v>
      </c>
      <c r="F222" s="214" t="s">
        <v>3136</v>
      </c>
      <c r="G222" s="213"/>
      <c r="H222" s="213"/>
      <c r="I222" s="237">
        <v>590</v>
      </c>
      <c r="J222" s="238"/>
      <c r="K222" s="238"/>
      <c r="L222" s="123"/>
      <c r="M222" s="343" t="s">
        <v>602</v>
      </c>
      <c r="N222" s="240"/>
      <c r="O222" s="16"/>
      <c r="P222" s="16"/>
      <c r="Q222" s="16"/>
      <c r="R222" s="344" t="s">
        <v>754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6">
        <v>153</v>
      </c>
      <c r="B223" s="207">
        <v>43966</v>
      </c>
      <c r="C223" s="207"/>
      <c r="D223" s="155" t="s">
        <v>65</v>
      </c>
      <c r="E223" s="208" t="s">
        <v>624</v>
      </c>
      <c r="F223" s="209">
        <v>67.5</v>
      </c>
      <c r="G223" s="208"/>
      <c r="H223" s="208">
        <v>86</v>
      </c>
      <c r="I223" s="232">
        <v>86</v>
      </c>
      <c r="J223" s="141" t="s">
        <v>3649</v>
      </c>
      <c r="K223" s="128">
        <f t="shared" ref="K223" si="57">H223-F223</f>
        <v>18.5</v>
      </c>
      <c r="L223" s="129">
        <f t="shared" ref="L223" si="58">K223/F223</f>
        <v>0.27407407407407408</v>
      </c>
      <c r="M223" s="130" t="s">
        <v>600</v>
      </c>
      <c r="N223" s="363">
        <v>44008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0"/>
      <c r="B224" s="200" t="s">
        <v>2981</v>
      </c>
      <c r="C224" s="212"/>
      <c r="D224" s="216"/>
      <c r="E224" s="213"/>
      <c r="F224" s="214"/>
      <c r="G224" s="213"/>
      <c r="H224" s="213"/>
      <c r="I224" s="237"/>
      <c r="J224" s="238"/>
      <c r="K224" s="238"/>
      <c r="L224" s="123"/>
      <c r="M224" s="239"/>
      <c r="N224" s="240"/>
      <c r="O224" s="16"/>
      <c r="P224" s="16"/>
      <c r="Q224" s="16"/>
      <c r="R224" s="344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0"/>
      <c r="B225" s="212"/>
      <c r="C225" s="212"/>
      <c r="D225" s="216"/>
      <c r="E225" s="213"/>
      <c r="F225" s="214"/>
      <c r="G225" s="213"/>
      <c r="H225" s="213"/>
      <c r="I225" s="237"/>
      <c r="J225" s="238"/>
      <c r="K225" s="238"/>
      <c r="L225" s="123"/>
      <c r="M225" s="239"/>
      <c r="N225" s="240"/>
      <c r="O225" s="16"/>
      <c r="P225" s="16"/>
      <c r="Q225" s="16"/>
      <c r="R225" s="344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0"/>
      <c r="B226" s="212"/>
      <c r="C226" s="212"/>
      <c r="D226" s="216"/>
      <c r="E226" s="213"/>
      <c r="F226" s="214"/>
      <c r="G226" s="213"/>
      <c r="H226" s="213"/>
      <c r="I226" s="237"/>
      <c r="J226" s="238"/>
      <c r="K226" s="238"/>
      <c r="L226" s="123"/>
      <c r="M226" s="239"/>
      <c r="N226" s="240"/>
      <c r="O226" s="16"/>
      <c r="P226" s="16"/>
      <c r="Q226" s="16"/>
      <c r="R226" s="344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0"/>
      <c r="B227" s="212"/>
      <c r="C227" s="212"/>
      <c r="D227" s="216"/>
      <c r="E227" s="213"/>
      <c r="F227" s="214"/>
      <c r="G227" s="213"/>
      <c r="H227" s="213"/>
      <c r="I227" s="237"/>
      <c r="J227" s="238"/>
      <c r="K227" s="238"/>
      <c r="L227" s="123"/>
      <c r="M227" s="239"/>
      <c r="N227" s="240"/>
      <c r="O227" s="16"/>
      <c r="P227" s="16"/>
      <c r="Q227" s="16"/>
      <c r="R227" s="344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0"/>
      <c r="B228" s="212"/>
      <c r="C228" s="212"/>
      <c r="D228" s="216"/>
      <c r="E228" s="213"/>
      <c r="F228" s="214"/>
      <c r="G228" s="213"/>
      <c r="H228" s="213"/>
      <c r="I228" s="237"/>
      <c r="J228" s="238"/>
      <c r="K228" s="238"/>
      <c r="L228" s="123"/>
      <c r="M228" s="239"/>
      <c r="N228" s="240"/>
      <c r="O228" s="16"/>
      <c r="P228" s="16"/>
      <c r="Q228" s="16"/>
      <c r="R228" s="344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0"/>
      <c r="B229" s="212"/>
      <c r="C229" s="212"/>
      <c r="D229" s="216"/>
      <c r="E229" s="213"/>
      <c r="F229" s="214"/>
      <c r="G229" s="213"/>
      <c r="H229" s="213"/>
      <c r="I229" s="237"/>
      <c r="J229" s="238"/>
      <c r="K229" s="238"/>
      <c r="L229" s="123"/>
      <c r="M229" s="239"/>
      <c r="N229" s="240"/>
      <c r="O229" s="16"/>
      <c r="P229" s="16"/>
      <c r="Q229" s="16"/>
      <c r="R229" s="344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0"/>
      <c r="B230" s="212"/>
      <c r="C230" s="212"/>
      <c r="D230" s="216"/>
      <c r="E230" s="213"/>
      <c r="F230" s="214"/>
      <c r="G230" s="213"/>
      <c r="H230" s="213"/>
      <c r="I230" s="237"/>
      <c r="J230" s="238"/>
      <c r="K230" s="238"/>
      <c r="L230" s="123"/>
      <c r="M230" s="239"/>
      <c r="N230" s="240"/>
      <c r="O230" s="16"/>
      <c r="P230" s="16"/>
      <c r="Q230" s="16"/>
      <c r="R230" s="344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0"/>
      <c r="B231" s="212"/>
      <c r="C231" s="212"/>
      <c r="D231" s="216"/>
      <c r="E231" s="213"/>
      <c r="F231" s="214"/>
      <c r="G231" s="213"/>
      <c r="H231" s="213"/>
      <c r="I231" s="237"/>
      <c r="J231" s="238"/>
      <c r="K231" s="238"/>
      <c r="L231" s="123"/>
      <c r="M231" s="239"/>
      <c r="N231" s="240"/>
      <c r="O231" s="16"/>
      <c r="P231" s="16"/>
      <c r="Q231" s="16"/>
      <c r="R231" s="344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0"/>
      <c r="B232" s="212"/>
      <c r="C232" s="212"/>
      <c r="D232" s="216"/>
      <c r="E232" s="213"/>
      <c r="F232" s="214"/>
      <c r="G232" s="213"/>
      <c r="H232" s="213"/>
      <c r="I232" s="237"/>
      <c r="J232" s="238"/>
      <c r="K232" s="238"/>
      <c r="L232" s="123"/>
      <c r="M232" s="239"/>
      <c r="N232" s="240"/>
      <c r="O232" s="16"/>
      <c r="P232" s="16"/>
      <c r="R232" s="344"/>
    </row>
    <row r="233" spans="1:26">
      <c r="A233" s="210"/>
      <c r="B233" s="212"/>
      <c r="C233" s="212"/>
      <c r="D233" s="216"/>
      <c r="E233" s="213"/>
      <c r="F233" s="214"/>
      <c r="G233" s="213"/>
      <c r="H233" s="213"/>
      <c r="I233" s="237"/>
      <c r="J233" s="238"/>
      <c r="K233" s="238"/>
      <c r="L233" s="123"/>
      <c r="M233" s="239"/>
      <c r="N233" s="240"/>
      <c r="O233" s="16"/>
      <c r="P233" s="16"/>
      <c r="R233" s="344"/>
    </row>
    <row r="234" spans="1:26">
      <c r="A234" s="210"/>
      <c r="B234" s="212"/>
      <c r="C234" s="212"/>
      <c r="D234" s="216"/>
      <c r="E234" s="213"/>
      <c r="F234" s="214"/>
      <c r="G234" s="213"/>
      <c r="H234" s="213"/>
      <c r="I234" s="237"/>
      <c r="J234" s="238"/>
      <c r="K234" s="238"/>
      <c r="L234" s="123"/>
      <c r="M234" s="239"/>
      <c r="N234" s="240"/>
      <c r="O234" s="16"/>
      <c r="P234" s="16"/>
      <c r="R234" s="344"/>
    </row>
    <row r="235" spans="1:26">
      <c r="A235" s="210"/>
      <c r="B235" s="212"/>
      <c r="C235" s="212"/>
      <c r="D235" s="216"/>
      <c r="E235" s="213"/>
      <c r="F235" s="214"/>
      <c r="G235" s="213"/>
      <c r="H235" s="213"/>
      <c r="I235" s="237"/>
      <c r="J235" s="238"/>
      <c r="K235" s="238"/>
      <c r="L235" s="123"/>
      <c r="M235" s="239"/>
      <c r="N235" s="240"/>
      <c r="O235" s="16"/>
      <c r="P235" s="16"/>
      <c r="R235" s="344"/>
    </row>
    <row r="236" spans="1:26">
      <c r="A236" s="210"/>
      <c r="B236" s="200"/>
      <c r="O236" s="16"/>
      <c r="P236" s="16"/>
      <c r="R236" s="344"/>
    </row>
    <row r="237" spans="1:26">
      <c r="R237" s="242"/>
    </row>
    <row r="238" spans="1:26">
      <c r="R238" s="242"/>
    </row>
    <row r="239" spans="1:26">
      <c r="R239" s="242"/>
    </row>
    <row r="240" spans="1:26">
      <c r="R240" s="242"/>
    </row>
    <row r="241" spans="1:18">
      <c r="R241" s="242"/>
    </row>
    <row r="242" spans="1:18">
      <c r="R242" s="242"/>
    </row>
    <row r="243" spans="1:18">
      <c r="R243" s="242"/>
    </row>
    <row r="244" spans="1:18">
      <c r="R244" s="242"/>
    </row>
    <row r="245" spans="1:18">
      <c r="R245" s="242"/>
    </row>
    <row r="246" spans="1:18">
      <c r="R246" s="242"/>
    </row>
    <row r="247" spans="1:18">
      <c r="R247" s="242"/>
    </row>
    <row r="253" spans="1:18">
      <c r="A253" s="217"/>
    </row>
    <row r="254" spans="1:18">
      <c r="A254" s="217"/>
    </row>
    <row r="255" spans="1:18">
      <c r="A255" s="213"/>
    </row>
  </sheetData>
  <autoFilter ref="R1:R255"/>
  <mergeCells count="14">
    <mergeCell ref="N48:N49"/>
    <mergeCell ref="O48:O49"/>
    <mergeCell ref="N50:N51"/>
    <mergeCell ref="O50:O51"/>
    <mergeCell ref="A50:A51"/>
    <mergeCell ref="B50:B51"/>
    <mergeCell ref="J50:J51"/>
    <mergeCell ref="L50:L51"/>
    <mergeCell ref="M50:M51"/>
    <mergeCell ref="A48:A49"/>
    <mergeCell ref="B48:B49"/>
    <mergeCell ref="J48:J49"/>
    <mergeCell ref="L48:L49"/>
    <mergeCell ref="M48:M4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2020-07-06T02:57:58Z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