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F&amp;O)'!$R$1:$R$261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41" i="6"/>
  <c r="L41"/>
  <c r="L26"/>
  <c r="K26"/>
  <c r="M26" s="1"/>
  <c r="L23"/>
  <c r="M23" s="1"/>
  <c r="K23"/>
  <c r="L40"/>
  <c r="K40"/>
  <c r="L39"/>
  <c r="M39" s="1"/>
  <c r="K39"/>
  <c r="L38"/>
  <c r="K38"/>
  <c r="L24"/>
  <c r="K24"/>
  <c r="L37"/>
  <c r="K37"/>
  <c r="M24" l="1"/>
  <c r="M37"/>
  <c r="M40"/>
  <c r="M41"/>
  <c r="M38"/>
  <c r="L56"/>
  <c r="K56"/>
  <c r="M56" l="1"/>
  <c r="L12" l="1"/>
  <c r="K12"/>
  <c r="L11"/>
  <c r="K11"/>
  <c r="L54"/>
  <c r="K54"/>
  <c r="M11" l="1"/>
  <c r="M12"/>
  <c r="M54"/>
  <c r="L55"/>
  <c r="K55"/>
  <c r="H249"/>
  <c r="M55" l="1"/>
  <c r="K249" l="1"/>
  <c r="L249" s="1"/>
  <c r="K238"/>
  <c r="L238" s="1"/>
  <c r="K228"/>
  <c r="L228" s="1"/>
  <c r="K244" l="1"/>
  <c r="L244" s="1"/>
  <c r="K245" l="1"/>
  <c r="L245" s="1"/>
  <c r="K242" l="1"/>
  <c r="L242" s="1"/>
  <c r="K221"/>
  <c r="L221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F217"/>
  <c r="K217" s="1"/>
  <c r="L217" s="1"/>
  <c r="K216"/>
  <c r="L216" s="1"/>
  <c r="K215"/>
  <c r="L215" s="1"/>
  <c r="K214"/>
  <c r="L214" s="1"/>
  <c r="K213"/>
  <c r="L213" s="1"/>
  <c r="K212"/>
  <c r="L212" s="1"/>
  <c r="F211"/>
  <c r="K211" s="1"/>
  <c r="L211" s="1"/>
  <c r="F210"/>
  <c r="K210" s="1"/>
  <c r="L210" s="1"/>
  <c r="K209"/>
  <c r="L209" s="1"/>
  <c r="F208"/>
  <c r="K208" s="1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9"/>
  <c r="L189" s="1"/>
  <c r="F188"/>
  <c r="K188" s="1"/>
  <c r="L188" s="1"/>
  <c r="K187"/>
  <c r="L187" s="1"/>
  <c r="K184"/>
  <c r="L184" s="1"/>
  <c r="K183"/>
  <c r="L183" s="1"/>
  <c r="K182"/>
  <c r="L182" s="1"/>
  <c r="K179"/>
  <c r="L179" s="1"/>
  <c r="K178"/>
  <c r="L178" s="1"/>
  <c r="K177"/>
  <c r="L177" s="1"/>
  <c r="K176"/>
  <c r="L176" s="1"/>
  <c r="K175"/>
  <c r="L175" s="1"/>
  <c r="K174"/>
  <c r="L174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2"/>
  <c r="L162" s="1"/>
  <c r="K160"/>
  <c r="L160" s="1"/>
  <c r="K158"/>
  <c r="L158" s="1"/>
  <c r="K156"/>
  <c r="L156" s="1"/>
  <c r="K155"/>
  <c r="L155" s="1"/>
  <c r="K154"/>
  <c r="L154" s="1"/>
  <c r="K152"/>
  <c r="L152" s="1"/>
  <c r="K151"/>
  <c r="L151" s="1"/>
  <c r="K150"/>
  <c r="L150" s="1"/>
  <c r="K149"/>
  <c r="K148"/>
  <c r="L148" s="1"/>
  <c r="K147"/>
  <c r="L147" s="1"/>
  <c r="K145"/>
  <c r="L145" s="1"/>
  <c r="K144"/>
  <c r="L144" s="1"/>
  <c r="K143"/>
  <c r="L143" s="1"/>
  <c r="K142"/>
  <c r="L142" s="1"/>
  <c r="K141"/>
  <c r="L141" s="1"/>
  <c r="F140"/>
  <c r="K140" s="1"/>
  <c r="L140" s="1"/>
  <c r="H139"/>
  <c r="K139" s="1"/>
  <c r="L139" s="1"/>
  <c r="K136"/>
  <c r="L136" s="1"/>
  <c r="K135"/>
  <c r="L135" s="1"/>
  <c r="K134"/>
  <c r="L134" s="1"/>
  <c r="K133"/>
  <c r="L133" s="1"/>
  <c r="K132"/>
  <c r="L132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H105"/>
  <c r="K105" s="1"/>
  <c r="L105" s="1"/>
  <c r="F104"/>
  <c r="K104" s="1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<sst xmlns="http://schemas.openxmlformats.org/spreadsheetml/2006/main" count="2742" uniqueCount="1038">
  <si>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</si>
  <si>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</si>
  <si>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</si>
  <si>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</si>
  <si>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</si>
  <si>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</si>
  <si>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</si>
  <si>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</si>
  <si>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</si>
  <si>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</si>
  <si>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</si>
  <si>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</si>
  <si>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</si>
  <si>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</si>
  <si>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</si>
  <si>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</si>
  <si>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</si>
  <si>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</si>
  <si>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</si>
  <si>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</si>
  <si>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</si>
  <si>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</si>
  <si>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</si>
  <si>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</si>
  <si>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</si>
  <si>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</si>
  <si>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</si>
  <si>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</si>
  <si>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</si>
  <si>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</si>
  <si>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</si>
  <si>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</si>
  <si>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</si>
  <si>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</si>
  <si>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</si>
  <si>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</si>
  <si>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</si>
  <si>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</si>
  <si>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</si>
  <si>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</si>
  <si>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</si>
  <si>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</si>
  <si>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</si>
  <si>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</si>
  <si>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</si>
  <si>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</si>
  <si>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</si>
  <si>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</si>
  <si>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</si>
  <si>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</si>
  <si>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</si>
  <si>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</si>
  <si>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</si>
  <si>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</si>
  <si>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</si>
  <si>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</si>
  <si>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</si>
  <si>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</si>
  <si>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</si>
  <si>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</si>
  <si>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</si>
  <si>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</si>
  <si>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</si>
  <si>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</si>
  <si>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</si>
  <si>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</si>
  <si>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</si>
  <si>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</si>
  <si>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</si>
  <si>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</si>
  <si>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</si>
  <si>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</si>
  <si>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</si>
  <si>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</si>
  <si>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</si>
  <si>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</si>
  <si>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</si>
  <si>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</si>
  <si>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</si>
  <si>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</si>
  <si>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</si>
  <si>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</si>
  <si>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</si>
  <si>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</si>
  <si>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</si>
  <si>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</si>
  <si>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</si>
  <si>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</si>
  <si>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</si>
  <si>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</si>
  <si>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</si>
  <si>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</si>
  <si>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</si>
  <si>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</si>
  <si>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</si>
  <si>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</si>
  <si>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</si>
  <si>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</si>
  <si>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</si>
  <si>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</si>
  <si>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</si>
  <si>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</si>
  <si>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</si>
  <si>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</si>
  <si>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</si>
  <si>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</si>
  <si>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</si>
  <si>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</si>
  <si>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</si>
  <si>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</si>
  <si>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</si>
  <si>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</si>
  <si>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</si>
  <si>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</si>
  <si>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</si>
  <si>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</si>
  <si>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</si>
  <si>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</si>
  <si>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</si>
  <si>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</si>
  <si>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</si>
  <si>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</si>
  <si>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</si>
  <si>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</si>
  <si>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</si>
  <si>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</si>
  <si>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</si>
  <si>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</si>
  <si>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</si>
  <si>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</si>
  <si>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</si>
  <si>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</si>
  <si>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</si>
  <si>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</si>
  <si>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</si>
  <si>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</si>
  <si>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</si>
  <si>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</si>
  <si>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</si>
  <si>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</si>
  <si>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</si>
  <si>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</si>
  <si>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</si>
  <si>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</si>
  <si>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</si>
  <si>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</si>
  <si>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</si>
  <si>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</si>
  <si>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</si>
  <si>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</si>
  <si>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</si>
  <si>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</si>
  <si>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</si>
  <si>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</si>
  <si>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</si>
  <si>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</si>
  <si>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</si>
  <si>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</si>
  <si>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</si>
  <si>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</si>
  <si>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</si>
  <si>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</si>
  <si>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</si>
  <si>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</si>
  <si>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</si>
  <si>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</si>
  <si>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</si>
  <si>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</si>
  <si>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</si>
  <si>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</si>
  <si>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</si>
  <si>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</si>
  <si>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</si>
  <si>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</si>
  <si>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</si>
  <si>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</si>
  <si>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</si>
  <si>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</si>
  <si>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</si>
  <si>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</si>
  <si>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</si>
  <si>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</si>
  <si>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</si>
  <si>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</si>
  <si>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</si>
  <si>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</si>
  <si>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</si>
  <si>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</si>
  <si>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</si>
  <si>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</si>
  <si>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</si>
  <si>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</si>
  <si>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</si>
  <si>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</si>
  <si>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</si>
  <si>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</si>
  <si>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</si>
  <si>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</si>
  <si>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</si>
  <si>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</si>
  <si>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</si>
  <si>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</si>
  <si>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</si>
  <si>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</si>
  <si>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</si>
  <si>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</si>
  <si>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</si>
  <si>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</si>
  <si>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</si>
  <si>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</si>
  <si>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</si>
  <si>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</si>
  <si>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</si>
  <si>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</si>
  <si>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</si>
  <si>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</si>
  <si>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</si>
  <si>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</si>
  <si>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</si>
  <si>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</si>
  <si>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</si>
  <si>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</si>
  <si>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</si>
  <si>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</si>
  <si>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</si>
  <si>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</si>
  <si>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</si>
  <si>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</si>
  <si>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</si>
  <si>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</si>
  <si>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</si>
  <si>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</si>
  <si>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</si>
  <si>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</si>
  <si>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</si>
  <si>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</si>
  <si>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</si>
  <si>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</si>
  <si>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</si>
  <si>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</si>
  <si>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</si>
  <si>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</si>
  <si>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</si>
  <si>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</si>
  <si>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</si>
  <si>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</si>
  <si>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</si>
  <si>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</si>
  <si>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</si>
  <si>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</si>
  <si>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</si>
  <si>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</si>
  <si>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</si>
  <si>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</si>
  <si>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</si>
  <si>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</si>
  <si>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</si>
  <si>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</si>
  <si>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</si>
  <si>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</si>
  <si>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</si>
  <si>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</si>
  <si>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</si>
  <si>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</si>
  <si>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</si>
  <si>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</si>
  <si>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</si>
  <si>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</si>
  <si>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</si>
  <si>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</si>
  <si>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</si>
  <si>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</si>
  <si>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</si>
  <si>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</si>
  <si>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</si>
  <si>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</si>
  <si>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</si>
  <si>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</si>
  <si>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</si>
  <si>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</si>
  <si>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</si>
  <si>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</si>
  <si>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</si>
  <si>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</si>
  <si>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</si>
  <si>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</si>
  <si>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</si>
  <si>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</si>
  <si>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</si>
  <si>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</si>
  <si>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</si>
  <si>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</si>
  <si>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</si>
  <si>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</si>
  <si>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</si>
  <si>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</si>
  <si>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</si>
  <si>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</si>
  <si>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</si>
  <si>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</si>
  <si>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</si>
  <si>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</si>
  <si>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</si>
  <si>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</si>
  <si>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</si>
  <si>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</si>
  <si>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</si>
  <si>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</si>
  <si>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</si>
  <si>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</si>
  <si>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</si>
  <si>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</si>
  <si>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</si>
  <si>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</si>
  <si>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</si>
  <si>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</si>
  <si>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</si>
  <si>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</si>
  <si>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</si>
  <si>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</si>
  <si>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</si>
  <si>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</si>
  <si>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</si>
  <si>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</si>
  <si>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</si>
  <si>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</si>
  <si>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</si>
  <si>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</si>
  <si>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</si>
  <si>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</si>
  <si>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</si>
  <si>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</si>
  <si>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</si>
  <si>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</si>
  <si>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</si>
  <si>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</si>
  <si>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</si>
  <si>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</si>
  <si>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</si>
  <si>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</si>
  <si>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</si>
  <si>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</si>
  <si>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</si>
  <si>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</si>
  <si>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</si>
  <si>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</si>
  <si>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</si>
  <si>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</si>
  <si>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</si>
  <si>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</si>
  <si>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</si>
  <si>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</si>
  <si>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</si>
  <si>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</si>
  <si>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</si>
  <si>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</si>
  <si>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</si>
  <si>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</si>
  <si>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</si>
  <si>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</si>
  <si>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</si>
  <si>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</si>
  <si>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</si>
  <si>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</si>
  <si>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</si>
  <si>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</si>
  <si>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</si>
  <si>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</si>
  <si>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</si>
  <si>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</si>
  <si>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</si>
  <si>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</si>
  <si>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</si>
  <si>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</si>
  <si>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</si>
  <si>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</si>
  <si>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</si>
  <si>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</si>
  <si>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</si>
  <si>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</si>
  <si>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</si>
  <si>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</si>
  <si>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</si>
  <si>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</si>
  <si>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</si>
  <si>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</si>
  <si>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</si>
  <si>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</si>
  <si>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</si>
  <si>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</si>
  <si>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</si>
  <si>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</si>
  <si>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</si>
  <si>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</si>
  <si>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</si>
  <si>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</si>
  <si>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</si>
  <si>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</si>
  <si>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</si>
  <si>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</si>
  <si>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</si>
  <si>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</si>
  <si>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</si>
  <si>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</si>
  <si>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</si>
  <si>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</si>
  <si>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</si>
  <si>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</si>
  <si>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</si>
  <si>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</si>
  <si>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</si>
  <si>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</si>
  <si>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</si>
  <si>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</si>
  <si>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</si>
  <si>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</si>
  <si>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</si>
  <si>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</si>
  <si>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</si>
  <si>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</si>
  <si>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</si>
  <si>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</si>
  <si>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</si>
  <si>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</si>
  <si>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</si>
  <si>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</si>
  <si>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</si>
  <si>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</si>
  <si>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</si>
  <si>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</si>
  <si>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</si>
  <si>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</si>
  <si>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</si>
  <si>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</si>
  <si>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</si>
  <si>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</si>
  <si>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</si>
  <si>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</si>
  <si>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</si>
  <si>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</si>
  <si>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</si>
  <si>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</si>
  <si>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</si>
  <si>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</si>
  <si>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</si>
  <si>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</si>
  <si>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</si>
  <si>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</si>
  <si>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</si>
  <si>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</si>
  <si>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</si>
  <si>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</si>
  <si>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</si>
  <si>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</si>
  <si>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</si>
  <si>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</si>
  <si>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</si>
  <si>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</si>
  <si>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</si>
  <si>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</si>
  <si>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</si>
  <si>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</si>
  <si>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</si>
  <si>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</si>
  <si>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</si>
  <si>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</si>
  <si>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</si>
  <si>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</si>
  <si>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</si>
  <si>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</si>
  <si>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</si>
  <si>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</si>
  <si>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</si>
  <si>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</si>
  <si>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</si>
  <si>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</si>
  <si>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</si>
  <si>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</si>
  <si>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</si>
  <si>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</si>
  <si>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</si>
  <si>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</si>
  <si>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</si>
  <si>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</si>
  <si>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</si>
  <si>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</si>
  <si>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</si>
  <si>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</si>
  <si>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</si>
  <si>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</si>
  <si>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</si>
  <si>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</si>
  <si>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</si>
  <si>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</si>
  <si>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</si>
  <si>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</si>
  <si>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</si>
  <si>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</si>
  <si>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</si>
  <si>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</si>
  <si>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</si>
  <si>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</si>
  <si>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</si>
  <si>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</si>
  <si>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</si>
  <si>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</si>
  <si>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</si>
  <si>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</si>
  <si>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</si>
  <si>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</si>
  <si>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</si>
  <si>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</si>
  <si>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</si>
  <si>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</si>
  <si>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</si>
  <si>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</si>
  <si>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</si>
  <si>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</si>
  <si>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</si>
  <si>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</si>
  <si>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</si>
  <si>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</si>
  <si>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</si>
  <si>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</si>
  <si>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</si>
  <si>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</si>
  <si>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</si>
  <si>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</si>
  <si>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</si>
  <si>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</si>
  <si>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</si>
  <si>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</si>
  <si>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</si>
  <si>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</si>
  <si>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</si>
  <si>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</si>
  <si>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</si>
  <si>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</si>
  <si>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</si>
  <si>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</si>
  <si>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</si>
  <si>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</si>
  <si>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</si>
  <si>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</si>
  <si>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</si>
  <si>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</si>
  <si>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</si>
  <si>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</si>
  <si>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</si>
  <si>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</si>
  <si>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</si>
  <si>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</si>
  <si>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</si>
  <si>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</si>
  <si>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</si>
  <si>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</si>
  <si>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</si>
  <si>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</si>
  <si>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</si>
  <si>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</si>
  <si>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</si>
  <si>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</si>
  <si>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</si>
  <si>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</si>
  <si>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</si>
  <si>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</si>
  <si>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</si>
  <si>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</si>
  <si>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</si>
  <si>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</si>
  <si>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</si>
  <si>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</si>
  <si>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</si>
  <si>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</si>
  <si>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</si>
  <si>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</si>
  <si>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</si>
  <si>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</si>
  <si>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</si>
  <si>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</si>
  <si>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</si>
  <si>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</si>
  <si>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</si>
  <si>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</si>
  <si>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</si>
  <si>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</si>
  <si>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</si>
  <si>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</si>
  <si>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</si>
  <si>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</si>
  <si>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</si>
  <si>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</si>
  <si>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</si>
  <si>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</si>
  <si>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</si>
  <si>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</si>
  <si>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</si>
  <si>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</si>
  <si>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</si>
  <si>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</si>
  <si>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</si>
  <si>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</si>
  <si>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</si>
  <si>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</si>
  <si>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</si>
  <si>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</si>
  <si>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</si>
  <si>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</si>
  <si>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</si>
  <si>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</si>
  <si>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</si>
  <si>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</si>
  <si>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</si>
  <si>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</si>
  <si>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</si>
  <si>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</si>
  <si>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</si>
  <si>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</si>
  <si>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</si>
  <si>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</si>
  <si>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</si>
  <si>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</si>
  <si>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</si>
  <si>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</si>
  <si>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</si>
  <si>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</si>
  <si>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</si>
  <si>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</si>
  <si>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</si>
  <si>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</si>
  <si>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</si>
  <si>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</si>
  <si>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</si>
  <si>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</si>
  <si>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</si>
  <si>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</si>
  <si>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</si>
  <si>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</si>
  <si>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</si>
  <si>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</si>
  <si>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</si>
  <si>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</si>
  <si>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</si>
  <si>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</si>
  <si>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</si>
  <si>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</si>
  <si>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</si>
  <si>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</si>
  <si>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</si>
  <si>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</si>
  <si>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</si>
  <si>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</si>
  <si>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</si>
  <si>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</si>
  <si>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</si>
  <si>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</si>
  <si>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</si>
  <si>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</si>
  <si>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</si>
  <si>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</si>
  <si>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</si>
  <si>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</si>
  <si>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</si>
  <si>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</si>
  <si>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</si>
  <si>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</si>
  <si>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</si>
  <si>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</si>
  <si>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</si>
  <si>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</si>
  <si>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</si>
  <si>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</si>
  <si>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</si>
  <si>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</si>
  <si>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</si>
  <si>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</si>
  <si>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</si>
  <si>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</si>
  <si>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</si>
  <si>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</si>
  <si>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</si>
  <si>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</si>
  <si>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</si>
  <si>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</si>
  <si>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</si>
  <si>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</si>
  <si>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</si>
  <si>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</si>
  <si>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</si>
  <si>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</si>
  <si>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</si>
  <si>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</si>
  <si>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</si>
  <si>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</si>
  <si>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</si>
  <si>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</si>
  <si>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</si>
  <si>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</si>
  <si>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</si>
  <si>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</si>
  <si>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</si>
  <si>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</si>
  <si>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</si>
  <si>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</si>
  <si>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</si>
  <si>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</si>
  <si>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</si>
  <si>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</si>
  <si>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</si>
  <si>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</si>
  <si>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</si>
  <si>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</si>
  <si>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</si>
  <si>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</si>
  <si>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</si>
  <si>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</si>
  <si>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</si>
  <si>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</si>
  <si>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</si>
  <si>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</si>
  <si>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</si>
  <si>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</si>
  <si>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</si>
  <si>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</si>
  <si>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</si>
  <si>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</si>
  <si>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</si>
  <si>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</si>
  <si>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</si>
  <si>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</si>
  <si>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</si>
  <si>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</si>
  <si>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</si>
  <si>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</si>
  <si>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</si>
  <si>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</si>
  <si>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</si>
  <si>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</si>
  <si>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</si>
  <si>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</si>
  <si>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</si>
  <si>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</si>
  <si>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</si>
  <si>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</si>
  <si>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</si>
  <si>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</si>
  <si>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</si>
  <si>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</si>
  <si>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</si>
  <si>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</si>
  <si>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</si>
  <si>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</si>
  <si>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</si>
  <si>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</si>
  <si>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</si>
  <si>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</si>
  <si>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</si>
  <si>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</si>
  <si>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</si>
  <si>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</si>
  <si>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</si>
  <si>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</si>
  <si>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</si>
  <si>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</si>
  <si>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</si>
  <si>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</si>
  <si>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</si>
  <si>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</si>
  <si>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</si>
  <si>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</si>
  <si>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</si>
  <si>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</si>
  <si>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</si>
  <si>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</si>
  <si>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</si>
  <si>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</si>
  <si>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</si>
  <si>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</si>
  <si>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</si>
  <si>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</si>
  <si>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</si>
  <si>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</si>
  <si>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</si>
  <si>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</si>
  <si>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</si>
  <si>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</si>
  <si>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</si>
  <si>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</si>
  <si>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</si>
  <si>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</si>
  <si>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</si>
  <si>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</si>
  <si>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</si>
  <si>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</si>
  <si>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</si>
  <si>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</si>
  <si>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</si>
  <si>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</si>
  <si>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</si>
  <si>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</si>
  <si>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</si>
  <si>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</si>
  <si>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</si>
  <si>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</si>
  <si>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</si>
  <si>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</si>
  <si>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</si>
  <si>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</si>
  <si>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</si>
  <si>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</si>
  <si>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</si>
  <si>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</si>
  <si>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</si>
  <si>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</si>
  <si>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</si>
  <si>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</si>
  <si>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</si>
  <si>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</si>
  <si>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</si>
  <si>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</si>
  <si>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</si>
  <si>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</si>
  <si>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</si>
  <si>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</si>
  <si>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</si>
  <si>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</si>
  <si>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</si>
  <si>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</si>
  <si>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</si>
  <si>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</si>
  <si>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</si>
  <si>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</si>
  <si>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</si>
  <si>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</si>
  <si>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</si>
  <si>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</si>
  <si>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</si>
  <si>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</si>
  <si>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</si>
  <si>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</si>
  <si>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</si>
  <si>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</si>
  <si>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</si>
  <si>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</si>
  <si>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</si>
  <si>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</si>
  <si>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</si>
  <si>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</si>
  <si>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</si>
  <si>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</si>
  <si>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</si>
  <si>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</si>
  <si>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</si>
  <si>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</si>
  <si>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</si>
  <si>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</si>
  <si>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</si>
  <si>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</si>
  <si>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</si>
  <si>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</si>
  <si>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</si>
  <si>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</si>
  <si>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</si>
  <si>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</si>
  <si>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</si>
  <si>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</si>
  <si>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RIIL</t>
  </si>
  <si>
    <t>Reliance Indl Infra Ltd</t>
  </si>
  <si>
    <t>250-275</t>
  </si>
  <si>
    <t>750-780</t>
  </si>
  <si>
    <t>270-275</t>
  </si>
  <si>
    <t>Loss of Rs.7.5/-</t>
  </si>
  <si>
    <t>677-685</t>
  </si>
  <si>
    <t>Part profit of Rs.37.75/-</t>
  </si>
  <si>
    <t>ITC&lt;&gt;</t>
  </si>
  <si>
    <t>ALPHA LEON ENTERPRISES LLP</t>
  </si>
  <si>
    <t>1750-1800</t>
  </si>
  <si>
    <t>GSPL JUNE FUT</t>
  </si>
  <si>
    <t>GUJCOTEX</t>
  </si>
  <si>
    <t>GRAVITON RESEARCH CAPITAL LLP</t>
  </si>
  <si>
    <t>468-471</t>
  </si>
  <si>
    <t>490-500</t>
  </si>
  <si>
    <t>145-150</t>
  </si>
  <si>
    <t>CHETAN SHAILESH PAREKH</t>
  </si>
  <si>
    <t>SHARPLINE</t>
  </si>
  <si>
    <t>1160-1180</t>
  </si>
  <si>
    <t>Part Profit of Rs.5/-</t>
  </si>
  <si>
    <t>IFL</t>
  </si>
  <si>
    <t>SETU SECURITIES PVT LTD</t>
  </si>
  <si>
    <t>VITESSE</t>
  </si>
  <si>
    <t>PIIND JUNE FUT</t>
  </si>
  <si>
    <t>2820-2850</t>
  </si>
  <si>
    <t xml:space="preserve">NIFTY JUNE FUT </t>
  </si>
  <si>
    <t>215-220</t>
  </si>
  <si>
    <t>600-604</t>
  </si>
  <si>
    <t>Retail Research Technical Calls &amp; Fundamental Performance Report for the month of June-2022</t>
  </si>
  <si>
    <t>SAWABUSI</t>
  </si>
  <si>
    <t>ASLIND</t>
  </si>
  <si>
    <t>ASL Industries Limited</t>
  </si>
  <si>
    <t>QE SECURITIES</t>
  </si>
  <si>
    <t>XTX MARKETS LLP</t>
  </si>
  <si>
    <t>OLGA TRADING PRIVATE LIMITED</t>
  </si>
  <si>
    <t>Profit of Rs.16/-</t>
  </si>
  <si>
    <t>Profit of Rs.24.5/-</t>
  </si>
  <si>
    <t>Loss of Rs.50/-</t>
  </si>
  <si>
    <t>NIFTY JUNE FUT</t>
  </si>
  <si>
    <t>16700-16800</t>
  </si>
  <si>
    <t>1000-1020</t>
  </si>
  <si>
    <t>103-103.8</t>
  </si>
  <si>
    <t>108-110</t>
  </si>
  <si>
    <t>143-144</t>
  </si>
  <si>
    <t>Profit of Rs.5.75/-</t>
  </si>
  <si>
    <t>Profit of Rs.80/-</t>
  </si>
  <si>
    <t>HINDMOTORS</t>
  </si>
  <si>
    <t>RADHIKA AJAY MARUDA</t>
  </si>
  <si>
    <t>ISFL</t>
  </si>
  <si>
    <t>JETMALL</t>
  </si>
  <si>
    <t>BHARAT KUMAR PUKHRAJJI</t>
  </si>
  <si>
    <t>KRETTOSYS</t>
  </si>
  <si>
    <t>VINOD J PATEL</t>
  </si>
  <si>
    <t>AVANCE TECHNOLOGIES LIMITED</t>
  </si>
  <si>
    <t>VANRAJ DADBHAI KAHOR</t>
  </si>
  <si>
    <t>SHALPRO</t>
  </si>
  <si>
    <t>HRTI PRIVATE LIMITED</t>
  </si>
  <si>
    <t>COMPINFO</t>
  </si>
  <si>
    <t>Compuage Infocom Ltd</t>
  </si>
  <si>
    <t>ANUSTUP TRADING  PRIVATE LIMITED</t>
  </si>
  <si>
    <t>GLOBE</t>
  </si>
  <si>
    <t>Globe Textiles (I) Ltd.</t>
  </si>
  <si>
    <t>GSTL</t>
  </si>
  <si>
    <t>Globesecure Techno Ltd</t>
  </si>
  <si>
    <t>ASHISH SHARADKUMAR NEMANI</t>
  </si>
  <si>
    <t>AJAY HARKISHANDAS MEHTA</t>
  </si>
  <si>
    <t>Profit of Rs.77.5/-</t>
  </si>
  <si>
    <t>Profit of Rs.32/-</t>
  </si>
  <si>
    <t>Sell</t>
  </si>
  <si>
    <t>16600-16500</t>
  </si>
  <si>
    <t>Profit of Rs.65/-</t>
  </si>
  <si>
    <t>COLPAL JUNE FUT</t>
  </si>
  <si>
    <t>1572-1576</t>
  </si>
  <si>
    <t>1620-1640</t>
  </si>
  <si>
    <t>ALEXANDER</t>
  </si>
  <si>
    <t>KHUSHBU MOSUN</t>
  </si>
  <si>
    <t>MONIKAMAHESHWARI</t>
  </si>
  <si>
    <t>CAPRIHANS</t>
  </si>
  <si>
    <t>MAHAVEER EQUIBIZ</t>
  </si>
  <si>
    <t>KRONE INVESTMENTS</t>
  </si>
  <si>
    <t>M T CORPORATION</t>
  </si>
  <si>
    <t>UMA SARAN</t>
  </si>
  <si>
    <t>CHOTHANI</t>
  </si>
  <si>
    <t>SUMAN TULSYAN</t>
  </si>
  <si>
    <t>ELEFLOR</t>
  </si>
  <si>
    <t>RAJIV SURESHBHAI SHETH</t>
  </si>
  <si>
    <t>SARJUKUMAR GUNVANBHAI PATEL</t>
  </si>
  <si>
    <t>PARESH DHIRAJLAL SHAH</t>
  </si>
  <si>
    <t>GUJTERC</t>
  </si>
  <si>
    <t>SATYA PRAKASH MITTAL HUF</t>
  </si>
  <si>
    <t>SAURABH CHHABRA</t>
  </si>
  <si>
    <t>AMARBHAI PANCHAL</t>
  </si>
  <si>
    <t>AJAY MARUDA</t>
  </si>
  <si>
    <t>RUCHI MANOT</t>
  </si>
  <si>
    <t>KGES</t>
  </si>
  <si>
    <t>RIKHAV SECURITIES LIMITED</t>
  </si>
  <si>
    <t>ANKITMANTRY</t>
  </si>
  <si>
    <t>KAMLESH NAVINCHANDRA SHAH</t>
  </si>
  <si>
    <t>AKSHITSHANTILALJAIN</t>
  </si>
  <si>
    <t>LELAVOIR</t>
  </si>
  <si>
    <t>SAMIR SHARMA</t>
  </si>
  <si>
    <t>PROFINC</t>
  </si>
  <si>
    <t>KETAN MADHUSUDAN SHROFF</t>
  </si>
  <si>
    <t>PRADEEP BABULAL SHAH</t>
  </si>
  <si>
    <t>VARSHABEN JAYESHKUMAR SHAH</t>
  </si>
  <si>
    <t>SPARK FINANCE</t>
  </si>
  <si>
    <t>B.W.TRADERS</t>
  </si>
  <si>
    <t>SKL</t>
  </si>
  <si>
    <t>NU HEIGHTS AGENCY PRIVATE LIMITED</t>
  </si>
  <si>
    <t>MACRO COMMODEAL PRIVATE LIMITED</t>
  </si>
  <si>
    <t>SSTL</t>
  </si>
  <si>
    <t>SUMIT SHARDA</t>
  </si>
  <si>
    <t>TITANIN</t>
  </si>
  <si>
    <t>HITESH SHASHIKANT JHAVERI</t>
  </si>
  <si>
    <t>MAHESH KUMAR GOEL</t>
  </si>
  <si>
    <t>TRL</t>
  </si>
  <si>
    <t>PARTON TRADERS PRIVATE LIMITED</t>
  </si>
  <si>
    <t>VEERHEALTH</t>
  </si>
  <si>
    <t>DIPIKABEN DILIPBHAI SHAH</t>
  </si>
  <si>
    <t>RUCHI YOGESH SHAH</t>
  </si>
  <si>
    <t>VISTARAMAR</t>
  </si>
  <si>
    <t>PRIYANKA SINGH</t>
  </si>
  <si>
    <t>ANAND MOHAN</t>
  </si>
  <si>
    <t>WEALTH CAPITAL ADVISORS</t>
  </si>
  <si>
    <t>WAGEND</t>
  </si>
  <si>
    <t>UJALA SHARE AND STOCK BROKING PRIVATE LIMITED</t>
  </si>
  <si>
    <t>DYNPRO-RE</t>
  </si>
  <si>
    <t>Dynemic Products Limited</t>
  </si>
  <si>
    <t>PARTHAVI PATEL</t>
  </si>
  <si>
    <t>ASAD HUMAYUN</t>
  </si>
  <si>
    <t>RISHABH  KUMAR</t>
  </si>
  <si>
    <t>ESSEN-RE</t>
  </si>
  <si>
    <t>Integra Essentia Limited</t>
  </si>
  <si>
    <t>MUNDRA PRAHALAD KUMAR</t>
  </si>
  <si>
    <t>CNB FINWIZ PRIVATE LIMITED</t>
  </si>
  <si>
    <t>GOLDSTAR</t>
  </si>
  <si>
    <t>Goldstar Power Limited</t>
  </si>
  <si>
    <t>SANJAY POPATLAL JAIN</t>
  </si>
  <si>
    <t>Hindustan Motors Limited</t>
  </si>
  <si>
    <t>Indiabulls Real Estate Li</t>
  </si>
  <si>
    <t>Indiabulls Hsg Fin Ltd</t>
  </si>
  <si>
    <t>MATHISYS ADVISORS LLP</t>
  </si>
  <si>
    <t>NK SECURITIES RESEARCH PRIVATE LIMITED</t>
  </si>
  <si>
    <t>ROLLT</t>
  </si>
  <si>
    <t>Rollatainers Limited</t>
  </si>
  <si>
    <t>CHITLOOR SRINIVASAIAH SETTY</t>
  </si>
  <si>
    <t>SECURCRED</t>
  </si>
  <si>
    <t>SecUR Credentials Limited</t>
  </si>
  <si>
    <t>STOCK PLANET PRIVATE LIMITED  .</t>
  </si>
  <si>
    <t>SELAN</t>
  </si>
  <si>
    <t>Selan Exploration Technol</t>
  </si>
  <si>
    <t>WINTON ROAVIC LLP</t>
  </si>
  <si>
    <t>TOKYOPLAST</t>
  </si>
  <si>
    <t>Tokyo Plast Intl Ltd</t>
  </si>
  <si>
    <t>PUNEET MITTAL HUF</t>
  </si>
  <si>
    <t>SHUBHANKAR DAS</t>
  </si>
  <si>
    <t>SUJATA</t>
  </si>
  <si>
    <t>GUBBI VIJAYAKUMAR NAGABRAHMA</t>
  </si>
  <si>
    <t>VISHESH GUPTA</t>
  </si>
  <si>
    <t>SUDHANSHU MAHALWAL</t>
  </si>
  <si>
    <t>RAJENDRA N.SHAH (HUF)</t>
  </si>
  <si>
    <t>HITESH HIMATLAL LAKHANI (HUF)</t>
  </si>
  <si>
    <t>RAJ KAPUR</t>
  </si>
  <si>
    <t>SIMPLEXINF</t>
  </si>
  <si>
    <t>Simplex Infrastructures L</t>
  </si>
  <si>
    <t>SANJANA CRYOGENIC STORAGES LTD</t>
  </si>
  <si>
    <t>SONUINFRA</t>
  </si>
  <si>
    <t>Sonu Infratech Limited</t>
  </si>
  <si>
    <t>PRABHAT FINANCIAL SERVICES LIMITED</t>
  </si>
  <si>
    <t>VAISHALI</t>
  </si>
  <si>
    <t>Vaishali Pharma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</si>
</sst>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0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44718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44718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3" t="s">
        <v>16</v>
      </c>
      <c r="B9" s="395" t="s">
        <v>17</v>
      </c>
      <c r="C9" s="395" t="s">
        <v>18</v>
      </c>
      <c r="D9" s="395" t="s">
        <v>19</v>
      </c>
      <c r="E9" s="23" t="s">
        <v>20</v>
      </c>
      <c r="F9" s="23" t="s">
        <v>21</v>
      </c>
      <c r="G9" s="390" t="s">
        <v>22</v>
      </c>
      <c r="H9" s="391"/>
      <c r="I9" s="392"/>
      <c r="J9" s="390" t="s">
        <v>23</v>
      </c>
      <c r="K9" s="391"/>
      <c r="L9" s="392"/>
      <c r="M9" s="23"/>
      <c r="N9" s="24"/>
      <c r="O9" s="24"/>
      <c r="P9" s="24"/>
    </row>
    <row r="10" spans="1:16" ht="59.25" customHeight="1">
      <c r="A10" s="394"/>
      <c r="B10" s="396"/>
      <c r="C10" s="396"/>
      <c r="D10" s="39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16604.650000000001</v>
      </c>
      <c r="F11" s="32">
        <v>16657.55</v>
      </c>
      <c r="G11" s="33">
        <v>16525.099999999999</v>
      </c>
      <c r="H11" s="33">
        <v>16445.55</v>
      </c>
      <c r="I11" s="33">
        <v>16313.099999999999</v>
      </c>
      <c r="J11" s="33">
        <v>16737.099999999999</v>
      </c>
      <c r="K11" s="33">
        <v>16869.550000000003</v>
      </c>
      <c r="L11" s="33">
        <v>16949.099999999999</v>
      </c>
      <c r="M11" s="34">
        <v>16790</v>
      </c>
      <c r="N11" s="34">
        <v>16578</v>
      </c>
      <c r="O11" s="35">
        <v>11773950</v>
      </c>
      <c r="P11" s="36">
        <v>-5.2020724554248977E-2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35369.449999999997</v>
      </c>
      <c r="F12" s="37">
        <v>35654.15</v>
      </c>
      <c r="G12" s="38">
        <v>34975.300000000003</v>
      </c>
      <c r="H12" s="38">
        <v>34581.15</v>
      </c>
      <c r="I12" s="38">
        <v>33902.300000000003</v>
      </c>
      <c r="J12" s="38">
        <v>36048.300000000003</v>
      </c>
      <c r="K12" s="38">
        <v>36727.149999999994</v>
      </c>
      <c r="L12" s="38">
        <v>37121.300000000003</v>
      </c>
      <c r="M12" s="28">
        <v>36333</v>
      </c>
      <c r="N12" s="28">
        <v>35260</v>
      </c>
      <c r="O12" s="39">
        <v>2695450</v>
      </c>
      <c r="P12" s="40">
        <v>4.7855074153983712E-2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16395.45</v>
      </c>
      <c r="F13" s="37">
        <v>16464.8</v>
      </c>
      <c r="G13" s="38">
        <v>16280.649999999998</v>
      </c>
      <c r="H13" s="38">
        <v>16165.849999999999</v>
      </c>
      <c r="I13" s="38">
        <v>15981.699999999997</v>
      </c>
      <c r="J13" s="38">
        <v>16579.599999999999</v>
      </c>
      <c r="K13" s="38">
        <v>16763.75</v>
      </c>
      <c r="L13" s="38">
        <v>16878.55</v>
      </c>
      <c r="M13" s="28">
        <v>16648.95</v>
      </c>
      <c r="N13" s="28">
        <v>16350</v>
      </c>
      <c r="O13" s="39">
        <v>1480</v>
      </c>
      <c r="P13" s="40">
        <v>-0.30188679245283018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6797.95</v>
      </c>
      <c r="F14" s="37">
        <v>6841.916666666667</v>
      </c>
      <c r="G14" s="38">
        <v>6753.9833333333336</v>
      </c>
      <c r="H14" s="38">
        <v>6710.0166666666664</v>
      </c>
      <c r="I14" s="38">
        <v>6622.083333333333</v>
      </c>
      <c r="J14" s="38">
        <v>6885.8833333333341</v>
      </c>
      <c r="K14" s="38">
        <v>6973.8166666666666</v>
      </c>
      <c r="L14" s="38">
        <v>7017.7833333333347</v>
      </c>
      <c r="M14" s="28">
        <v>6929.85</v>
      </c>
      <c r="N14" s="28">
        <v>6797.95</v>
      </c>
      <c r="O14" s="39">
        <v>2025</v>
      </c>
      <c r="P14" s="40">
        <v>3.8461538461538464E-2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723.65</v>
      </c>
      <c r="F15" s="37">
        <v>733.56666666666661</v>
      </c>
      <c r="G15" s="38">
        <v>712.13333333333321</v>
      </c>
      <c r="H15" s="38">
        <v>700.61666666666656</v>
      </c>
      <c r="I15" s="38">
        <v>679.18333333333317</v>
      </c>
      <c r="J15" s="38">
        <v>745.08333333333326</v>
      </c>
      <c r="K15" s="38">
        <v>766.51666666666665</v>
      </c>
      <c r="L15" s="38">
        <v>778.0333333333333</v>
      </c>
      <c r="M15" s="28">
        <v>755</v>
      </c>
      <c r="N15" s="28">
        <v>722.05</v>
      </c>
      <c r="O15" s="39">
        <v>4086800</v>
      </c>
      <c r="P15" s="40">
        <v>0.1060501495284104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2317.15</v>
      </c>
      <c r="F16" s="37">
        <v>2361.3166666666666</v>
      </c>
      <c r="G16" s="38">
        <v>2264.8833333333332</v>
      </c>
      <c r="H16" s="38">
        <v>2212.6166666666668</v>
      </c>
      <c r="I16" s="38">
        <v>2116.1833333333334</v>
      </c>
      <c r="J16" s="38">
        <v>2413.583333333333</v>
      </c>
      <c r="K16" s="38">
        <v>2510.0166666666664</v>
      </c>
      <c r="L16" s="38">
        <v>2562.2833333333328</v>
      </c>
      <c r="M16" s="28">
        <v>2457.75</v>
      </c>
      <c r="N16" s="28">
        <v>2309.0500000000002</v>
      </c>
      <c r="O16" s="39">
        <v>602250</v>
      </c>
      <c r="P16" s="40">
        <v>-5.2321007081038554E-2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17877.3</v>
      </c>
      <c r="F17" s="37">
        <v>18122.399999999998</v>
      </c>
      <c r="G17" s="38">
        <v>17554.949999999997</v>
      </c>
      <c r="H17" s="38">
        <v>17232.599999999999</v>
      </c>
      <c r="I17" s="38">
        <v>16665.149999999998</v>
      </c>
      <c r="J17" s="38">
        <v>18444.749999999996</v>
      </c>
      <c r="K17" s="38">
        <v>19012.2</v>
      </c>
      <c r="L17" s="38">
        <v>19334.549999999996</v>
      </c>
      <c r="M17" s="28">
        <v>18689.849999999999</v>
      </c>
      <c r="N17" s="28">
        <v>17800.05</v>
      </c>
      <c r="O17" s="39">
        <v>36800</v>
      </c>
      <c r="P17" s="40">
        <v>1.9249411438858884E-2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102.9</v>
      </c>
      <c r="F18" s="37">
        <v>103.16666666666667</v>
      </c>
      <c r="G18" s="38">
        <v>101.58333333333334</v>
      </c>
      <c r="H18" s="38">
        <v>100.26666666666667</v>
      </c>
      <c r="I18" s="38">
        <v>98.683333333333337</v>
      </c>
      <c r="J18" s="38">
        <v>104.48333333333335</v>
      </c>
      <c r="K18" s="38">
        <v>106.06666666666669</v>
      </c>
      <c r="L18" s="38">
        <v>107.38333333333335</v>
      </c>
      <c r="M18" s="28">
        <v>104.75</v>
      </c>
      <c r="N18" s="28">
        <v>101.85</v>
      </c>
      <c r="O18" s="39">
        <v>19755800</v>
      </c>
      <c r="P18" s="40">
        <v>-2.3073423530342592E-2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271.7</v>
      </c>
      <c r="F19" s="37">
        <v>274.86666666666662</v>
      </c>
      <c r="G19" s="38">
        <v>267.13333333333321</v>
      </c>
      <c r="H19" s="38">
        <v>262.56666666666661</v>
      </c>
      <c r="I19" s="38">
        <v>254.8333333333332</v>
      </c>
      <c r="J19" s="38">
        <v>279.43333333333322</v>
      </c>
      <c r="K19" s="38">
        <v>287.16666666666669</v>
      </c>
      <c r="L19" s="38">
        <v>291.73333333333323</v>
      </c>
      <c r="M19" s="28">
        <v>282.60000000000002</v>
      </c>
      <c r="N19" s="28">
        <v>270.3</v>
      </c>
      <c r="O19" s="39">
        <v>10797800</v>
      </c>
      <c r="P19" s="40">
        <v>3.850962740685171E-2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2141.75</v>
      </c>
      <c r="F20" s="37">
        <v>2161.5833333333335</v>
      </c>
      <c r="G20" s="38">
        <v>2111.166666666667</v>
      </c>
      <c r="H20" s="38">
        <v>2080.5833333333335</v>
      </c>
      <c r="I20" s="38">
        <v>2030.166666666667</v>
      </c>
      <c r="J20" s="38">
        <v>2192.166666666667</v>
      </c>
      <c r="K20" s="38">
        <v>2242.5833333333339</v>
      </c>
      <c r="L20" s="38">
        <v>2273.166666666667</v>
      </c>
      <c r="M20" s="28">
        <v>2212</v>
      </c>
      <c r="N20" s="28">
        <v>2131</v>
      </c>
      <c r="O20" s="39">
        <v>2943250</v>
      </c>
      <c r="P20" s="40">
        <v>0.17039467143851278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2199.4</v>
      </c>
      <c r="F21" s="37">
        <v>2209.5833333333335</v>
      </c>
      <c r="G21" s="38">
        <v>2171.8166666666671</v>
      </c>
      <c r="H21" s="38">
        <v>2144.2333333333336</v>
      </c>
      <c r="I21" s="38">
        <v>2106.4666666666672</v>
      </c>
      <c r="J21" s="38">
        <v>2237.166666666667</v>
      </c>
      <c r="K21" s="38">
        <v>2274.9333333333334</v>
      </c>
      <c r="L21" s="38">
        <v>2302.5166666666669</v>
      </c>
      <c r="M21" s="28">
        <v>2247.35</v>
      </c>
      <c r="N21" s="28">
        <v>2182</v>
      </c>
      <c r="O21" s="39">
        <v>21056500</v>
      </c>
      <c r="P21" s="40">
        <v>7.8979489265969417E-3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742.65</v>
      </c>
      <c r="F22" s="37">
        <v>748.15</v>
      </c>
      <c r="G22" s="38">
        <v>735.8</v>
      </c>
      <c r="H22" s="38">
        <v>728.94999999999993</v>
      </c>
      <c r="I22" s="38">
        <v>716.59999999999991</v>
      </c>
      <c r="J22" s="38">
        <v>755</v>
      </c>
      <c r="K22" s="38">
        <v>767.35000000000014</v>
      </c>
      <c r="L22" s="38">
        <v>774.2</v>
      </c>
      <c r="M22" s="28">
        <v>760.5</v>
      </c>
      <c r="N22" s="28">
        <v>741.3</v>
      </c>
      <c r="O22" s="39">
        <v>79222500</v>
      </c>
      <c r="P22" s="40">
        <v>6.1117901989109899E-3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3106.75</v>
      </c>
      <c r="F23" s="37">
        <v>3115.0666666666671</v>
      </c>
      <c r="G23" s="38">
        <v>3092.0833333333339</v>
      </c>
      <c r="H23" s="38">
        <v>3077.416666666667</v>
      </c>
      <c r="I23" s="38">
        <v>3054.4333333333338</v>
      </c>
      <c r="J23" s="38">
        <v>3129.733333333334</v>
      </c>
      <c r="K23" s="38">
        <v>3152.7166666666667</v>
      </c>
      <c r="L23" s="38">
        <v>3167.3833333333341</v>
      </c>
      <c r="M23" s="28">
        <v>3138.05</v>
      </c>
      <c r="N23" s="28">
        <v>3100.4</v>
      </c>
      <c r="O23" s="39">
        <v>222600</v>
      </c>
      <c r="P23" s="40">
        <v>3.6312849162011177E-2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502.4</v>
      </c>
      <c r="F24" s="37">
        <v>505.45</v>
      </c>
      <c r="G24" s="38">
        <v>498.6</v>
      </c>
      <c r="H24" s="38">
        <v>494.8</v>
      </c>
      <c r="I24" s="38">
        <v>487.95000000000005</v>
      </c>
      <c r="J24" s="38">
        <v>509.25</v>
      </c>
      <c r="K24" s="38">
        <v>516.1</v>
      </c>
      <c r="L24" s="38">
        <v>519.9</v>
      </c>
      <c r="M24" s="28">
        <v>512.29999999999995</v>
      </c>
      <c r="N24" s="28">
        <v>501.65</v>
      </c>
      <c r="O24" s="39">
        <v>6591000</v>
      </c>
      <c r="P24" s="40">
        <v>1.0424651234094742E-2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368.6</v>
      </c>
      <c r="F25" s="37">
        <v>370.2166666666667</v>
      </c>
      <c r="G25" s="38">
        <v>365.23333333333341</v>
      </c>
      <c r="H25" s="38">
        <v>361.86666666666673</v>
      </c>
      <c r="I25" s="38">
        <v>356.88333333333344</v>
      </c>
      <c r="J25" s="38">
        <v>373.58333333333337</v>
      </c>
      <c r="K25" s="38">
        <v>378.56666666666672</v>
      </c>
      <c r="L25" s="38">
        <v>381.93333333333334</v>
      </c>
      <c r="M25" s="28">
        <v>375.2</v>
      </c>
      <c r="N25" s="28">
        <v>366.85</v>
      </c>
      <c r="O25" s="39">
        <v>53784600</v>
      </c>
      <c r="P25" s="40">
        <v>6.5182905454783113E-2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731.1</v>
      </c>
      <c r="F26" s="37">
        <v>730.9</v>
      </c>
      <c r="G26" s="38">
        <v>722.25</v>
      </c>
      <c r="H26" s="38">
        <v>713.4</v>
      </c>
      <c r="I26" s="38">
        <v>704.75</v>
      </c>
      <c r="J26" s="38">
        <v>739.75</v>
      </c>
      <c r="K26" s="38">
        <v>748.39999999999986</v>
      </c>
      <c r="L26" s="38">
        <v>757.25</v>
      </c>
      <c r="M26" s="28">
        <v>739.55</v>
      </c>
      <c r="N26" s="28">
        <v>722.05</v>
      </c>
      <c r="O26" s="39">
        <v>1191400</v>
      </c>
      <c r="P26" s="40">
        <v>-1.2761020881670533E-2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3603.8</v>
      </c>
      <c r="F27" s="37">
        <v>3621.65</v>
      </c>
      <c r="G27" s="38">
        <v>3543.4</v>
      </c>
      <c r="H27" s="38">
        <v>3483</v>
      </c>
      <c r="I27" s="38">
        <v>3404.75</v>
      </c>
      <c r="J27" s="38">
        <v>3682.05</v>
      </c>
      <c r="K27" s="38">
        <v>3760.3</v>
      </c>
      <c r="L27" s="38">
        <v>3820.7000000000003</v>
      </c>
      <c r="M27" s="28">
        <v>3699.9</v>
      </c>
      <c r="N27" s="28">
        <v>3561.25</v>
      </c>
      <c r="O27" s="39">
        <v>2193000</v>
      </c>
      <c r="P27" s="40">
        <v>4.6216232333472482E-2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216.1</v>
      </c>
      <c r="F28" s="37">
        <v>217.9</v>
      </c>
      <c r="G28" s="38">
        <v>213.4</v>
      </c>
      <c r="H28" s="38">
        <v>210.7</v>
      </c>
      <c r="I28" s="38">
        <v>206.2</v>
      </c>
      <c r="J28" s="38">
        <v>220.60000000000002</v>
      </c>
      <c r="K28" s="38">
        <v>225.10000000000002</v>
      </c>
      <c r="L28" s="38">
        <v>227.80000000000004</v>
      </c>
      <c r="M28" s="28">
        <v>222.4</v>
      </c>
      <c r="N28" s="28">
        <v>215.2</v>
      </c>
      <c r="O28" s="39">
        <v>17585000</v>
      </c>
      <c r="P28" s="40">
        <v>-6.8369049826494666E-2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139.69999999999999</v>
      </c>
      <c r="F29" s="37">
        <v>141.41666666666666</v>
      </c>
      <c r="G29" s="38">
        <v>137.48333333333332</v>
      </c>
      <c r="H29" s="38">
        <v>135.26666666666665</v>
      </c>
      <c r="I29" s="38">
        <v>131.33333333333331</v>
      </c>
      <c r="J29" s="38">
        <v>143.63333333333333</v>
      </c>
      <c r="K29" s="38">
        <v>147.56666666666666</v>
      </c>
      <c r="L29" s="38">
        <v>149.78333333333333</v>
      </c>
      <c r="M29" s="28">
        <v>145.35</v>
      </c>
      <c r="N29" s="28">
        <v>139.19999999999999</v>
      </c>
      <c r="O29" s="39">
        <v>41181500</v>
      </c>
      <c r="P29" s="40">
        <v>-2.9985042810538341E-2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2881.65</v>
      </c>
      <c r="F30" s="37">
        <v>2882.6</v>
      </c>
      <c r="G30" s="38">
        <v>2850.25</v>
      </c>
      <c r="H30" s="38">
        <v>2818.85</v>
      </c>
      <c r="I30" s="38">
        <v>2786.5</v>
      </c>
      <c r="J30" s="38">
        <v>2914</v>
      </c>
      <c r="K30" s="38">
        <v>2946.3499999999995</v>
      </c>
      <c r="L30" s="38">
        <v>2977.75</v>
      </c>
      <c r="M30" s="28">
        <v>2914.95</v>
      </c>
      <c r="N30" s="28">
        <v>2851.2</v>
      </c>
      <c r="O30" s="39">
        <v>6106250</v>
      </c>
      <c r="P30" s="40">
        <v>-8.6451822388180864E-3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1750.3</v>
      </c>
      <c r="F31" s="37">
        <v>1765.7833333333335</v>
      </c>
      <c r="G31" s="38">
        <v>1728.916666666667</v>
      </c>
      <c r="H31" s="38">
        <v>1707.5333333333335</v>
      </c>
      <c r="I31" s="38">
        <v>1670.666666666667</v>
      </c>
      <c r="J31" s="38">
        <v>1787.166666666667</v>
      </c>
      <c r="K31" s="38">
        <v>1824.0333333333333</v>
      </c>
      <c r="L31" s="38">
        <v>1845.416666666667</v>
      </c>
      <c r="M31" s="28">
        <v>1802.65</v>
      </c>
      <c r="N31" s="28">
        <v>1744.4</v>
      </c>
      <c r="O31" s="39">
        <v>823075</v>
      </c>
      <c r="P31" s="40">
        <v>-5.4344391785150076E-2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8025.8</v>
      </c>
      <c r="F32" s="37">
        <v>8097.25</v>
      </c>
      <c r="G32" s="38">
        <v>7919.7000000000007</v>
      </c>
      <c r="H32" s="38">
        <v>7813.6</v>
      </c>
      <c r="I32" s="38">
        <v>7636.0500000000011</v>
      </c>
      <c r="J32" s="38">
        <v>8203.35</v>
      </c>
      <c r="K32" s="38">
        <v>8380.9</v>
      </c>
      <c r="L32" s="38">
        <v>8487</v>
      </c>
      <c r="M32" s="28">
        <v>8274.7999999999993</v>
      </c>
      <c r="N32" s="28">
        <v>7991.15</v>
      </c>
      <c r="O32" s="39">
        <v>97800</v>
      </c>
      <c r="P32" s="40">
        <v>1.7954722872755659E-2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1263.8499999999999</v>
      </c>
      <c r="F33" s="37">
        <v>1277.3666666666666</v>
      </c>
      <c r="G33" s="38">
        <v>1244.8833333333332</v>
      </c>
      <c r="H33" s="38">
        <v>1225.9166666666667</v>
      </c>
      <c r="I33" s="38">
        <v>1193.4333333333334</v>
      </c>
      <c r="J33" s="38">
        <v>1296.333333333333</v>
      </c>
      <c r="K33" s="38">
        <v>1328.8166666666662</v>
      </c>
      <c r="L33" s="38">
        <v>1347.7833333333328</v>
      </c>
      <c r="M33" s="28">
        <v>1309.8499999999999</v>
      </c>
      <c r="N33" s="28">
        <v>1258.4000000000001</v>
      </c>
      <c r="O33" s="39">
        <v>3214500</v>
      </c>
      <c r="P33" s="40">
        <v>5.6311590802440173E-3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525.95000000000005</v>
      </c>
      <c r="F34" s="37">
        <v>528.48333333333335</v>
      </c>
      <c r="G34" s="38">
        <v>521.16666666666674</v>
      </c>
      <c r="H34" s="38">
        <v>516.38333333333344</v>
      </c>
      <c r="I34" s="38">
        <v>509.06666666666683</v>
      </c>
      <c r="J34" s="38">
        <v>533.26666666666665</v>
      </c>
      <c r="K34" s="38">
        <v>540.58333333333326</v>
      </c>
      <c r="L34" s="38">
        <v>545.36666666666656</v>
      </c>
      <c r="M34" s="28">
        <v>535.79999999999995</v>
      </c>
      <c r="N34" s="28">
        <v>523.70000000000005</v>
      </c>
      <c r="O34" s="39">
        <v>15813250</v>
      </c>
      <c r="P34" s="40">
        <v>-5.2370018557544116E-3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679.3</v>
      </c>
      <c r="F35" s="37">
        <v>684.5</v>
      </c>
      <c r="G35" s="38">
        <v>670.8</v>
      </c>
      <c r="H35" s="38">
        <v>662.3</v>
      </c>
      <c r="I35" s="38">
        <v>648.59999999999991</v>
      </c>
      <c r="J35" s="38">
        <v>693</v>
      </c>
      <c r="K35" s="38">
        <v>706.7</v>
      </c>
      <c r="L35" s="38">
        <v>715.2</v>
      </c>
      <c r="M35" s="28">
        <v>698.2</v>
      </c>
      <c r="N35" s="28">
        <v>676</v>
      </c>
      <c r="O35" s="39">
        <v>58608000</v>
      </c>
      <c r="P35" s="40">
        <v>3.5341497493219364E-3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3542.65</v>
      </c>
      <c r="F36" s="37">
        <v>3547.4</v>
      </c>
      <c r="G36" s="38">
        <v>3510.3</v>
      </c>
      <c r="H36" s="38">
        <v>3477.9500000000003</v>
      </c>
      <c r="I36" s="38">
        <v>3440.8500000000004</v>
      </c>
      <c r="J36" s="38">
        <v>3579.75</v>
      </c>
      <c r="K36" s="38">
        <v>3616.8499999999995</v>
      </c>
      <c r="L36" s="38">
        <v>3649.2</v>
      </c>
      <c r="M36" s="28">
        <v>3584.5</v>
      </c>
      <c r="N36" s="28">
        <v>3515.05</v>
      </c>
      <c r="O36" s="39">
        <v>2779750</v>
      </c>
      <c r="P36" s="40">
        <v>-3.2373161604734142E-2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12739.05</v>
      </c>
      <c r="F37" s="37">
        <v>12904.466666666667</v>
      </c>
      <c r="G37" s="38">
        <v>12544.333333333334</v>
      </c>
      <c r="H37" s="38">
        <v>12349.616666666667</v>
      </c>
      <c r="I37" s="38">
        <v>11989.483333333334</v>
      </c>
      <c r="J37" s="38">
        <v>13099.183333333334</v>
      </c>
      <c r="K37" s="38">
        <v>13459.316666666666</v>
      </c>
      <c r="L37" s="38">
        <v>13654.033333333335</v>
      </c>
      <c r="M37" s="28">
        <v>13264.6</v>
      </c>
      <c r="N37" s="28">
        <v>12709.75</v>
      </c>
      <c r="O37" s="39">
        <v>1081250</v>
      </c>
      <c r="P37" s="40">
        <v>-2.2422132814972198E-2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6030.6</v>
      </c>
      <c r="F38" s="37">
        <v>6075.8666666666659</v>
      </c>
      <c r="G38" s="38">
        <v>5976.7333333333318</v>
      </c>
      <c r="H38" s="38">
        <v>5922.8666666666659</v>
      </c>
      <c r="I38" s="38">
        <v>5823.7333333333318</v>
      </c>
      <c r="J38" s="38">
        <v>6129.7333333333318</v>
      </c>
      <c r="K38" s="38">
        <v>6228.866666666665</v>
      </c>
      <c r="L38" s="38">
        <v>6282.7333333333318</v>
      </c>
      <c r="M38" s="28">
        <v>6175</v>
      </c>
      <c r="N38" s="28">
        <v>6022</v>
      </c>
      <c r="O38" s="39">
        <v>5176000</v>
      </c>
      <c r="P38" s="40">
        <v>-6.0966828284767897E-3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2275</v>
      </c>
      <c r="F39" s="37">
        <v>2296.15</v>
      </c>
      <c r="G39" s="38">
        <v>2247.4500000000003</v>
      </c>
      <c r="H39" s="38">
        <v>2219.9</v>
      </c>
      <c r="I39" s="38">
        <v>2171.2000000000003</v>
      </c>
      <c r="J39" s="38">
        <v>2323.7000000000003</v>
      </c>
      <c r="K39" s="38">
        <v>2372.4</v>
      </c>
      <c r="L39" s="38">
        <v>2399.9500000000003</v>
      </c>
      <c r="M39" s="28">
        <v>2344.85</v>
      </c>
      <c r="N39" s="28">
        <v>2268.6</v>
      </c>
      <c r="O39" s="39">
        <v>1253000</v>
      </c>
      <c r="P39" s="40">
        <v>-6.6592674805771362E-3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402.4</v>
      </c>
      <c r="F40" s="37">
        <v>404.18333333333334</v>
      </c>
      <c r="G40" s="38">
        <v>398.2166666666667</v>
      </c>
      <c r="H40" s="38">
        <v>394.03333333333336</v>
      </c>
      <c r="I40" s="38">
        <v>388.06666666666672</v>
      </c>
      <c r="J40" s="38">
        <v>408.36666666666667</v>
      </c>
      <c r="K40" s="38">
        <v>414.33333333333326</v>
      </c>
      <c r="L40" s="38">
        <v>418.51666666666665</v>
      </c>
      <c r="M40" s="28">
        <v>410.15</v>
      </c>
      <c r="N40" s="28">
        <v>400</v>
      </c>
      <c r="O40" s="39">
        <v>7128000</v>
      </c>
      <c r="P40" s="40">
        <v>-2.7292576419213975E-2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319.5</v>
      </c>
      <c r="F41" s="37">
        <v>323.98333333333335</v>
      </c>
      <c r="G41" s="38">
        <v>313.26666666666671</v>
      </c>
      <c r="H41" s="38">
        <v>307.03333333333336</v>
      </c>
      <c r="I41" s="38">
        <v>296.31666666666672</v>
      </c>
      <c r="J41" s="38">
        <v>330.2166666666667</v>
      </c>
      <c r="K41" s="38">
        <v>340.93333333333339</v>
      </c>
      <c r="L41" s="38">
        <v>347.16666666666669</v>
      </c>
      <c r="M41" s="28">
        <v>334.7</v>
      </c>
      <c r="N41" s="28">
        <v>317.75</v>
      </c>
      <c r="O41" s="39">
        <v>36831600</v>
      </c>
      <c r="P41" s="40">
        <v>1.5282326089113823E-2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99.65</v>
      </c>
      <c r="F42" s="37">
        <v>100.5</v>
      </c>
      <c r="G42" s="38">
        <v>98.5</v>
      </c>
      <c r="H42" s="38">
        <v>97.35</v>
      </c>
      <c r="I42" s="38">
        <v>95.35</v>
      </c>
      <c r="J42" s="38">
        <v>101.65</v>
      </c>
      <c r="K42" s="38">
        <v>103.65</v>
      </c>
      <c r="L42" s="38">
        <v>104.80000000000001</v>
      </c>
      <c r="M42" s="28">
        <v>102.5</v>
      </c>
      <c r="N42" s="28">
        <v>99.35</v>
      </c>
      <c r="O42" s="39">
        <v>109980000</v>
      </c>
      <c r="P42" s="40">
        <v>-6.5525258930458673E-3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1843.15</v>
      </c>
      <c r="F43" s="37">
        <v>1851.0833333333333</v>
      </c>
      <c r="G43" s="38">
        <v>1828.8166666666666</v>
      </c>
      <c r="H43" s="38">
        <v>1814.4833333333333</v>
      </c>
      <c r="I43" s="38">
        <v>1792.2166666666667</v>
      </c>
      <c r="J43" s="38">
        <v>1865.4166666666665</v>
      </c>
      <c r="K43" s="38">
        <v>1887.6833333333334</v>
      </c>
      <c r="L43" s="38">
        <v>1902.0166666666664</v>
      </c>
      <c r="M43" s="28">
        <v>1873.35</v>
      </c>
      <c r="N43" s="28">
        <v>1836.75</v>
      </c>
      <c r="O43" s="39">
        <v>1542750</v>
      </c>
      <c r="P43" s="40">
        <v>3.3720287451630734E-2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243.25</v>
      </c>
      <c r="F44" s="37">
        <v>244.79999999999998</v>
      </c>
      <c r="G44" s="38">
        <v>241.19999999999996</v>
      </c>
      <c r="H44" s="38">
        <v>239.14999999999998</v>
      </c>
      <c r="I44" s="38">
        <v>235.54999999999995</v>
      </c>
      <c r="J44" s="38">
        <v>246.84999999999997</v>
      </c>
      <c r="K44" s="38">
        <v>250.45</v>
      </c>
      <c r="L44" s="38">
        <v>252.49999999999997</v>
      </c>
      <c r="M44" s="28">
        <v>248.4</v>
      </c>
      <c r="N44" s="28">
        <v>242.75</v>
      </c>
      <c r="O44" s="39">
        <v>29902200</v>
      </c>
      <c r="P44" s="40">
        <v>-2.3576126070232038E-2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609.9</v>
      </c>
      <c r="F45" s="37">
        <v>613.91666666666663</v>
      </c>
      <c r="G45" s="38">
        <v>604.48333333333323</v>
      </c>
      <c r="H45" s="38">
        <v>599.06666666666661</v>
      </c>
      <c r="I45" s="38">
        <v>589.63333333333321</v>
      </c>
      <c r="J45" s="38">
        <v>619.33333333333326</v>
      </c>
      <c r="K45" s="38">
        <v>628.76666666666665</v>
      </c>
      <c r="L45" s="38">
        <v>634.18333333333328</v>
      </c>
      <c r="M45" s="28">
        <v>623.35</v>
      </c>
      <c r="N45" s="28">
        <v>608.5</v>
      </c>
      <c r="O45" s="39">
        <v>5524200</v>
      </c>
      <c r="P45" s="40">
        <v>-1.952362358453729E-2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659.8</v>
      </c>
      <c r="F46" s="37">
        <v>669.5</v>
      </c>
      <c r="G46" s="38">
        <v>648</v>
      </c>
      <c r="H46" s="38">
        <v>636.20000000000005</v>
      </c>
      <c r="I46" s="38">
        <v>614.70000000000005</v>
      </c>
      <c r="J46" s="38">
        <v>681.3</v>
      </c>
      <c r="K46" s="38">
        <v>702.8</v>
      </c>
      <c r="L46" s="38">
        <v>714.59999999999991</v>
      </c>
      <c r="M46" s="28">
        <v>691</v>
      </c>
      <c r="N46" s="28">
        <v>657.7</v>
      </c>
      <c r="O46" s="39">
        <v>6897500</v>
      </c>
      <c r="P46" s="40">
        <v>5.8629422147187478E-2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689.3</v>
      </c>
      <c r="F47" s="37">
        <v>693.28333333333342</v>
      </c>
      <c r="G47" s="38">
        <v>684.21666666666681</v>
      </c>
      <c r="H47" s="38">
        <v>679.13333333333344</v>
      </c>
      <c r="I47" s="38">
        <v>670.06666666666683</v>
      </c>
      <c r="J47" s="38">
        <v>698.36666666666679</v>
      </c>
      <c r="K47" s="38">
        <v>707.43333333333339</v>
      </c>
      <c r="L47" s="38">
        <v>712.51666666666677</v>
      </c>
      <c r="M47" s="28">
        <v>702.35</v>
      </c>
      <c r="N47" s="28">
        <v>688.2</v>
      </c>
      <c r="O47" s="39">
        <v>57912950</v>
      </c>
      <c r="P47" s="40">
        <v>-6.5611416386451244E-5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50.75</v>
      </c>
      <c r="F48" s="37">
        <v>51.383333333333326</v>
      </c>
      <c r="G48" s="38">
        <v>49.91666666666665</v>
      </c>
      <c r="H48" s="38">
        <v>49.083333333333321</v>
      </c>
      <c r="I48" s="38">
        <v>47.616666666666646</v>
      </c>
      <c r="J48" s="38">
        <v>52.216666666666654</v>
      </c>
      <c r="K48" s="38">
        <v>53.683333333333323</v>
      </c>
      <c r="L48" s="38">
        <v>54.516666666666659</v>
      </c>
      <c r="M48" s="28">
        <v>52.85</v>
      </c>
      <c r="N48" s="28">
        <v>50.55</v>
      </c>
      <c r="O48" s="39">
        <v>100558500</v>
      </c>
      <c r="P48" s="40">
        <v>1.087185982689466E-2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320.8</v>
      </c>
      <c r="F49" s="37">
        <v>322.40000000000003</v>
      </c>
      <c r="G49" s="38">
        <v>318.10000000000008</v>
      </c>
      <c r="H49" s="38">
        <v>315.40000000000003</v>
      </c>
      <c r="I49" s="38">
        <v>311.10000000000008</v>
      </c>
      <c r="J49" s="38">
        <v>325.10000000000008</v>
      </c>
      <c r="K49" s="38">
        <v>329.40000000000003</v>
      </c>
      <c r="L49" s="38">
        <v>332.10000000000008</v>
      </c>
      <c r="M49" s="28">
        <v>326.7</v>
      </c>
      <c r="N49" s="28">
        <v>319.7</v>
      </c>
      <c r="O49" s="39">
        <v>14308300</v>
      </c>
      <c r="P49" s="40">
        <v>2.403292181069959E-2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14402.7</v>
      </c>
      <c r="F50" s="37">
        <v>14558.166666666666</v>
      </c>
      <c r="G50" s="38">
        <v>14216.383333333331</v>
      </c>
      <c r="H50" s="38">
        <v>14030.066666666666</v>
      </c>
      <c r="I50" s="38">
        <v>13688.283333333331</v>
      </c>
      <c r="J50" s="38">
        <v>14744.483333333332</v>
      </c>
      <c r="K50" s="38">
        <v>15086.266666666668</v>
      </c>
      <c r="L50" s="38">
        <v>15272.583333333332</v>
      </c>
      <c r="M50" s="28">
        <v>14899.95</v>
      </c>
      <c r="N50" s="28">
        <v>14371.85</v>
      </c>
      <c r="O50" s="39">
        <v>101500</v>
      </c>
      <c r="P50" s="40">
        <v>1.5507753876938469E-2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329.6</v>
      </c>
      <c r="F51" s="37">
        <v>330.31666666666666</v>
      </c>
      <c r="G51" s="38">
        <v>327.73333333333335</v>
      </c>
      <c r="H51" s="38">
        <v>325.86666666666667</v>
      </c>
      <c r="I51" s="38">
        <v>323.28333333333336</v>
      </c>
      <c r="J51" s="38">
        <v>332.18333333333334</v>
      </c>
      <c r="K51" s="38">
        <v>334.76666666666671</v>
      </c>
      <c r="L51" s="38">
        <v>336.63333333333333</v>
      </c>
      <c r="M51" s="28">
        <v>332.9</v>
      </c>
      <c r="N51" s="28">
        <v>328.45</v>
      </c>
      <c r="O51" s="39">
        <v>17317800</v>
      </c>
      <c r="P51" s="40">
        <v>6.8020092088740061E-3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3482.95</v>
      </c>
      <c r="F52" s="37">
        <v>3478.1166666666668</v>
      </c>
      <c r="G52" s="38">
        <v>3404.9833333333336</v>
      </c>
      <c r="H52" s="38">
        <v>3327.0166666666669</v>
      </c>
      <c r="I52" s="38">
        <v>3253.8833333333337</v>
      </c>
      <c r="J52" s="38">
        <v>3556.0833333333335</v>
      </c>
      <c r="K52" s="38">
        <v>3629.2166666666667</v>
      </c>
      <c r="L52" s="38">
        <v>3707.1833333333334</v>
      </c>
      <c r="M52" s="28">
        <v>3551.25</v>
      </c>
      <c r="N52" s="28">
        <v>3400.15</v>
      </c>
      <c r="O52" s="39">
        <v>1755000</v>
      </c>
      <c r="P52" s="40">
        <v>5.7306590257879654E-3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381.2</v>
      </c>
      <c r="F53" s="37">
        <v>383.59999999999997</v>
      </c>
      <c r="G53" s="38">
        <v>375.64999999999992</v>
      </c>
      <c r="H53" s="38">
        <v>370.09999999999997</v>
      </c>
      <c r="I53" s="38">
        <v>362.14999999999992</v>
      </c>
      <c r="J53" s="38">
        <v>389.14999999999992</v>
      </c>
      <c r="K53" s="38">
        <v>397.09999999999997</v>
      </c>
      <c r="L53" s="38">
        <v>402.64999999999992</v>
      </c>
      <c r="M53" s="28">
        <v>391.55</v>
      </c>
      <c r="N53" s="28">
        <v>378.05</v>
      </c>
      <c r="O53" s="39">
        <v>3649100</v>
      </c>
      <c r="P53" s="40">
        <v>6.4063684609552696E-2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204.9</v>
      </c>
      <c r="F54" s="37">
        <v>206.25</v>
      </c>
      <c r="G54" s="38">
        <v>202.75</v>
      </c>
      <c r="H54" s="38">
        <v>200.6</v>
      </c>
      <c r="I54" s="38">
        <v>197.1</v>
      </c>
      <c r="J54" s="38">
        <v>208.4</v>
      </c>
      <c r="K54" s="38">
        <v>211.9</v>
      </c>
      <c r="L54" s="38">
        <v>214.05</v>
      </c>
      <c r="M54" s="28">
        <v>209.75</v>
      </c>
      <c r="N54" s="28">
        <v>204.1</v>
      </c>
      <c r="O54" s="39">
        <v>48265200</v>
      </c>
      <c r="P54" s="40">
        <v>-1.8718779162320908E-2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469.85</v>
      </c>
      <c r="F55" s="37">
        <v>474.95</v>
      </c>
      <c r="G55" s="38">
        <v>461.75</v>
      </c>
      <c r="H55" s="38">
        <v>453.65000000000003</v>
      </c>
      <c r="I55" s="38">
        <v>440.45000000000005</v>
      </c>
      <c r="J55" s="38">
        <v>483.04999999999995</v>
      </c>
      <c r="K55" s="38">
        <v>496.24999999999989</v>
      </c>
      <c r="L55" s="38">
        <v>504.34999999999991</v>
      </c>
      <c r="M55" s="28">
        <v>488.15</v>
      </c>
      <c r="N55" s="28">
        <v>466.85</v>
      </c>
      <c r="O55" s="39">
        <v>3271125</v>
      </c>
      <c r="P55" s="40">
        <v>-8.8626292466765146E-3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352.45</v>
      </c>
      <c r="F56" s="37">
        <v>357.88333333333338</v>
      </c>
      <c r="G56" s="38">
        <v>345.46666666666675</v>
      </c>
      <c r="H56" s="38">
        <v>338.48333333333335</v>
      </c>
      <c r="I56" s="38">
        <v>326.06666666666672</v>
      </c>
      <c r="J56" s="38">
        <v>364.86666666666679</v>
      </c>
      <c r="K56" s="38">
        <v>377.28333333333342</v>
      </c>
      <c r="L56" s="38">
        <v>384.26666666666682</v>
      </c>
      <c r="M56" s="28">
        <v>370.3</v>
      </c>
      <c r="N56" s="28">
        <v>350.9</v>
      </c>
      <c r="O56" s="39">
        <v>3162000</v>
      </c>
      <c r="P56" s="40">
        <v>-1.7707362534948742E-2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658.75</v>
      </c>
      <c r="F57" s="37">
        <v>668.63333333333333</v>
      </c>
      <c r="G57" s="38">
        <v>646.36666666666667</v>
      </c>
      <c r="H57" s="38">
        <v>633.98333333333335</v>
      </c>
      <c r="I57" s="38">
        <v>611.7166666666667</v>
      </c>
      <c r="J57" s="38">
        <v>681.01666666666665</v>
      </c>
      <c r="K57" s="38">
        <v>703.2833333333333</v>
      </c>
      <c r="L57" s="38">
        <v>715.66666666666663</v>
      </c>
      <c r="M57" s="28">
        <v>690.9</v>
      </c>
      <c r="N57" s="28">
        <v>656.25</v>
      </c>
      <c r="O57" s="39">
        <v>8227500</v>
      </c>
      <c r="P57" s="40">
        <v>2.2526021438558336E-2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963.4</v>
      </c>
      <c r="F58" s="37">
        <v>975.4666666666667</v>
      </c>
      <c r="G58" s="38">
        <v>949.53333333333342</v>
      </c>
      <c r="H58" s="38">
        <v>935.66666666666674</v>
      </c>
      <c r="I58" s="38">
        <v>909.73333333333346</v>
      </c>
      <c r="J58" s="38">
        <v>989.33333333333337</v>
      </c>
      <c r="K58" s="38">
        <v>1015.2666666666668</v>
      </c>
      <c r="L58" s="38">
        <v>1029.1333333333332</v>
      </c>
      <c r="M58" s="28">
        <v>1001.4</v>
      </c>
      <c r="N58" s="28">
        <v>961.6</v>
      </c>
      <c r="O58" s="39">
        <v>8895900</v>
      </c>
      <c r="P58" s="40">
        <v>-6.460980036297641E-3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196.15</v>
      </c>
      <c r="F59" s="37">
        <v>197.65</v>
      </c>
      <c r="G59" s="38">
        <v>194.10000000000002</v>
      </c>
      <c r="H59" s="38">
        <v>192.05</v>
      </c>
      <c r="I59" s="38">
        <v>188.50000000000003</v>
      </c>
      <c r="J59" s="38">
        <v>199.70000000000002</v>
      </c>
      <c r="K59" s="38">
        <v>203.25000000000003</v>
      </c>
      <c r="L59" s="38">
        <v>205.3</v>
      </c>
      <c r="M59" s="28">
        <v>201.2</v>
      </c>
      <c r="N59" s="28">
        <v>195.6</v>
      </c>
      <c r="O59" s="39">
        <v>31075800</v>
      </c>
      <c r="P59" s="40">
        <v>-5.9489004703190546E-2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3776.5</v>
      </c>
      <c r="F60" s="37">
        <v>3853.6166666666668</v>
      </c>
      <c r="G60" s="38">
        <v>3677.2333333333336</v>
      </c>
      <c r="H60" s="38">
        <v>3577.9666666666667</v>
      </c>
      <c r="I60" s="38">
        <v>3401.5833333333335</v>
      </c>
      <c r="J60" s="38">
        <v>3952.8833333333337</v>
      </c>
      <c r="K60" s="38">
        <v>4129.2666666666664</v>
      </c>
      <c r="L60" s="38">
        <v>4228.5333333333338</v>
      </c>
      <c r="M60" s="28">
        <v>4030</v>
      </c>
      <c r="N60" s="28">
        <v>3754.35</v>
      </c>
      <c r="O60" s="39">
        <v>606950</v>
      </c>
      <c r="P60" s="40">
        <v>5.2453615397953873E-2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1569.5</v>
      </c>
      <c r="F61" s="37">
        <v>1578.6833333333332</v>
      </c>
      <c r="G61" s="38">
        <v>1557.9166666666663</v>
      </c>
      <c r="H61" s="38">
        <v>1546.333333333333</v>
      </c>
      <c r="I61" s="38">
        <v>1525.5666666666662</v>
      </c>
      <c r="J61" s="38">
        <v>1590.2666666666664</v>
      </c>
      <c r="K61" s="38">
        <v>1611.0333333333333</v>
      </c>
      <c r="L61" s="38">
        <v>1622.6166666666666</v>
      </c>
      <c r="M61" s="28">
        <v>1599.45</v>
      </c>
      <c r="N61" s="28">
        <v>1567.1</v>
      </c>
      <c r="O61" s="39">
        <v>2666650</v>
      </c>
      <c r="P61" s="40">
        <v>9.4064652888182308E-3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645.1</v>
      </c>
      <c r="F62" s="37">
        <v>652.11666666666667</v>
      </c>
      <c r="G62" s="38">
        <v>636.58333333333337</v>
      </c>
      <c r="H62" s="38">
        <v>628.06666666666672</v>
      </c>
      <c r="I62" s="38">
        <v>612.53333333333342</v>
      </c>
      <c r="J62" s="38">
        <v>660.63333333333333</v>
      </c>
      <c r="K62" s="38">
        <v>676.16666666666663</v>
      </c>
      <c r="L62" s="38">
        <v>684.68333333333328</v>
      </c>
      <c r="M62" s="28">
        <v>667.65</v>
      </c>
      <c r="N62" s="28">
        <v>643.6</v>
      </c>
      <c r="O62" s="39">
        <v>6085000</v>
      </c>
      <c r="P62" s="40">
        <v>-3.0800484943805497E-3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937.45</v>
      </c>
      <c r="F63" s="37">
        <v>938.9666666666667</v>
      </c>
      <c r="G63" s="38">
        <v>924.08333333333337</v>
      </c>
      <c r="H63" s="38">
        <v>910.7166666666667</v>
      </c>
      <c r="I63" s="38">
        <v>895.83333333333337</v>
      </c>
      <c r="J63" s="38">
        <v>952.33333333333337</v>
      </c>
      <c r="K63" s="38">
        <v>967.21666666666658</v>
      </c>
      <c r="L63" s="38">
        <v>980.58333333333337</v>
      </c>
      <c r="M63" s="28">
        <v>953.85</v>
      </c>
      <c r="N63" s="28">
        <v>925.6</v>
      </c>
      <c r="O63" s="39">
        <v>1699350</v>
      </c>
      <c r="P63" s="40">
        <v>2.0155783344089087E-2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364.15</v>
      </c>
      <c r="F64" s="37">
        <v>368.18333333333334</v>
      </c>
      <c r="G64" s="38">
        <v>357.86666666666667</v>
      </c>
      <c r="H64" s="38">
        <v>351.58333333333331</v>
      </c>
      <c r="I64" s="38">
        <v>341.26666666666665</v>
      </c>
      <c r="J64" s="38">
        <v>374.4666666666667</v>
      </c>
      <c r="K64" s="38">
        <v>384.78333333333342</v>
      </c>
      <c r="L64" s="38">
        <v>391.06666666666672</v>
      </c>
      <c r="M64" s="28">
        <v>378.5</v>
      </c>
      <c r="N64" s="28">
        <v>361.9</v>
      </c>
      <c r="O64" s="39">
        <v>2779700</v>
      </c>
      <c r="P64" s="40">
        <v>2.5114323646555539E-2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143.25</v>
      </c>
      <c r="F65" s="37">
        <v>143.58333333333334</v>
      </c>
      <c r="G65" s="38">
        <v>142.36666666666667</v>
      </c>
      <c r="H65" s="38">
        <v>141.48333333333332</v>
      </c>
      <c r="I65" s="38">
        <v>140.26666666666665</v>
      </c>
      <c r="J65" s="38">
        <v>144.4666666666667</v>
      </c>
      <c r="K65" s="38">
        <v>145.68333333333334</v>
      </c>
      <c r="L65" s="38">
        <v>146.56666666666672</v>
      </c>
      <c r="M65" s="28">
        <v>144.80000000000001</v>
      </c>
      <c r="N65" s="28">
        <v>142.69999999999999</v>
      </c>
      <c r="O65" s="39">
        <v>11437800</v>
      </c>
      <c r="P65" s="40">
        <v>-3.8565640603197553E-2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1005.95</v>
      </c>
      <c r="F66" s="37">
        <v>1016.0500000000001</v>
      </c>
      <c r="G66" s="38">
        <v>992.60000000000014</v>
      </c>
      <c r="H66" s="38">
        <v>979.25000000000011</v>
      </c>
      <c r="I66" s="38">
        <v>955.80000000000018</v>
      </c>
      <c r="J66" s="38">
        <v>1029.4000000000001</v>
      </c>
      <c r="K66" s="38">
        <v>1052.8500000000001</v>
      </c>
      <c r="L66" s="38">
        <v>1066.2</v>
      </c>
      <c r="M66" s="28">
        <v>1039.5</v>
      </c>
      <c r="N66" s="28">
        <v>1002.7</v>
      </c>
      <c r="O66" s="39">
        <v>1286400</v>
      </c>
      <c r="P66" s="40">
        <v>1.0367577756833177E-2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516.25</v>
      </c>
      <c r="F67" s="37">
        <v>518.31666666666661</v>
      </c>
      <c r="G67" s="38">
        <v>513.03333333333319</v>
      </c>
      <c r="H67" s="38">
        <v>509.81666666666661</v>
      </c>
      <c r="I67" s="38">
        <v>504.53333333333319</v>
      </c>
      <c r="J67" s="38">
        <v>521.53333333333319</v>
      </c>
      <c r="K67" s="38">
        <v>526.81666666666649</v>
      </c>
      <c r="L67" s="38">
        <v>530.03333333333319</v>
      </c>
      <c r="M67" s="28">
        <v>523.6</v>
      </c>
      <c r="N67" s="28">
        <v>515.1</v>
      </c>
      <c r="O67" s="39">
        <v>14191250</v>
      </c>
      <c r="P67" s="40">
        <v>-9.5960917735322341E-3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1257.75</v>
      </c>
      <c r="F68" s="37">
        <v>1296.7</v>
      </c>
      <c r="G68" s="38">
        <v>1213.4000000000001</v>
      </c>
      <c r="H68" s="38">
        <v>1169.05</v>
      </c>
      <c r="I68" s="38">
        <v>1085.75</v>
      </c>
      <c r="J68" s="38">
        <v>1341.0500000000002</v>
      </c>
      <c r="K68" s="38">
        <v>1424.35</v>
      </c>
      <c r="L68" s="38">
        <v>1468.7000000000003</v>
      </c>
      <c r="M68" s="28">
        <v>1380</v>
      </c>
      <c r="N68" s="28">
        <v>1252.3499999999999</v>
      </c>
      <c r="O68" s="39">
        <v>1211250</v>
      </c>
      <c r="P68" s="40">
        <v>0.18170731707317073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1964.6</v>
      </c>
      <c r="F69" s="37">
        <v>1981.7666666666667</v>
      </c>
      <c r="G69" s="38">
        <v>1922.8833333333332</v>
      </c>
      <c r="H69" s="38">
        <v>1881.1666666666665</v>
      </c>
      <c r="I69" s="38">
        <v>1822.2833333333331</v>
      </c>
      <c r="J69" s="38">
        <v>2023.4833333333333</v>
      </c>
      <c r="K69" s="38">
        <v>2082.3666666666668</v>
      </c>
      <c r="L69" s="38">
        <v>2124.0833333333335</v>
      </c>
      <c r="M69" s="28">
        <v>2040.65</v>
      </c>
      <c r="N69" s="28">
        <v>1940.05</v>
      </c>
      <c r="O69" s="39">
        <v>1384000</v>
      </c>
      <c r="P69" s="40">
        <v>0.32789637802830413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207.95</v>
      </c>
      <c r="F70" s="37">
        <v>209.7166666666667</v>
      </c>
      <c r="G70" s="38">
        <v>203.78333333333339</v>
      </c>
      <c r="H70" s="38">
        <v>199.6166666666667</v>
      </c>
      <c r="I70" s="38">
        <v>193.68333333333339</v>
      </c>
      <c r="J70" s="38">
        <v>213.88333333333338</v>
      </c>
      <c r="K70" s="38">
        <v>219.81666666666666</v>
      </c>
      <c r="L70" s="38">
        <v>223.98333333333338</v>
      </c>
      <c r="M70" s="28">
        <v>215.65</v>
      </c>
      <c r="N70" s="28">
        <v>205.55</v>
      </c>
      <c r="O70" s="39">
        <v>16281700</v>
      </c>
      <c r="P70" s="40">
        <v>2.2385904101675333E-2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3494</v>
      </c>
      <c r="F71" s="37">
        <v>3516.8833333333332</v>
      </c>
      <c r="G71" s="38">
        <v>3463.5166666666664</v>
      </c>
      <c r="H71" s="38">
        <v>3433.0333333333333</v>
      </c>
      <c r="I71" s="38">
        <v>3379.6666666666665</v>
      </c>
      <c r="J71" s="38">
        <v>3547.3666666666663</v>
      </c>
      <c r="K71" s="38">
        <v>3600.7333333333331</v>
      </c>
      <c r="L71" s="38">
        <v>3631.2166666666662</v>
      </c>
      <c r="M71" s="28">
        <v>3570.25</v>
      </c>
      <c r="N71" s="28">
        <v>3486.4</v>
      </c>
      <c r="O71" s="39">
        <v>3526900</v>
      </c>
      <c r="P71" s="40">
        <v>3.2087204623600846E-2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3619.4</v>
      </c>
      <c r="F72" s="37">
        <v>3715.5833333333335</v>
      </c>
      <c r="G72" s="38">
        <v>3434.7166666666672</v>
      </c>
      <c r="H72" s="38">
        <v>3250.0333333333338</v>
      </c>
      <c r="I72" s="38">
        <v>2969.1666666666674</v>
      </c>
      <c r="J72" s="38">
        <v>3900.2666666666669</v>
      </c>
      <c r="K72" s="38">
        <v>4181.1333333333332</v>
      </c>
      <c r="L72" s="38">
        <v>4365.8166666666666</v>
      </c>
      <c r="M72" s="28">
        <v>3996.45</v>
      </c>
      <c r="N72" s="28">
        <v>3530.9</v>
      </c>
      <c r="O72" s="39">
        <v>713625</v>
      </c>
      <c r="P72" s="40">
        <v>-4.2114093959731543E-2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332.1</v>
      </c>
      <c r="F73" s="37">
        <v>336.06666666666666</v>
      </c>
      <c r="G73" s="38">
        <v>327.13333333333333</v>
      </c>
      <c r="H73" s="38">
        <v>322.16666666666669</v>
      </c>
      <c r="I73" s="38">
        <v>313.23333333333335</v>
      </c>
      <c r="J73" s="38">
        <v>341.0333333333333</v>
      </c>
      <c r="K73" s="38">
        <v>349.96666666666658</v>
      </c>
      <c r="L73" s="38">
        <v>354.93333333333328</v>
      </c>
      <c r="M73" s="28">
        <v>345</v>
      </c>
      <c r="N73" s="28">
        <v>331.1</v>
      </c>
      <c r="O73" s="39">
        <v>44419650</v>
      </c>
      <c r="P73" s="40">
        <v>-7.4285926531218662E-5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4346.3</v>
      </c>
      <c r="F74" s="37">
        <v>4357.583333333333</v>
      </c>
      <c r="G74" s="38">
        <v>4321.1666666666661</v>
      </c>
      <c r="H74" s="38">
        <v>4296.0333333333328</v>
      </c>
      <c r="I74" s="38">
        <v>4259.6166666666659</v>
      </c>
      <c r="J74" s="38">
        <v>4382.7166666666662</v>
      </c>
      <c r="K74" s="38">
        <v>4419.1333333333323</v>
      </c>
      <c r="L74" s="38">
        <v>4444.2666666666664</v>
      </c>
      <c r="M74" s="28">
        <v>4394</v>
      </c>
      <c r="N74" s="28">
        <v>4332.45</v>
      </c>
      <c r="O74" s="39">
        <v>2182000</v>
      </c>
      <c r="P74" s="40">
        <v>-1.8057039995499805E-2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2697.3</v>
      </c>
      <c r="F75" s="37">
        <v>2711.2000000000003</v>
      </c>
      <c r="G75" s="38">
        <v>2657.4000000000005</v>
      </c>
      <c r="H75" s="38">
        <v>2617.5000000000005</v>
      </c>
      <c r="I75" s="38">
        <v>2563.7000000000007</v>
      </c>
      <c r="J75" s="38">
        <v>2751.1000000000004</v>
      </c>
      <c r="K75" s="38">
        <v>2804.9000000000005</v>
      </c>
      <c r="L75" s="38">
        <v>2844.8</v>
      </c>
      <c r="M75" s="28">
        <v>2765</v>
      </c>
      <c r="N75" s="28">
        <v>2671.3</v>
      </c>
      <c r="O75" s="39">
        <v>3588550</v>
      </c>
      <c r="P75" s="40">
        <v>1.144322777942192E-2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1604.8</v>
      </c>
      <c r="F76" s="37">
        <v>1610.5833333333333</v>
      </c>
      <c r="G76" s="38">
        <v>1592.2666666666664</v>
      </c>
      <c r="H76" s="38">
        <v>1579.7333333333331</v>
      </c>
      <c r="I76" s="38">
        <v>1561.4166666666663</v>
      </c>
      <c r="J76" s="38">
        <v>1623.1166666666666</v>
      </c>
      <c r="K76" s="38">
        <v>1641.4333333333336</v>
      </c>
      <c r="L76" s="38">
        <v>1653.9666666666667</v>
      </c>
      <c r="M76" s="28">
        <v>1628.9</v>
      </c>
      <c r="N76" s="28">
        <v>1598.05</v>
      </c>
      <c r="O76" s="39">
        <v>2509650</v>
      </c>
      <c r="P76" s="40">
        <v>-1.1695906432748537E-2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147.44999999999999</v>
      </c>
      <c r="F77" s="37">
        <v>147.64999999999998</v>
      </c>
      <c r="G77" s="38">
        <v>146.69999999999996</v>
      </c>
      <c r="H77" s="38">
        <v>145.94999999999999</v>
      </c>
      <c r="I77" s="38">
        <v>144.99999999999997</v>
      </c>
      <c r="J77" s="38">
        <v>148.39999999999995</v>
      </c>
      <c r="K77" s="38">
        <v>149.35</v>
      </c>
      <c r="L77" s="38">
        <v>150.09999999999994</v>
      </c>
      <c r="M77" s="28">
        <v>148.6</v>
      </c>
      <c r="N77" s="28">
        <v>146.9</v>
      </c>
      <c r="O77" s="39">
        <v>19522800</v>
      </c>
      <c r="P77" s="40">
        <v>-4.4060950982192032E-3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90.4</v>
      </c>
      <c r="F78" s="37">
        <v>91.350000000000009</v>
      </c>
      <c r="G78" s="38">
        <v>89.000000000000014</v>
      </c>
      <c r="H78" s="38">
        <v>87.600000000000009</v>
      </c>
      <c r="I78" s="38">
        <v>85.250000000000014</v>
      </c>
      <c r="J78" s="38">
        <v>92.750000000000014</v>
      </c>
      <c r="K78" s="38">
        <v>95.100000000000009</v>
      </c>
      <c r="L78" s="38">
        <v>96.500000000000014</v>
      </c>
      <c r="M78" s="28">
        <v>93.7</v>
      </c>
      <c r="N78" s="28">
        <v>89.95</v>
      </c>
      <c r="O78" s="39">
        <v>80290000</v>
      </c>
      <c r="P78" s="40">
        <v>-2.6086956521739132E-3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112.5</v>
      </c>
      <c r="F79" s="37">
        <v>113.35000000000001</v>
      </c>
      <c r="G79" s="38">
        <v>111.05000000000001</v>
      </c>
      <c r="H79" s="38">
        <v>109.60000000000001</v>
      </c>
      <c r="I79" s="38">
        <v>107.30000000000001</v>
      </c>
      <c r="J79" s="38">
        <v>114.80000000000001</v>
      </c>
      <c r="K79" s="38">
        <v>117.1</v>
      </c>
      <c r="L79" s="38">
        <v>118.55000000000001</v>
      </c>
      <c r="M79" s="28">
        <v>115.65</v>
      </c>
      <c r="N79" s="28">
        <v>111.9</v>
      </c>
      <c r="O79" s="39">
        <v>11034400</v>
      </c>
      <c r="P79" s="40">
        <v>5.210800568450971E-3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146.85</v>
      </c>
      <c r="F80" s="37">
        <v>148.20000000000002</v>
      </c>
      <c r="G80" s="38">
        <v>145.15000000000003</v>
      </c>
      <c r="H80" s="38">
        <v>143.45000000000002</v>
      </c>
      <c r="I80" s="38">
        <v>140.40000000000003</v>
      </c>
      <c r="J80" s="38">
        <v>149.90000000000003</v>
      </c>
      <c r="K80" s="38">
        <v>152.95000000000005</v>
      </c>
      <c r="L80" s="38">
        <v>154.65000000000003</v>
      </c>
      <c r="M80" s="28">
        <v>151.25</v>
      </c>
      <c r="N80" s="28">
        <v>146.5</v>
      </c>
      <c r="O80" s="39">
        <v>29475200</v>
      </c>
      <c r="P80" s="40">
        <v>-6.5789473684210523E-3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390.7</v>
      </c>
      <c r="F81" s="37">
        <v>393.23333333333329</v>
      </c>
      <c r="G81" s="38">
        <v>386.86666666666656</v>
      </c>
      <c r="H81" s="38">
        <v>383.03333333333325</v>
      </c>
      <c r="I81" s="38">
        <v>376.66666666666652</v>
      </c>
      <c r="J81" s="38">
        <v>397.06666666666661</v>
      </c>
      <c r="K81" s="38">
        <v>403.43333333333328</v>
      </c>
      <c r="L81" s="38">
        <v>407.26666666666665</v>
      </c>
      <c r="M81" s="28">
        <v>399.6</v>
      </c>
      <c r="N81" s="28">
        <v>389.4</v>
      </c>
      <c r="O81" s="39">
        <v>6736700</v>
      </c>
      <c r="P81" s="40">
        <v>-2.0565122889148971E-2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37.299999999999997</v>
      </c>
      <c r="F82" s="37">
        <v>37.733333333333334</v>
      </c>
      <c r="G82" s="38">
        <v>36.616666666666667</v>
      </c>
      <c r="H82" s="38">
        <v>35.93333333333333</v>
      </c>
      <c r="I82" s="38">
        <v>34.816666666666663</v>
      </c>
      <c r="J82" s="38">
        <v>38.416666666666671</v>
      </c>
      <c r="K82" s="38">
        <v>39.533333333333346</v>
      </c>
      <c r="L82" s="38">
        <v>40.216666666666676</v>
      </c>
      <c r="M82" s="28">
        <v>38.85</v>
      </c>
      <c r="N82" s="28">
        <v>37.049999999999997</v>
      </c>
      <c r="O82" s="39">
        <v>107505000</v>
      </c>
      <c r="P82" s="40">
        <v>-1.880091915604763E-3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663.2</v>
      </c>
      <c r="F83" s="37">
        <v>669.33333333333337</v>
      </c>
      <c r="G83" s="38">
        <v>652.06666666666672</v>
      </c>
      <c r="H83" s="38">
        <v>640.93333333333339</v>
      </c>
      <c r="I83" s="38">
        <v>623.66666666666674</v>
      </c>
      <c r="J83" s="38">
        <v>680.4666666666667</v>
      </c>
      <c r="K83" s="38">
        <v>697.73333333333335</v>
      </c>
      <c r="L83" s="38">
        <v>708.86666666666667</v>
      </c>
      <c r="M83" s="28">
        <v>686.6</v>
      </c>
      <c r="N83" s="28">
        <v>658.2</v>
      </c>
      <c r="O83" s="39">
        <v>2717000</v>
      </c>
      <c r="P83" s="40">
        <v>3.2608695652173912E-2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764.75</v>
      </c>
      <c r="F84" s="37">
        <v>768.98333333333323</v>
      </c>
      <c r="G84" s="38">
        <v>758.51666666666642</v>
      </c>
      <c r="H84" s="38">
        <v>752.28333333333319</v>
      </c>
      <c r="I84" s="38">
        <v>741.81666666666638</v>
      </c>
      <c r="J84" s="38">
        <v>775.21666666666647</v>
      </c>
      <c r="K84" s="38">
        <v>785.68333333333339</v>
      </c>
      <c r="L84" s="38">
        <v>791.91666666666652</v>
      </c>
      <c r="M84" s="28">
        <v>779.45</v>
      </c>
      <c r="N84" s="28">
        <v>762.75</v>
      </c>
      <c r="O84" s="39">
        <v>7101000</v>
      </c>
      <c r="P84" s="40">
        <v>1.7262373755461642E-2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1359.95</v>
      </c>
      <c r="F85" s="37">
        <v>1375.7166666666665</v>
      </c>
      <c r="G85" s="38">
        <v>1337.4333333333329</v>
      </c>
      <c r="H85" s="38">
        <v>1314.9166666666665</v>
      </c>
      <c r="I85" s="38">
        <v>1276.633333333333</v>
      </c>
      <c r="J85" s="38">
        <v>1398.2333333333329</v>
      </c>
      <c r="K85" s="38">
        <v>1436.5166666666662</v>
      </c>
      <c r="L85" s="38">
        <v>1459.0333333333328</v>
      </c>
      <c r="M85" s="28">
        <v>1414</v>
      </c>
      <c r="N85" s="28">
        <v>1353.2</v>
      </c>
      <c r="O85" s="39">
        <v>3980600</v>
      </c>
      <c r="P85" s="40">
        <v>-1.6224899598393575E-2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269.55</v>
      </c>
      <c r="F86" s="37">
        <v>272.56666666666666</v>
      </c>
      <c r="G86" s="38">
        <v>265.7833333333333</v>
      </c>
      <c r="H86" s="38">
        <v>262.01666666666665</v>
      </c>
      <c r="I86" s="38">
        <v>255.23333333333329</v>
      </c>
      <c r="J86" s="38">
        <v>276.33333333333331</v>
      </c>
      <c r="K86" s="38">
        <v>283.11666666666673</v>
      </c>
      <c r="L86" s="38">
        <v>286.88333333333333</v>
      </c>
      <c r="M86" s="28">
        <v>279.35000000000002</v>
      </c>
      <c r="N86" s="28">
        <v>268.8</v>
      </c>
      <c r="O86" s="39">
        <v>8630350</v>
      </c>
      <c r="P86" s="40">
        <v>1.7759618342319545E-3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1343.85</v>
      </c>
      <c r="F87" s="37">
        <v>1374.2666666666667</v>
      </c>
      <c r="G87" s="38">
        <v>1303.5333333333333</v>
      </c>
      <c r="H87" s="38">
        <v>1263.2166666666667</v>
      </c>
      <c r="I87" s="38">
        <v>1192.4833333333333</v>
      </c>
      <c r="J87" s="38">
        <v>1414.5833333333333</v>
      </c>
      <c r="K87" s="38">
        <v>1485.3166666666664</v>
      </c>
      <c r="L87" s="38">
        <v>1525.6333333333332</v>
      </c>
      <c r="M87" s="28">
        <v>1445</v>
      </c>
      <c r="N87" s="28">
        <v>1333.95</v>
      </c>
      <c r="O87" s="39">
        <v>12040775</v>
      </c>
      <c r="P87" s="40">
        <v>0.11213969201070505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255.65</v>
      </c>
      <c r="F88" s="37">
        <v>256.95</v>
      </c>
      <c r="G88" s="38">
        <v>253.34999999999997</v>
      </c>
      <c r="H88" s="38">
        <v>251.04999999999998</v>
      </c>
      <c r="I88" s="38">
        <v>247.44999999999996</v>
      </c>
      <c r="J88" s="38">
        <v>259.25</v>
      </c>
      <c r="K88" s="38">
        <v>262.85000000000002</v>
      </c>
      <c r="L88" s="38">
        <v>265.14999999999998</v>
      </c>
      <c r="M88" s="28">
        <v>260.55</v>
      </c>
      <c r="N88" s="28">
        <v>254.65</v>
      </c>
      <c r="O88" s="39">
        <v>2400300</v>
      </c>
      <c r="P88" s="40">
        <v>2.2404906930186992E-2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559.15</v>
      </c>
      <c r="F89" s="37">
        <v>564.4</v>
      </c>
      <c r="G89" s="38">
        <v>551.79999999999995</v>
      </c>
      <c r="H89" s="38">
        <v>544.44999999999993</v>
      </c>
      <c r="I89" s="38">
        <v>531.84999999999991</v>
      </c>
      <c r="J89" s="38">
        <v>571.75</v>
      </c>
      <c r="K89" s="38">
        <v>584.35000000000014</v>
      </c>
      <c r="L89" s="38">
        <v>591.70000000000005</v>
      </c>
      <c r="M89" s="28">
        <v>577</v>
      </c>
      <c r="N89" s="28">
        <v>557.04999999999995</v>
      </c>
      <c r="O89" s="39">
        <v>2130000</v>
      </c>
      <c r="P89" s="40">
        <v>2.0359281437125749E-2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1897.35</v>
      </c>
      <c r="F90" s="37">
        <v>1896.8500000000001</v>
      </c>
      <c r="G90" s="38">
        <v>1876.7000000000003</v>
      </c>
      <c r="H90" s="38">
        <v>1856.0500000000002</v>
      </c>
      <c r="I90" s="38">
        <v>1835.9000000000003</v>
      </c>
      <c r="J90" s="38">
        <v>1917.5000000000002</v>
      </c>
      <c r="K90" s="38">
        <v>1937.6500000000003</v>
      </c>
      <c r="L90" s="38">
        <v>1958.3000000000002</v>
      </c>
      <c r="M90" s="28">
        <v>1917</v>
      </c>
      <c r="N90" s="28">
        <v>1876.2</v>
      </c>
      <c r="O90" s="39">
        <v>1898575</v>
      </c>
      <c r="P90" s="40">
        <v>-3.3840947546531303E-2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1156.5</v>
      </c>
      <c r="F91" s="37">
        <v>1164.8999999999999</v>
      </c>
      <c r="G91" s="38">
        <v>1144.8499999999997</v>
      </c>
      <c r="H91" s="38">
        <v>1133.1999999999998</v>
      </c>
      <c r="I91" s="38">
        <v>1113.1499999999996</v>
      </c>
      <c r="J91" s="38">
        <v>1176.5499999999997</v>
      </c>
      <c r="K91" s="38">
        <v>1196.5999999999999</v>
      </c>
      <c r="L91" s="38">
        <v>1208.2499999999998</v>
      </c>
      <c r="M91" s="28">
        <v>1184.95</v>
      </c>
      <c r="N91" s="28">
        <v>1153.25</v>
      </c>
      <c r="O91" s="39">
        <v>5413000</v>
      </c>
      <c r="P91" s="40">
        <v>2.7788069655427937E-3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1046.8499999999999</v>
      </c>
      <c r="F92" s="37">
        <v>1053.3166666666666</v>
      </c>
      <c r="G92" s="38">
        <v>1036.6333333333332</v>
      </c>
      <c r="H92" s="38">
        <v>1026.4166666666665</v>
      </c>
      <c r="I92" s="38">
        <v>1009.7333333333331</v>
      </c>
      <c r="J92" s="38">
        <v>1063.5333333333333</v>
      </c>
      <c r="K92" s="38">
        <v>1080.2166666666667</v>
      </c>
      <c r="L92" s="38">
        <v>1090.4333333333334</v>
      </c>
      <c r="M92" s="28">
        <v>1070</v>
      </c>
      <c r="N92" s="28">
        <v>1043.0999999999999</v>
      </c>
      <c r="O92" s="39">
        <v>22383200</v>
      </c>
      <c r="P92" s="40">
        <v>-1.1499938172375417E-2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2287.3000000000002</v>
      </c>
      <c r="F93" s="37">
        <v>2281.5333333333333</v>
      </c>
      <c r="G93" s="38">
        <v>2239.7666666666664</v>
      </c>
      <c r="H93" s="38">
        <v>2192.2333333333331</v>
      </c>
      <c r="I93" s="38">
        <v>2150.4666666666662</v>
      </c>
      <c r="J93" s="38">
        <v>2329.0666666666666</v>
      </c>
      <c r="K93" s="38">
        <v>2370.8333333333339</v>
      </c>
      <c r="L93" s="38">
        <v>2418.3666666666668</v>
      </c>
      <c r="M93" s="28">
        <v>2323.3000000000002</v>
      </c>
      <c r="N93" s="28">
        <v>2234</v>
      </c>
      <c r="O93" s="39">
        <v>22083000</v>
      </c>
      <c r="P93" s="40">
        <v>-6.0493127008560861E-3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1828.6</v>
      </c>
      <c r="F94" s="37">
        <v>1838.7666666666667</v>
      </c>
      <c r="G94" s="38">
        <v>1813.1333333333332</v>
      </c>
      <c r="H94" s="38">
        <v>1797.6666666666665</v>
      </c>
      <c r="I94" s="38">
        <v>1772.0333333333331</v>
      </c>
      <c r="J94" s="38">
        <v>1854.2333333333333</v>
      </c>
      <c r="K94" s="38">
        <v>1879.866666666667</v>
      </c>
      <c r="L94" s="38">
        <v>1895.3333333333335</v>
      </c>
      <c r="M94" s="28">
        <v>1864.4</v>
      </c>
      <c r="N94" s="28">
        <v>1823.3</v>
      </c>
      <c r="O94" s="39">
        <v>4530800</v>
      </c>
      <c r="P94" s="40">
        <v>1.676353762258477E-2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1383.45</v>
      </c>
      <c r="F95" s="37">
        <v>1388.6666666666667</v>
      </c>
      <c r="G95" s="38">
        <v>1373.8333333333335</v>
      </c>
      <c r="H95" s="38">
        <v>1364.2166666666667</v>
      </c>
      <c r="I95" s="38">
        <v>1349.3833333333334</v>
      </c>
      <c r="J95" s="38">
        <v>1398.2833333333335</v>
      </c>
      <c r="K95" s="38">
        <v>1413.116666666667</v>
      </c>
      <c r="L95" s="38">
        <v>1422.7333333333336</v>
      </c>
      <c r="M95" s="28">
        <v>1403.5</v>
      </c>
      <c r="N95" s="28">
        <v>1379.05</v>
      </c>
      <c r="O95" s="39">
        <v>63659750</v>
      </c>
      <c r="P95" s="40">
        <v>-1.8893993591808364E-2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604.65</v>
      </c>
      <c r="F96" s="37">
        <v>608.98333333333323</v>
      </c>
      <c r="G96" s="38">
        <v>599.16666666666652</v>
      </c>
      <c r="H96" s="38">
        <v>593.68333333333328</v>
      </c>
      <c r="I96" s="38">
        <v>583.86666666666656</v>
      </c>
      <c r="J96" s="38">
        <v>614.46666666666647</v>
      </c>
      <c r="K96" s="38">
        <v>624.2833333333333</v>
      </c>
      <c r="L96" s="38">
        <v>629.76666666666642</v>
      </c>
      <c r="M96" s="28">
        <v>618.79999999999995</v>
      </c>
      <c r="N96" s="28">
        <v>603.5</v>
      </c>
      <c r="O96" s="39">
        <v>21105700</v>
      </c>
      <c r="P96" s="40">
        <v>-3.3108244305583553E-2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2594.35</v>
      </c>
      <c r="F97" s="37">
        <v>2621.1333333333332</v>
      </c>
      <c r="G97" s="38">
        <v>2561.9166666666665</v>
      </c>
      <c r="H97" s="38">
        <v>2529.4833333333331</v>
      </c>
      <c r="I97" s="38">
        <v>2470.2666666666664</v>
      </c>
      <c r="J97" s="38">
        <v>2653.5666666666666</v>
      </c>
      <c r="K97" s="38">
        <v>2712.7833333333338</v>
      </c>
      <c r="L97" s="38">
        <v>2745.2166666666667</v>
      </c>
      <c r="M97" s="28">
        <v>2680.35</v>
      </c>
      <c r="N97" s="28">
        <v>2588.6999999999998</v>
      </c>
      <c r="O97" s="39">
        <v>3798600</v>
      </c>
      <c r="P97" s="40">
        <v>-1.5549681231534754E-2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408.6</v>
      </c>
      <c r="F98" s="37">
        <v>411.18333333333339</v>
      </c>
      <c r="G98" s="38">
        <v>404.51666666666677</v>
      </c>
      <c r="H98" s="38">
        <v>400.43333333333339</v>
      </c>
      <c r="I98" s="38">
        <v>393.76666666666677</v>
      </c>
      <c r="J98" s="38">
        <v>415.26666666666677</v>
      </c>
      <c r="K98" s="38">
        <v>421.93333333333339</v>
      </c>
      <c r="L98" s="38">
        <v>426.01666666666677</v>
      </c>
      <c r="M98" s="28">
        <v>417.85</v>
      </c>
      <c r="N98" s="28">
        <v>407.1</v>
      </c>
      <c r="O98" s="39">
        <v>37720675</v>
      </c>
      <c r="P98" s="40">
        <v>-3.3201080068330856E-2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107.15</v>
      </c>
      <c r="F99" s="37">
        <v>107.56666666666668</v>
      </c>
      <c r="G99" s="38">
        <v>105.73333333333335</v>
      </c>
      <c r="H99" s="38">
        <v>104.31666666666668</v>
      </c>
      <c r="I99" s="38">
        <v>102.48333333333335</v>
      </c>
      <c r="J99" s="38">
        <v>108.98333333333335</v>
      </c>
      <c r="K99" s="38">
        <v>110.81666666666669</v>
      </c>
      <c r="L99" s="38">
        <v>112.23333333333335</v>
      </c>
      <c r="M99" s="28">
        <v>109.4</v>
      </c>
      <c r="N99" s="28">
        <v>106.15</v>
      </c>
      <c r="O99" s="39">
        <v>12745200</v>
      </c>
      <c r="P99" s="40">
        <v>4.8090523338048093E-2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233.45</v>
      </c>
      <c r="F100" s="37">
        <v>233.41666666666666</v>
      </c>
      <c r="G100" s="38">
        <v>231.43333333333331</v>
      </c>
      <c r="H100" s="38">
        <v>229.41666666666666</v>
      </c>
      <c r="I100" s="38">
        <v>227.43333333333331</v>
      </c>
      <c r="J100" s="38">
        <v>235.43333333333331</v>
      </c>
      <c r="K100" s="38">
        <v>237.41666666666666</v>
      </c>
      <c r="L100" s="38">
        <v>239.43333333333331</v>
      </c>
      <c r="M100" s="28">
        <v>235.4</v>
      </c>
      <c r="N100" s="28">
        <v>231.4</v>
      </c>
      <c r="O100" s="39">
        <v>19782900</v>
      </c>
      <c r="P100" s="40">
        <v>-2.1892938192497664E-2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2279.6</v>
      </c>
      <c r="F101" s="37">
        <v>2281.3333333333335</v>
      </c>
      <c r="G101" s="38">
        <v>2253.8166666666671</v>
      </c>
      <c r="H101" s="38">
        <v>2228.0333333333338</v>
      </c>
      <c r="I101" s="38">
        <v>2200.5166666666673</v>
      </c>
      <c r="J101" s="38">
        <v>2307.1166666666668</v>
      </c>
      <c r="K101" s="38">
        <v>2334.6333333333332</v>
      </c>
      <c r="L101" s="38">
        <v>2360.4166666666665</v>
      </c>
      <c r="M101" s="28">
        <v>2308.85</v>
      </c>
      <c r="N101" s="28">
        <v>2255.5500000000002</v>
      </c>
      <c r="O101" s="39">
        <v>12053100</v>
      </c>
      <c r="P101" s="40">
        <v>-1.9403495069803767E-2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31623.45</v>
      </c>
      <c r="F102" s="37">
        <v>31957.333333333332</v>
      </c>
      <c r="G102" s="38">
        <v>31148.716666666664</v>
      </c>
      <c r="H102" s="38">
        <v>30673.98333333333</v>
      </c>
      <c r="I102" s="38">
        <v>29865.366666666661</v>
      </c>
      <c r="J102" s="38">
        <v>32432.066666666666</v>
      </c>
      <c r="K102" s="38">
        <v>33240.683333333334</v>
      </c>
      <c r="L102" s="38">
        <v>33715.416666666672</v>
      </c>
      <c r="M102" s="28">
        <v>32765.95</v>
      </c>
      <c r="N102" s="28">
        <v>31482.6</v>
      </c>
      <c r="O102" s="39">
        <v>12330</v>
      </c>
      <c r="P102" s="40">
        <v>-8.4439083232810616E-3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122.9</v>
      </c>
      <c r="F103" s="37">
        <v>123.71666666666665</v>
      </c>
      <c r="G103" s="38">
        <v>117.73333333333332</v>
      </c>
      <c r="H103" s="38">
        <v>112.56666666666666</v>
      </c>
      <c r="I103" s="38">
        <v>106.58333333333333</v>
      </c>
      <c r="J103" s="38">
        <v>128.88333333333333</v>
      </c>
      <c r="K103" s="38">
        <v>134.86666666666662</v>
      </c>
      <c r="L103" s="38">
        <v>140.0333333333333</v>
      </c>
      <c r="M103" s="28">
        <v>129.69999999999999</v>
      </c>
      <c r="N103" s="28">
        <v>118.55</v>
      </c>
      <c r="O103" s="39">
        <v>37459800</v>
      </c>
      <c r="P103" s="40">
        <v>7.7917817679558007E-2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747.55</v>
      </c>
      <c r="F104" s="37">
        <v>750.2166666666667</v>
      </c>
      <c r="G104" s="38">
        <v>741.68333333333339</v>
      </c>
      <c r="H104" s="38">
        <v>735.81666666666672</v>
      </c>
      <c r="I104" s="38">
        <v>727.28333333333342</v>
      </c>
      <c r="J104" s="38">
        <v>756.08333333333337</v>
      </c>
      <c r="K104" s="38">
        <v>764.61666666666667</v>
      </c>
      <c r="L104" s="38">
        <v>770.48333333333335</v>
      </c>
      <c r="M104" s="28">
        <v>758.75</v>
      </c>
      <c r="N104" s="28">
        <v>744.35</v>
      </c>
      <c r="O104" s="39">
        <v>82252500</v>
      </c>
      <c r="P104" s="40">
        <v>-1.1288696428276283E-2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1223.95</v>
      </c>
      <c r="F105" s="37">
        <v>1231.9666666666667</v>
      </c>
      <c r="G105" s="38">
        <v>1213.2333333333333</v>
      </c>
      <c r="H105" s="38">
        <v>1202.5166666666667</v>
      </c>
      <c r="I105" s="38">
        <v>1183.7833333333333</v>
      </c>
      <c r="J105" s="38">
        <v>1242.6833333333334</v>
      </c>
      <c r="K105" s="38">
        <v>1261.416666666667</v>
      </c>
      <c r="L105" s="38">
        <v>1272.1333333333334</v>
      </c>
      <c r="M105" s="28">
        <v>1250.7</v>
      </c>
      <c r="N105" s="28">
        <v>1221.25</v>
      </c>
      <c r="O105" s="39">
        <v>2553825</v>
      </c>
      <c r="P105" s="40">
        <v>5.5220883534136548E-3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549</v>
      </c>
      <c r="F106" s="37">
        <v>550.38333333333333</v>
      </c>
      <c r="G106" s="38">
        <v>544.56666666666661</v>
      </c>
      <c r="H106" s="38">
        <v>540.13333333333333</v>
      </c>
      <c r="I106" s="38">
        <v>534.31666666666661</v>
      </c>
      <c r="J106" s="38">
        <v>554.81666666666661</v>
      </c>
      <c r="K106" s="38">
        <v>560.63333333333344</v>
      </c>
      <c r="L106" s="38">
        <v>565.06666666666661</v>
      </c>
      <c r="M106" s="28">
        <v>556.20000000000005</v>
      </c>
      <c r="N106" s="28">
        <v>545.95000000000005</v>
      </c>
      <c r="O106" s="39">
        <v>5577750</v>
      </c>
      <c r="P106" s="40">
        <v>-2.8985507246376812E-2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9.25</v>
      </c>
      <c r="F107" s="37">
        <v>9.3666666666666671</v>
      </c>
      <c r="G107" s="38">
        <v>9.033333333333335</v>
      </c>
      <c r="H107" s="38">
        <v>8.8166666666666682</v>
      </c>
      <c r="I107" s="38">
        <v>8.4833333333333361</v>
      </c>
      <c r="J107" s="38">
        <v>9.5833333333333339</v>
      </c>
      <c r="K107" s="38">
        <v>9.9166666666666661</v>
      </c>
      <c r="L107" s="38">
        <v>10.133333333333333</v>
      </c>
      <c r="M107" s="28">
        <v>9.6999999999999993</v>
      </c>
      <c r="N107" s="28">
        <v>9.15</v>
      </c>
      <c r="O107" s="39">
        <v>649530000</v>
      </c>
      <c r="P107" s="40">
        <v>-9.923175416133162E-3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49.95</v>
      </c>
      <c r="F108" s="37">
        <v>50.483333333333327</v>
      </c>
      <c r="G108" s="38">
        <v>49.216666666666654</v>
      </c>
      <c r="H108" s="38">
        <v>48.483333333333327</v>
      </c>
      <c r="I108" s="38">
        <v>47.216666666666654</v>
      </c>
      <c r="J108" s="38">
        <v>51.216666666666654</v>
      </c>
      <c r="K108" s="38">
        <v>52.48333333333332</v>
      </c>
      <c r="L108" s="38">
        <v>53.216666666666654</v>
      </c>
      <c r="M108" s="28">
        <v>51.75</v>
      </c>
      <c r="N108" s="28">
        <v>49.75</v>
      </c>
      <c r="O108" s="39">
        <v>99830000</v>
      </c>
      <c r="P108" s="40">
        <v>-1.9994001799460161E-3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35.5</v>
      </c>
      <c r="F109" s="37">
        <v>35.93333333333333</v>
      </c>
      <c r="G109" s="38">
        <v>34.86666666666666</v>
      </c>
      <c r="H109" s="38">
        <v>34.233333333333327</v>
      </c>
      <c r="I109" s="38">
        <v>33.166666666666657</v>
      </c>
      <c r="J109" s="38">
        <v>36.566666666666663</v>
      </c>
      <c r="K109" s="38">
        <v>37.63333333333334</v>
      </c>
      <c r="L109" s="38">
        <v>38.266666666666666</v>
      </c>
      <c r="M109" s="28">
        <v>37</v>
      </c>
      <c r="N109" s="28">
        <v>35.299999999999997</v>
      </c>
      <c r="O109" s="39">
        <v>216539100</v>
      </c>
      <c r="P109" s="40">
        <v>1.6277559448477986E-3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182.6</v>
      </c>
      <c r="F110" s="37">
        <v>185.03333333333333</v>
      </c>
      <c r="G110" s="38">
        <v>179.46666666666667</v>
      </c>
      <c r="H110" s="38">
        <v>176.33333333333334</v>
      </c>
      <c r="I110" s="38">
        <v>170.76666666666668</v>
      </c>
      <c r="J110" s="38">
        <v>188.16666666666666</v>
      </c>
      <c r="K110" s="38">
        <v>193.73333333333332</v>
      </c>
      <c r="L110" s="38">
        <v>196.86666666666665</v>
      </c>
      <c r="M110" s="28">
        <v>190.6</v>
      </c>
      <c r="N110" s="28">
        <v>181.9</v>
      </c>
      <c r="O110" s="39">
        <v>45176250</v>
      </c>
      <c r="P110" s="40">
        <v>5.5273300630693765E-2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358</v>
      </c>
      <c r="F111" s="37">
        <v>360.10000000000008</v>
      </c>
      <c r="G111" s="38">
        <v>354.00000000000017</v>
      </c>
      <c r="H111" s="38">
        <v>350.00000000000011</v>
      </c>
      <c r="I111" s="38">
        <v>343.9000000000002</v>
      </c>
      <c r="J111" s="38">
        <v>364.10000000000014</v>
      </c>
      <c r="K111" s="38">
        <v>370.20000000000005</v>
      </c>
      <c r="L111" s="38">
        <v>374.2000000000001</v>
      </c>
      <c r="M111" s="28">
        <v>366.2</v>
      </c>
      <c r="N111" s="28">
        <v>356.1</v>
      </c>
      <c r="O111" s="39">
        <v>13250875</v>
      </c>
      <c r="P111" s="40">
        <v>1.8925777119898499E-2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232.95</v>
      </c>
      <c r="F112" s="37">
        <v>234.19999999999996</v>
      </c>
      <c r="G112" s="38">
        <v>229.94999999999993</v>
      </c>
      <c r="H112" s="38">
        <v>226.94999999999996</v>
      </c>
      <c r="I112" s="38">
        <v>222.69999999999993</v>
      </c>
      <c r="J112" s="38">
        <v>237.19999999999993</v>
      </c>
      <c r="K112" s="38">
        <v>241.45</v>
      </c>
      <c r="L112" s="38">
        <v>244.44999999999993</v>
      </c>
      <c r="M112" s="28">
        <v>238.45</v>
      </c>
      <c r="N112" s="28">
        <v>231.2</v>
      </c>
      <c r="O112" s="39">
        <v>21763042</v>
      </c>
      <c r="P112" s="40">
        <v>7.2598659717051381E-3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164.05</v>
      </c>
      <c r="F113" s="37">
        <v>165.71666666666667</v>
      </c>
      <c r="G113" s="38">
        <v>160.08333333333334</v>
      </c>
      <c r="H113" s="38">
        <v>156.11666666666667</v>
      </c>
      <c r="I113" s="38">
        <v>150.48333333333335</v>
      </c>
      <c r="J113" s="38">
        <v>169.68333333333334</v>
      </c>
      <c r="K113" s="38">
        <v>175.31666666666666</v>
      </c>
      <c r="L113" s="38">
        <v>179.28333333333333</v>
      </c>
      <c r="M113" s="28">
        <v>171.35</v>
      </c>
      <c r="N113" s="28">
        <v>161.75</v>
      </c>
      <c r="O113" s="39">
        <v>11956700</v>
      </c>
      <c r="P113" s="40">
        <v>-6.7453625632377737E-3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4478.75</v>
      </c>
      <c r="F114" s="37">
        <v>4524.8166666666666</v>
      </c>
      <c r="G114" s="38">
        <v>4418.9333333333334</v>
      </c>
      <c r="H114" s="38">
        <v>4359.1166666666668</v>
      </c>
      <c r="I114" s="38">
        <v>4253.2333333333336</v>
      </c>
      <c r="J114" s="38">
        <v>4584.6333333333332</v>
      </c>
      <c r="K114" s="38">
        <v>4690.5166666666664</v>
      </c>
      <c r="L114" s="38">
        <v>4750.333333333333</v>
      </c>
      <c r="M114" s="28">
        <v>4630.7</v>
      </c>
      <c r="N114" s="28">
        <v>4465</v>
      </c>
      <c r="O114" s="39">
        <v>278025</v>
      </c>
      <c r="P114" s="40">
        <v>1.9526952695269526E-2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1820.8</v>
      </c>
      <c r="F115" s="37">
        <v>1833.3333333333333</v>
      </c>
      <c r="G115" s="38">
        <v>1805.3166666666666</v>
      </c>
      <c r="H115" s="38">
        <v>1789.8333333333333</v>
      </c>
      <c r="I115" s="38">
        <v>1761.8166666666666</v>
      </c>
      <c r="J115" s="38">
        <v>1848.8166666666666</v>
      </c>
      <c r="K115" s="38">
        <v>1876.8333333333335</v>
      </c>
      <c r="L115" s="38">
        <v>1892.3166666666666</v>
      </c>
      <c r="M115" s="28">
        <v>1861.35</v>
      </c>
      <c r="N115" s="28">
        <v>1817.85</v>
      </c>
      <c r="O115" s="39">
        <v>3254750</v>
      </c>
      <c r="P115" s="40">
        <v>2.3441921891704923E-2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925.75</v>
      </c>
      <c r="F116" s="37">
        <v>935.01666666666677</v>
      </c>
      <c r="G116" s="38">
        <v>914.03333333333353</v>
      </c>
      <c r="H116" s="38">
        <v>902.31666666666672</v>
      </c>
      <c r="I116" s="38">
        <v>881.33333333333348</v>
      </c>
      <c r="J116" s="38">
        <v>946.73333333333358</v>
      </c>
      <c r="K116" s="38">
        <v>967.71666666666692</v>
      </c>
      <c r="L116" s="38">
        <v>979.43333333333362</v>
      </c>
      <c r="M116" s="28">
        <v>956</v>
      </c>
      <c r="N116" s="28">
        <v>923.3</v>
      </c>
      <c r="O116" s="39">
        <v>24473700</v>
      </c>
      <c r="P116" s="40">
        <v>-8.4509112286890067E-4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201.7</v>
      </c>
      <c r="F117" s="37">
        <v>202.01666666666665</v>
      </c>
      <c r="G117" s="38">
        <v>199.68333333333331</v>
      </c>
      <c r="H117" s="38">
        <v>197.66666666666666</v>
      </c>
      <c r="I117" s="38">
        <v>195.33333333333331</v>
      </c>
      <c r="J117" s="38">
        <v>204.0333333333333</v>
      </c>
      <c r="K117" s="38">
        <v>206.36666666666667</v>
      </c>
      <c r="L117" s="38">
        <v>208.3833333333333</v>
      </c>
      <c r="M117" s="28">
        <v>204.35</v>
      </c>
      <c r="N117" s="28">
        <v>200</v>
      </c>
      <c r="O117" s="39">
        <v>16875600</v>
      </c>
      <c r="P117" s="40">
        <v>-6.429277942631058E-3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1526.6</v>
      </c>
      <c r="F118" s="37">
        <v>1534.8333333333333</v>
      </c>
      <c r="G118" s="38">
        <v>1513.3166666666666</v>
      </c>
      <c r="H118" s="38">
        <v>1500.0333333333333</v>
      </c>
      <c r="I118" s="38">
        <v>1478.5166666666667</v>
      </c>
      <c r="J118" s="38">
        <v>1548.1166666666666</v>
      </c>
      <c r="K118" s="38">
        <v>1569.6333333333334</v>
      </c>
      <c r="L118" s="38">
        <v>1582.9166666666665</v>
      </c>
      <c r="M118" s="28">
        <v>1556.35</v>
      </c>
      <c r="N118" s="28">
        <v>1521.55</v>
      </c>
      <c r="O118" s="39">
        <v>47150400</v>
      </c>
      <c r="P118" s="40">
        <v>-5.0453422265721762E-2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680.6</v>
      </c>
      <c r="F119" s="37">
        <v>691.63333333333333</v>
      </c>
      <c r="G119" s="38">
        <v>662.16666666666663</v>
      </c>
      <c r="H119" s="38">
        <v>643.73333333333335</v>
      </c>
      <c r="I119" s="38">
        <v>614.26666666666665</v>
      </c>
      <c r="J119" s="38">
        <v>710.06666666666661</v>
      </c>
      <c r="K119" s="38">
        <v>739.5333333333333</v>
      </c>
      <c r="L119" s="38">
        <v>757.96666666666658</v>
      </c>
      <c r="M119" s="28">
        <v>721.1</v>
      </c>
      <c r="N119" s="28">
        <v>673.2</v>
      </c>
      <c r="O119" s="39">
        <v>1035000</v>
      </c>
      <c r="P119" s="40">
        <v>3.2934131736526949E-2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118.25</v>
      </c>
      <c r="F120" s="37">
        <v>118.41666666666667</v>
      </c>
      <c r="G120" s="38">
        <v>117.78333333333335</v>
      </c>
      <c r="H120" s="38">
        <v>117.31666666666668</v>
      </c>
      <c r="I120" s="38">
        <v>116.68333333333335</v>
      </c>
      <c r="J120" s="38">
        <v>118.88333333333334</v>
      </c>
      <c r="K120" s="38">
        <v>119.51666666666667</v>
      </c>
      <c r="L120" s="38">
        <v>119.98333333333333</v>
      </c>
      <c r="M120" s="28">
        <v>119.05</v>
      </c>
      <c r="N120" s="28">
        <v>117.95</v>
      </c>
      <c r="O120" s="39">
        <v>36042500</v>
      </c>
      <c r="P120" s="40">
        <v>-1.5447443181818182E-2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862.25</v>
      </c>
      <c r="F121" s="37">
        <v>870.13333333333333</v>
      </c>
      <c r="G121" s="38">
        <v>850.36666666666667</v>
      </c>
      <c r="H121" s="38">
        <v>838.48333333333335</v>
      </c>
      <c r="I121" s="38">
        <v>818.7166666666667</v>
      </c>
      <c r="J121" s="38">
        <v>882.01666666666665</v>
      </c>
      <c r="K121" s="38">
        <v>901.7833333333333</v>
      </c>
      <c r="L121" s="38">
        <v>913.66666666666663</v>
      </c>
      <c r="M121" s="28">
        <v>889.9</v>
      </c>
      <c r="N121" s="28">
        <v>858.25</v>
      </c>
      <c r="O121" s="39">
        <v>1031250</v>
      </c>
      <c r="P121" s="40">
        <v>4.3300116343770553E-2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656.7</v>
      </c>
      <c r="F122" s="37">
        <v>663</v>
      </c>
      <c r="G122" s="38">
        <v>648.35</v>
      </c>
      <c r="H122" s="38">
        <v>640</v>
      </c>
      <c r="I122" s="38">
        <v>625.35</v>
      </c>
      <c r="J122" s="38">
        <v>671.35</v>
      </c>
      <c r="K122" s="38">
        <v>686.00000000000011</v>
      </c>
      <c r="L122" s="38">
        <v>694.35</v>
      </c>
      <c r="M122" s="28">
        <v>677.65</v>
      </c>
      <c r="N122" s="28">
        <v>654.65</v>
      </c>
      <c r="O122" s="39">
        <v>14013125</v>
      </c>
      <c r="P122" s="40">
        <v>1.9219754343537197E-2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273.39999999999998</v>
      </c>
      <c r="F123" s="37">
        <v>274.06666666666666</v>
      </c>
      <c r="G123" s="38">
        <v>271.83333333333331</v>
      </c>
      <c r="H123" s="38">
        <v>270.26666666666665</v>
      </c>
      <c r="I123" s="38">
        <v>268.0333333333333</v>
      </c>
      <c r="J123" s="38">
        <v>275.63333333333333</v>
      </c>
      <c r="K123" s="38">
        <v>277.86666666666667</v>
      </c>
      <c r="L123" s="38">
        <v>279.43333333333334</v>
      </c>
      <c r="M123" s="28">
        <v>276.3</v>
      </c>
      <c r="N123" s="28">
        <v>272.5</v>
      </c>
      <c r="O123" s="39">
        <v>86201600</v>
      </c>
      <c r="P123" s="40">
        <v>-2.0863623146263447E-2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365.15</v>
      </c>
      <c r="F124" s="37">
        <v>370.90000000000003</v>
      </c>
      <c r="G124" s="38">
        <v>357.80000000000007</v>
      </c>
      <c r="H124" s="38">
        <v>350.45000000000005</v>
      </c>
      <c r="I124" s="38">
        <v>337.35000000000008</v>
      </c>
      <c r="J124" s="38">
        <v>378.25000000000006</v>
      </c>
      <c r="K124" s="38">
        <v>391.35000000000008</v>
      </c>
      <c r="L124" s="38">
        <v>398.70000000000005</v>
      </c>
      <c r="M124" s="28">
        <v>384</v>
      </c>
      <c r="N124" s="28">
        <v>363.55</v>
      </c>
      <c r="O124" s="39">
        <v>36100000</v>
      </c>
      <c r="P124" s="40">
        <v>1.6150029907462792E-2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2143.5</v>
      </c>
      <c r="F125" s="37">
        <v>2206.2166666666667</v>
      </c>
      <c r="G125" s="38">
        <v>2067.4333333333334</v>
      </c>
      <c r="H125" s="38">
        <v>1991.3666666666668</v>
      </c>
      <c r="I125" s="38">
        <v>1852.5833333333335</v>
      </c>
      <c r="J125" s="38">
        <v>2282.2833333333333</v>
      </c>
      <c r="K125" s="38">
        <v>2421.0666666666671</v>
      </c>
      <c r="L125" s="38">
        <v>2497.1333333333332</v>
      </c>
      <c r="M125" s="28">
        <v>2345</v>
      </c>
      <c r="N125" s="28">
        <v>2130.15</v>
      </c>
      <c r="O125" s="39">
        <v>419075</v>
      </c>
      <c r="P125" s="40">
        <v>0.4937622527178756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564.70000000000005</v>
      </c>
      <c r="F126" s="37">
        <v>570.08333333333337</v>
      </c>
      <c r="G126" s="38">
        <v>556.36666666666679</v>
      </c>
      <c r="H126" s="38">
        <v>548.03333333333342</v>
      </c>
      <c r="I126" s="38">
        <v>534.31666666666683</v>
      </c>
      <c r="J126" s="38">
        <v>578.41666666666674</v>
      </c>
      <c r="K126" s="38">
        <v>592.13333333333321</v>
      </c>
      <c r="L126" s="38">
        <v>600.4666666666667</v>
      </c>
      <c r="M126" s="28">
        <v>583.79999999999995</v>
      </c>
      <c r="N126" s="28">
        <v>561.75</v>
      </c>
      <c r="O126" s="39">
        <v>47243250</v>
      </c>
      <c r="P126" s="40">
        <v>-2.3092712966130686E-3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545.25</v>
      </c>
      <c r="F127" s="37">
        <v>552.76666666666665</v>
      </c>
      <c r="G127" s="38">
        <v>534.0333333333333</v>
      </c>
      <c r="H127" s="38">
        <v>522.81666666666661</v>
      </c>
      <c r="I127" s="38">
        <v>504.08333333333326</v>
      </c>
      <c r="J127" s="38">
        <v>563.98333333333335</v>
      </c>
      <c r="K127" s="38">
        <v>582.7166666666667</v>
      </c>
      <c r="L127" s="38">
        <v>593.93333333333339</v>
      </c>
      <c r="M127" s="28">
        <v>571.5</v>
      </c>
      <c r="N127" s="28">
        <v>541.54999999999995</v>
      </c>
      <c r="O127" s="39">
        <v>10946250</v>
      </c>
      <c r="P127" s="40">
        <v>-3.9065071875342916E-2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1861.55</v>
      </c>
      <c r="F128" s="37">
        <v>1867.4333333333334</v>
      </c>
      <c r="G128" s="38">
        <v>1850.9166666666667</v>
      </c>
      <c r="H128" s="38">
        <v>1840.2833333333333</v>
      </c>
      <c r="I128" s="38">
        <v>1823.7666666666667</v>
      </c>
      <c r="J128" s="38">
        <v>1878.0666666666668</v>
      </c>
      <c r="K128" s="38">
        <v>1894.5833333333333</v>
      </c>
      <c r="L128" s="38">
        <v>1905.2166666666669</v>
      </c>
      <c r="M128" s="28">
        <v>1883.95</v>
      </c>
      <c r="N128" s="28">
        <v>1856.8</v>
      </c>
      <c r="O128" s="39">
        <v>12517600</v>
      </c>
      <c r="P128" s="40">
        <v>-1.1466658243042613E-2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76.05</v>
      </c>
      <c r="F129" s="37">
        <v>76.949999999999989</v>
      </c>
      <c r="G129" s="38">
        <v>74.799999999999983</v>
      </c>
      <c r="H129" s="38">
        <v>73.55</v>
      </c>
      <c r="I129" s="38">
        <v>71.399999999999991</v>
      </c>
      <c r="J129" s="38">
        <v>78.199999999999974</v>
      </c>
      <c r="K129" s="38">
        <v>80.34999999999998</v>
      </c>
      <c r="L129" s="38">
        <v>81.599999999999966</v>
      </c>
      <c r="M129" s="28">
        <v>79.099999999999994</v>
      </c>
      <c r="N129" s="28">
        <v>75.7</v>
      </c>
      <c r="O129" s="39">
        <v>53097800</v>
      </c>
      <c r="P129" s="40">
        <v>7.4500507958008806E-3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2092.3000000000002</v>
      </c>
      <c r="F130" s="37">
        <v>2099.2000000000003</v>
      </c>
      <c r="G130" s="38">
        <v>2054.5000000000005</v>
      </c>
      <c r="H130" s="38">
        <v>2016.7000000000003</v>
      </c>
      <c r="I130" s="38">
        <v>1972.0000000000005</v>
      </c>
      <c r="J130" s="38">
        <v>2137.0000000000005</v>
      </c>
      <c r="K130" s="38">
        <v>2181.7000000000003</v>
      </c>
      <c r="L130" s="38">
        <v>2219.5000000000005</v>
      </c>
      <c r="M130" s="28">
        <v>2143.9</v>
      </c>
      <c r="N130" s="28">
        <v>2061.4</v>
      </c>
      <c r="O130" s="39">
        <v>1188625</v>
      </c>
      <c r="P130" s="40">
        <v>-4.1914357682619648E-2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554.70000000000005</v>
      </c>
      <c r="F131" s="37">
        <v>558.63333333333333</v>
      </c>
      <c r="G131" s="38">
        <v>549.31666666666661</v>
      </c>
      <c r="H131" s="38">
        <v>543.93333333333328</v>
      </c>
      <c r="I131" s="38">
        <v>534.61666666666656</v>
      </c>
      <c r="J131" s="38">
        <v>564.01666666666665</v>
      </c>
      <c r="K131" s="38">
        <v>573.33333333333348</v>
      </c>
      <c r="L131" s="38">
        <v>578.7166666666667</v>
      </c>
      <c r="M131" s="28">
        <v>567.95000000000005</v>
      </c>
      <c r="N131" s="28">
        <v>553.25</v>
      </c>
      <c r="O131" s="39">
        <v>6006600</v>
      </c>
      <c r="P131" s="40">
        <v>-2.6404084609773889E-2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375.1</v>
      </c>
      <c r="F132" s="37">
        <v>377.13333333333338</v>
      </c>
      <c r="G132" s="38">
        <v>371.61666666666679</v>
      </c>
      <c r="H132" s="38">
        <v>368.13333333333338</v>
      </c>
      <c r="I132" s="38">
        <v>362.61666666666679</v>
      </c>
      <c r="J132" s="38">
        <v>380.61666666666679</v>
      </c>
      <c r="K132" s="38">
        <v>386.13333333333333</v>
      </c>
      <c r="L132" s="38">
        <v>389.61666666666679</v>
      </c>
      <c r="M132" s="28">
        <v>382.65</v>
      </c>
      <c r="N132" s="28">
        <v>373.65</v>
      </c>
      <c r="O132" s="39">
        <v>18858000</v>
      </c>
      <c r="P132" s="40">
        <v>6.4040986231187957E-3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1656.7</v>
      </c>
      <c r="F133" s="37">
        <v>1660.8499999999997</v>
      </c>
      <c r="G133" s="38">
        <v>1646.6999999999994</v>
      </c>
      <c r="H133" s="38">
        <v>1636.6999999999996</v>
      </c>
      <c r="I133" s="38">
        <v>1622.5499999999993</v>
      </c>
      <c r="J133" s="38">
        <v>1670.8499999999995</v>
      </c>
      <c r="K133" s="38">
        <v>1684.9999999999995</v>
      </c>
      <c r="L133" s="38">
        <v>1694.9999999999995</v>
      </c>
      <c r="M133" s="28">
        <v>1675</v>
      </c>
      <c r="N133" s="28">
        <v>1650.85</v>
      </c>
      <c r="O133" s="39">
        <v>14862450</v>
      </c>
      <c r="P133" s="40">
        <v>-2.8539307114972639E-2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4331.1499999999996</v>
      </c>
      <c r="F134" s="37">
        <v>4366.1499999999996</v>
      </c>
      <c r="G134" s="38">
        <v>4282.3999999999996</v>
      </c>
      <c r="H134" s="38">
        <v>4233.6499999999996</v>
      </c>
      <c r="I134" s="38">
        <v>4149.8999999999996</v>
      </c>
      <c r="J134" s="38">
        <v>4414.8999999999996</v>
      </c>
      <c r="K134" s="38">
        <v>4498.6499999999996</v>
      </c>
      <c r="L134" s="38">
        <v>4547.3999999999996</v>
      </c>
      <c r="M134" s="28">
        <v>4449.8999999999996</v>
      </c>
      <c r="N134" s="28">
        <v>4317.3999999999996</v>
      </c>
      <c r="O134" s="39">
        <v>1463550</v>
      </c>
      <c r="P134" s="40">
        <v>-5.1060105037930362E-2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3583.1</v>
      </c>
      <c r="F135" s="37">
        <v>3634.7833333333333</v>
      </c>
      <c r="G135" s="38">
        <v>3520.7166666666667</v>
      </c>
      <c r="H135" s="38">
        <v>3458.3333333333335</v>
      </c>
      <c r="I135" s="38">
        <v>3344.2666666666669</v>
      </c>
      <c r="J135" s="38">
        <v>3697.1666666666665</v>
      </c>
      <c r="K135" s="38">
        <v>3811.2333333333331</v>
      </c>
      <c r="L135" s="38">
        <v>3873.6166666666663</v>
      </c>
      <c r="M135" s="28">
        <v>3748.85</v>
      </c>
      <c r="N135" s="28">
        <v>3572.4</v>
      </c>
      <c r="O135" s="39">
        <v>1339800</v>
      </c>
      <c r="P135" s="40">
        <v>9.033203125E-2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613.6</v>
      </c>
      <c r="F136" s="37">
        <v>615.36666666666667</v>
      </c>
      <c r="G136" s="38">
        <v>606.83333333333337</v>
      </c>
      <c r="H136" s="38">
        <v>600.06666666666672</v>
      </c>
      <c r="I136" s="38">
        <v>591.53333333333342</v>
      </c>
      <c r="J136" s="38">
        <v>622.13333333333333</v>
      </c>
      <c r="K136" s="38">
        <v>630.66666666666663</v>
      </c>
      <c r="L136" s="38">
        <v>637.43333333333328</v>
      </c>
      <c r="M136" s="28">
        <v>623.9</v>
      </c>
      <c r="N136" s="28">
        <v>608.6</v>
      </c>
      <c r="O136" s="39">
        <v>9448600</v>
      </c>
      <c r="P136" s="40">
        <v>-9.4457315986455175E-3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1033</v>
      </c>
      <c r="F137" s="37">
        <v>1040.05</v>
      </c>
      <c r="G137" s="38">
        <v>1023.1499999999999</v>
      </c>
      <c r="H137" s="38">
        <v>1013.3</v>
      </c>
      <c r="I137" s="38">
        <v>996.39999999999986</v>
      </c>
      <c r="J137" s="38">
        <v>1049.8999999999999</v>
      </c>
      <c r="K137" s="38">
        <v>1066.8</v>
      </c>
      <c r="L137" s="38">
        <v>1076.6499999999999</v>
      </c>
      <c r="M137" s="28">
        <v>1056.95</v>
      </c>
      <c r="N137" s="28">
        <v>1030.2</v>
      </c>
      <c r="O137" s="39">
        <v>15561700</v>
      </c>
      <c r="P137" s="40">
        <v>4.246284501061571E-3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187.3</v>
      </c>
      <c r="F138" s="37">
        <v>187.86666666666667</v>
      </c>
      <c r="G138" s="38">
        <v>185.43333333333334</v>
      </c>
      <c r="H138" s="38">
        <v>183.56666666666666</v>
      </c>
      <c r="I138" s="38">
        <v>181.13333333333333</v>
      </c>
      <c r="J138" s="38">
        <v>189.73333333333335</v>
      </c>
      <c r="K138" s="38">
        <v>192.16666666666669</v>
      </c>
      <c r="L138" s="38">
        <v>194.03333333333336</v>
      </c>
      <c r="M138" s="28">
        <v>190.3</v>
      </c>
      <c r="N138" s="28">
        <v>186</v>
      </c>
      <c r="O138" s="39">
        <v>20924000</v>
      </c>
      <c r="P138" s="40">
        <v>-4.8043676069153773E-2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94.75</v>
      </c>
      <c r="F139" s="37">
        <v>95.333333333333329</v>
      </c>
      <c r="G139" s="38">
        <v>93.666666666666657</v>
      </c>
      <c r="H139" s="38">
        <v>92.583333333333329</v>
      </c>
      <c r="I139" s="38">
        <v>90.916666666666657</v>
      </c>
      <c r="J139" s="38">
        <v>96.416666666666657</v>
      </c>
      <c r="K139" s="38">
        <v>98.083333333333314</v>
      </c>
      <c r="L139" s="38">
        <v>99.166666666666657</v>
      </c>
      <c r="M139" s="28">
        <v>97</v>
      </c>
      <c r="N139" s="28">
        <v>94.25</v>
      </c>
      <c r="O139" s="39">
        <v>26739000</v>
      </c>
      <c r="P139" s="40">
        <v>-1.5138121546961326E-2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515.65</v>
      </c>
      <c r="F140" s="37">
        <v>517.41666666666663</v>
      </c>
      <c r="G140" s="38">
        <v>512.68333333333328</v>
      </c>
      <c r="H140" s="38">
        <v>509.7166666666667</v>
      </c>
      <c r="I140" s="38">
        <v>504.98333333333335</v>
      </c>
      <c r="J140" s="38">
        <v>520.38333333333321</v>
      </c>
      <c r="K140" s="38">
        <v>525.11666666666656</v>
      </c>
      <c r="L140" s="38">
        <v>528.08333333333314</v>
      </c>
      <c r="M140" s="28">
        <v>522.15</v>
      </c>
      <c r="N140" s="28">
        <v>514.45000000000005</v>
      </c>
      <c r="O140" s="39">
        <v>10418000</v>
      </c>
      <c r="P140" s="40">
        <v>-5.1186065166736695E-3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7739.4</v>
      </c>
      <c r="F141" s="37">
        <v>7824.45</v>
      </c>
      <c r="G141" s="38">
        <v>7626.9</v>
      </c>
      <c r="H141" s="38">
        <v>7514.4</v>
      </c>
      <c r="I141" s="38">
        <v>7316.8499999999995</v>
      </c>
      <c r="J141" s="38">
        <v>7936.95</v>
      </c>
      <c r="K141" s="38">
        <v>8134.5000000000009</v>
      </c>
      <c r="L141" s="38">
        <v>8247</v>
      </c>
      <c r="M141" s="28">
        <v>8022</v>
      </c>
      <c r="N141" s="28">
        <v>7711.95</v>
      </c>
      <c r="O141" s="39">
        <v>3309700</v>
      </c>
      <c r="P141" s="40">
        <v>-3.1486846340678311E-2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810.4</v>
      </c>
      <c r="F142" s="37">
        <v>816.81666666666661</v>
      </c>
      <c r="G142" s="38">
        <v>801.93333333333317</v>
      </c>
      <c r="H142" s="38">
        <v>793.46666666666658</v>
      </c>
      <c r="I142" s="38">
        <v>778.58333333333314</v>
      </c>
      <c r="J142" s="38">
        <v>825.28333333333319</v>
      </c>
      <c r="K142" s="38">
        <v>840.16666666666663</v>
      </c>
      <c r="L142" s="38">
        <v>848.63333333333321</v>
      </c>
      <c r="M142" s="28">
        <v>831.7</v>
      </c>
      <c r="N142" s="28">
        <v>808.35</v>
      </c>
      <c r="O142" s="39">
        <v>14278750</v>
      </c>
      <c r="P142" s="40">
        <v>8.6979557596361876E-3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1351.8</v>
      </c>
      <c r="F143" s="37">
        <v>1357.4333333333334</v>
      </c>
      <c r="G143" s="38">
        <v>1337.3666666666668</v>
      </c>
      <c r="H143" s="38">
        <v>1322.9333333333334</v>
      </c>
      <c r="I143" s="38">
        <v>1302.8666666666668</v>
      </c>
      <c r="J143" s="38">
        <v>1371.8666666666668</v>
      </c>
      <c r="K143" s="38">
        <v>1391.9333333333334</v>
      </c>
      <c r="L143" s="38">
        <v>1406.3666666666668</v>
      </c>
      <c r="M143" s="28">
        <v>1377.5</v>
      </c>
      <c r="N143" s="28">
        <v>1343</v>
      </c>
      <c r="O143" s="39">
        <v>3102250</v>
      </c>
      <c r="P143" s="40">
        <v>2.9095611411945363E-3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1645.55</v>
      </c>
      <c r="F144" s="37">
        <v>1639.8166666666666</v>
      </c>
      <c r="G144" s="38">
        <v>1601.2333333333331</v>
      </c>
      <c r="H144" s="38">
        <v>1556.9166666666665</v>
      </c>
      <c r="I144" s="38">
        <v>1518.333333333333</v>
      </c>
      <c r="J144" s="38">
        <v>1684.1333333333332</v>
      </c>
      <c r="K144" s="38">
        <v>1722.7166666666667</v>
      </c>
      <c r="L144" s="38">
        <v>1767.0333333333333</v>
      </c>
      <c r="M144" s="28">
        <v>1678.4</v>
      </c>
      <c r="N144" s="28">
        <v>1595.5</v>
      </c>
      <c r="O144" s="39">
        <v>724700</v>
      </c>
      <c r="P144" s="40">
        <v>-4.9449108079748165E-2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795.45</v>
      </c>
      <c r="F145" s="37">
        <v>801.76666666666677</v>
      </c>
      <c r="G145" s="38">
        <v>785.53333333333353</v>
      </c>
      <c r="H145" s="38">
        <v>775.61666666666679</v>
      </c>
      <c r="I145" s="38">
        <v>759.38333333333355</v>
      </c>
      <c r="J145" s="38">
        <v>811.68333333333351</v>
      </c>
      <c r="K145" s="38">
        <v>827.91666666666686</v>
      </c>
      <c r="L145" s="38">
        <v>837.83333333333348</v>
      </c>
      <c r="M145" s="28">
        <v>818</v>
      </c>
      <c r="N145" s="28">
        <v>791.85</v>
      </c>
      <c r="O145" s="39">
        <v>1810900</v>
      </c>
      <c r="P145" s="40">
        <v>-6.1004381530165151E-2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765.6</v>
      </c>
      <c r="F146" s="37">
        <v>768.40000000000009</v>
      </c>
      <c r="G146" s="38">
        <v>759.60000000000014</v>
      </c>
      <c r="H146" s="38">
        <v>753.6</v>
      </c>
      <c r="I146" s="38">
        <v>744.80000000000007</v>
      </c>
      <c r="J146" s="38">
        <v>774.4000000000002</v>
      </c>
      <c r="K146" s="38">
        <v>783.20000000000016</v>
      </c>
      <c r="L146" s="38">
        <v>789.20000000000027</v>
      </c>
      <c r="M146" s="28">
        <v>777.2</v>
      </c>
      <c r="N146" s="28">
        <v>762.4</v>
      </c>
      <c r="O146" s="39">
        <v>2616200</v>
      </c>
      <c r="P146" s="40">
        <v>1.4109620900845027E-2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3090.85</v>
      </c>
      <c r="F147" s="37">
        <v>3120.4333333333329</v>
      </c>
      <c r="G147" s="38">
        <v>3050.8666666666659</v>
      </c>
      <c r="H147" s="38">
        <v>3010.8833333333328</v>
      </c>
      <c r="I147" s="38">
        <v>2941.3166666666657</v>
      </c>
      <c r="J147" s="38">
        <v>3160.4166666666661</v>
      </c>
      <c r="K147" s="38">
        <v>3229.9833333333327</v>
      </c>
      <c r="L147" s="38">
        <v>3269.9666666666662</v>
      </c>
      <c r="M147" s="28">
        <v>3190</v>
      </c>
      <c r="N147" s="28">
        <v>3080.45</v>
      </c>
      <c r="O147" s="39">
        <v>2498000</v>
      </c>
      <c r="P147" s="40">
        <v>-1.2648221343873518E-2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128.30000000000001</v>
      </c>
      <c r="F148" s="37">
        <v>129.26666666666668</v>
      </c>
      <c r="G148" s="38">
        <v>126.98333333333335</v>
      </c>
      <c r="H148" s="38">
        <v>125.66666666666667</v>
      </c>
      <c r="I148" s="38">
        <v>123.38333333333334</v>
      </c>
      <c r="J148" s="38">
        <v>130.58333333333337</v>
      </c>
      <c r="K148" s="38">
        <v>132.86666666666673</v>
      </c>
      <c r="L148" s="38">
        <v>134.18333333333337</v>
      </c>
      <c r="M148" s="28">
        <v>131.55000000000001</v>
      </c>
      <c r="N148" s="28">
        <v>127.95</v>
      </c>
      <c r="O148" s="39">
        <v>31068500</v>
      </c>
      <c r="P148" s="40">
        <v>-3.7381874515879161E-2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2578.0500000000002</v>
      </c>
      <c r="F149" s="37">
        <v>2617.916666666667</v>
      </c>
      <c r="G149" s="38">
        <v>2526.4333333333338</v>
      </c>
      <c r="H149" s="38">
        <v>2474.8166666666671</v>
      </c>
      <c r="I149" s="38">
        <v>2383.3333333333339</v>
      </c>
      <c r="J149" s="38">
        <v>2669.5333333333338</v>
      </c>
      <c r="K149" s="38">
        <v>2761.0166666666673</v>
      </c>
      <c r="L149" s="38">
        <v>2812.6333333333337</v>
      </c>
      <c r="M149" s="28">
        <v>2709.4</v>
      </c>
      <c r="N149" s="28">
        <v>2566.3000000000002</v>
      </c>
      <c r="O149" s="39">
        <v>1673875</v>
      </c>
      <c r="P149" s="40">
        <v>6.2066063538817589E-3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75789.8</v>
      </c>
      <c r="F150" s="37">
        <v>75971.566666666666</v>
      </c>
      <c r="G150" s="38">
        <v>75318.233333333337</v>
      </c>
      <c r="H150" s="38">
        <v>74846.666666666672</v>
      </c>
      <c r="I150" s="38">
        <v>74193.333333333343</v>
      </c>
      <c r="J150" s="38">
        <v>76443.133333333331</v>
      </c>
      <c r="K150" s="38">
        <v>77096.466666666674</v>
      </c>
      <c r="L150" s="38">
        <v>77568.033333333326</v>
      </c>
      <c r="M150" s="28">
        <v>76624.899999999994</v>
      </c>
      <c r="N150" s="28">
        <v>75500</v>
      </c>
      <c r="O150" s="39">
        <v>110300</v>
      </c>
      <c r="P150" s="40">
        <v>-9.2517740052097362E-3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1107.4000000000001</v>
      </c>
      <c r="F151" s="37">
        <v>1118.2</v>
      </c>
      <c r="G151" s="38">
        <v>1092.95</v>
      </c>
      <c r="H151" s="38">
        <v>1078.5</v>
      </c>
      <c r="I151" s="38">
        <v>1053.25</v>
      </c>
      <c r="J151" s="38">
        <v>1132.6500000000001</v>
      </c>
      <c r="K151" s="38">
        <v>1157.9000000000001</v>
      </c>
      <c r="L151" s="38">
        <v>1172.3500000000001</v>
      </c>
      <c r="M151" s="28">
        <v>1143.45</v>
      </c>
      <c r="N151" s="28">
        <v>1103.75</v>
      </c>
      <c r="O151" s="39">
        <v>3910500</v>
      </c>
      <c r="P151" s="40">
        <v>6.0781476121562952E-3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275.55</v>
      </c>
      <c r="F152" s="37">
        <v>277.2166666666667</v>
      </c>
      <c r="G152" s="38">
        <v>272.83333333333337</v>
      </c>
      <c r="H152" s="38">
        <v>270.11666666666667</v>
      </c>
      <c r="I152" s="38">
        <v>265.73333333333335</v>
      </c>
      <c r="J152" s="38">
        <v>279.93333333333339</v>
      </c>
      <c r="K152" s="38">
        <v>284.31666666666672</v>
      </c>
      <c r="L152" s="38">
        <v>287.03333333333342</v>
      </c>
      <c r="M152" s="28">
        <v>281.60000000000002</v>
      </c>
      <c r="N152" s="28">
        <v>274.5</v>
      </c>
      <c r="O152" s="39">
        <v>3036800</v>
      </c>
      <c r="P152" s="40">
        <v>-1.8614270941054809E-2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92.5</v>
      </c>
      <c r="F153" s="37">
        <v>92.983333333333334</v>
      </c>
      <c r="G153" s="38">
        <v>91.616666666666674</v>
      </c>
      <c r="H153" s="38">
        <v>90.733333333333334</v>
      </c>
      <c r="I153" s="38">
        <v>89.366666666666674</v>
      </c>
      <c r="J153" s="38">
        <v>93.866666666666674</v>
      </c>
      <c r="K153" s="38">
        <v>95.23333333333332</v>
      </c>
      <c r="L153" s="38">
        <v>96.116666666666674</v>
      </c>
      <c r="M153" s="28">
        <v>94.35</v>
      </c>
      <c r="N153" s="28">
        <v>92.1</v>
      </c>
      <c r="O153" s="39">
        <v>53350250</v>
      </c>
      <c r="P153" s="40">
        <v>8.5971396432588786E-3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3847.1</v>
      </c>
      <c r="F154" s="37">
        <v>3916.2333333333336</v>
      </c>
      <c r="G154" s="38">
        <v>3746.4666666666672</v>
      </c>
      <c r="H154" s="38">
        <v>3645.8333333333335</v>
      </c>
      <c r="I154" s="38">
        <v>3476.0666666666671</v>
      </c>
      <c r="J154" s="38">
        <v>4016.8666666666672</v>
      </c>
      <c r="K154" s="38">
        <v>4186.6333333333332</v>
      </c>
      <c r="L154" s="38">
        <v>4287.2666666666673</v>
      </c>
      <c r="M154" s="28">
        <v>4086</v>
      </c>
      <c r="N154" s="28">
        <v>3815.6</v>
      </c>
      <c r="O154" s="39">
        <v>1756375</v>
      </c>
      <c r="P154" s="40">
        <v>6.1895405078597338E-2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3749.4</v>
      </c>
      <c r="F155" s="37">
        <v>3776.15</v>
      </c>
      <c r="G155" s="38">
        <v>3697.3500000000004</v>
      </c>
      <c r="H155" s="38">
        <v>3645.3</v>
      </c>
      <c r="I155" s="38">
        <v>3566.5000000000005</v>
      </c>
      <c r="J155" s="38">
        <v>3828.2000000000003</v>
      </c>
      <c r="K155" s="38">
        <v>3907.0000000000005</v>
      </c>
      <c r="L155" s="38">
        <v>3959.05</v>
      </c>
      <c r="M155" s="28">
        <v>3854.95</v>
      </c>
      <c r="N155" s="28">
        <v>3724.1</v>
      </c>
      <c r="O155" s="39">
        <v>337500</v>
      </c>
      <c r="P155" s="40">
        <v>3.2346868547832072E-2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33.299999999999997</v>
      </c>
      <c r="F156" s="37">
        <v>33.65</v>
      </c>
      <c r="G156" s="38">
        <v>32.75</v>
      </c>
      <c r="H156" s="38">
        <v>32.200000000000003</v>
      </c>
      <c r="I156" s="38">
        <v>31.300000000000004</v>
      </c>
      <c r="J156" s="38">
        <v>34.199999999999996</v>
      </c>
      <c r="K156" s="38">
        <v>35.099999999999987</v>
      </c>
      <c r="L156" s="38">
        <v>35.649999999999991</v>
      </c>
      <c r="M156" s="28">
        <v>34.549999999999997</v>
      </c>
      <c r="N156" s="28">
        <v>33.1</v>
      </c>
      <c r="O156" s="39">
        <v>24021000</v>
      </c>
      <c r="P156" s="40">
        <v>1.3544303797468354E-2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17254.45</v>
      </c>
      <c r="F157" s="37">
        <v>17353.466666666667</v>
      </c>
      <c r="G157" s="38">
        <v>17120.983333333334</v>
      </c>
      <c r="H157" s="38">
        <v>16987.516666666666</v>
      </c>
      <c r="I157" s="38">
        <v>16755.033333333333</v>
      </c>
      <c r="J157" s="38">
        <v>17486.933333333334</v>
      </c>
      <c r="K157" s="38">
        <v>17719.416666666672</v>
      </c>
      <c r="L157" s="38">
        <v>17852.883333333335</v>
      </c>
      <c r="M157" s="28">
        <v>17585.95</v>
      </c>
      <c r="N157" s="28">
        <v>17220</v>
      </c>
      <c r="O157" s="39">
        <v>457730</v>
      </c>
      <c r="P157" s="40">
        <v>9.0715695027721744E-3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127</v>
      </c>
      <c r="F158" s="37">
        <v>127.81666666666666</v>
      </c>
      <c r="G158" s="38">
        <v>125.63333333333333</v>
      </c>
      <c r="H158" s="38">
        <v>124.26666666666667</v>
      </c>
      <c r="I158" s="38">
        <v>122.08333333333333</v>
      </c>
      <c r="J158" s="38">
        <v>129.18333333333334</v>
      </c>
      <c r="K158" s="38">
        <v>131.36666666666667</v>
      </c>
      <c r="L158" s="38">
        <v>132.73333333333332</v>
      </c>
      <c r="M158" s="28">
        <v>130</v>
      </c>
      <c r="N158" s="28">
        <v>126.45</v>
      </c>
      <c r="O158" s="39">
        <v>48273500</v>
      </c>
      <c r="P158" s="40">
        <v>-1.3689253935660506E-2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155.69999999999999</v>
      </c>
      <c r="F159" s="37">
        <v>156.86666666666667</v>
      </c>
      <c r="G159" s="38">
        <v>154.33333333333334</v>
      </c>
      <c r="H159" s="38">
        <v>152.96666666666667</v>
      </c>
      <c r="I159" s="38">
        <v>150.43333333333334</v>
      </c>
      <c r="J159" s="38">
        <v>158.23333333333335</v>
      </c>
      <c r="K159" s="38">
        <v>160.76666666666665</v>
      </c>
      <c r="L159" s="38">
        <v>162.13333333333335</v>
      </c>
      <c r="M159" s="28">
        <v>159.4</v>
      </c>
      <c r="N159" s="28">
        <v>155.5</v>
      </c>
      <c r="O159" s="39">
        <v>76693500</v>
      </c>
      <c r="P159" s="40">
        <v>-2.4363715466608659E-2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764.4</v>
      </c>
      <c r="F160" s="37">
        <v>774.25</v>
      </c>
      <c r="G160" s="38">
        <v>751.55</v>
      </c>
      <c r="H160" s="38">
        <v>738.69999999999993</v>
      </c>
      <c r="I160" s="38">
        <v>715.99999999999989</v>
      </c>
      <c r="J160" s="38">
        <v>787.1</v>
      </c>
      <c r="K160" s="38">
        <v>809.80000000000007</v>
      </c>
      <c r="L160" s="38">
        <v>822.65000000000009</v>
      </c>
      <c r="M160" s="28">
        <v>796.95</v>
      </c>
      <c r="N160" s="28">
        <v>761.4</v>
      </c>
      <c r="O160" s="39">
        <v>5064500</v>
      </c>
      <c r="P160" s="40">
        <v>-1.9780517545048098E-2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3296.15</v>
      </c>
      <c r="F161" s="37">
        <v>3327.3666666666663</v>
      </c>
      <c r="G161" s="38">
        <v>3250.7333333333327</v>
      </c>
      <c r="H161" s="38">
        <v>3205.3166666666662</v>
      </c>
      <c r="I161" s="38">
        <v>3128.6833333333325</v>
      </c>
      <c r="J161" s="38">
        <v>3372.7833333333328</v>
      </c>
      <c r="K161" s="38">
        <v>3449.416666666667</v>
      </c>
      <c r="L161" s="38">
        <v>3494.833333333333</v>
      </c>
      <c r="M161" s="28">
        <v>3404</v>
      </c>
      <c r="N161" s="28">
        <v>3281.95</v>
      </c>
      <c r="O161" s="39">
        <v>245150</v>
      </c>
      <c r="P161" s="40">
        <v>-3.7590165599918723E-3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151.94999999999999</v>
      </c>
      <c r="F162" s="37">
        <v>152.35</v>
      </c>
      <c r="G162" s="38">
        <v>150.69999999999999</v>
      </c>
      <c r="H162" s="38">
        <v>149.44999999999999</v>
      </c>
      <c r="I162" s="38">
        <v>147.79999999999998</v>
      </c>
      <c r="J162" s="38">
        <v>153.6</v>
      </c>
      <c r="K162" s="38">
        <v>155.25000000000003</v>
      </c>
      <c r="L162" s="38">
        <v>156.5</v>
      </c>
      <c r="M162" s="28">
        <v>154</v>
      </c>
      <c r="N162" s="28">
        <v>151.1</v>
      </c>
      <c r="O162" s="39">
        <v>42684950</v>
      </c>
      <c r="P162" s="40">
        <v>-1.5101714488762548E-2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42643.15</v>
      </c>
      <c r="F163" s="37">
        <v>43223.283333333333</v>
      </c>
      <c r="G163" s="38">
        <v>41777.666666666664</v>
      </c>
      <c r="H163" s="38">
        <v>40912.183333333334</v>
      </c>
      <c r="I163" s="38">
        <v>39466.566666666666</v>
      </c>
      <c r="J163" s="38">
        <v>44088.766666666663</v>
      </c>
      <c r="K163" s="38">
        <v>45534.383333333331</v>
      </c>
      <c r="L163" s="38">
        <v>46399.866666666661</v>
      </c>
      <c r="M163" s="28">
        <v>44668.9</v>
      </c>
      <c r="N163" s="28">
        <v>42357.8</v>
      </c>
      <c r="O163" s="39">
        <v>102885</v>
      </c>
      <c r="P163" s="40">
        <v>1.2697475269452236E-2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1787.15</v>
      </c>
      <c r="F164" s="37">
        <v>1804.5833333333333</v>
      </c>
      <c r="G164" s="38">
        <v>1764.1166666666666</v>
      </c>
      <c r="H164" s="38">
        <v>1741.0833333333333</v>
      </c>
      <c r="I164" s="38">
        <v>1700.6166666666666</v>
      </c>
      <c r="J164" s="38">
        <v>1827.6166666666666</v>
      </c>
      <c r="K164" s="38">
        <v>1868.0833333333333</v>
      </c>
      <c r="L164" s="38">
        <v>1891.1166666666666</v>
      </c>
      <c r="M164" s="28">
        <v>1845.05</v>
      </c>
      <c r="N164" s="28">
        <v>1781.55</v>
      </c>
      <c r="O164" s="39">
        <v>2869075</v>
      </c>
      <c r="P164" s="40">
        <v>1.5179527099348059E-2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3804.6</v>
      </c>
      <c r="F165" s="37">
        <v>3864.8333333333335</v>
      </c>
      <c r="G165" s="38">
        <v>3729.6166666666668</v>
      </c>
      <c r="H165" s="38">
        <v>3654.6333333333332</v>
      </c>
      <c r="I165" s="38">
        <v>3519.4166666666665</v>
      </c>
      <c r="J165" s="38">
        <v>3939.8166666666671</v>
      </c>
      <c r="K165" s="38">
        <v>4075.0333333333333</v>
      </c>
      <c r="L165" s="38">
        <v>4150.0166666666673</v>
      </c>
      <c r="M165" s="28">
        <v>4000.05</v>
      </c>
      <c r="N165" s="28">
        <v>3789.85</v>
      </c>
      <c r="O165" s="39">
        <v>353100</v>
      </c>
      <c r="P165" s="40">
        <v>-0.12685459940652818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227.5</v>
      </c>
      <c r="F166" s="37">
        <v>227.75</v>
      </c>
      <c r="G166" s="38">
        <v>224.8</v>
      </c>
      <c r="H166" s="38">
        <v>222.10000000000002</v>
      </c>
      <c r="I166" s="38">
        <v>219.15000000000003</v>
      </c>
      <c r="J166" s="38">
        <v>230.45</v>
      </c>
      <c r="K166" s="38">
        <v>233.39999999999998</v>
      </c>
      <c r="L166" s="38">
        <v>236.09999999999997</v>
      </c>
      <c r="M166" s="28">
        <v>230.7</v>
      </c>
      <c r="N166" s="28">
        <v>225.05</v>
      </c>
      <c r="O166" s="39">
        <v>16287000</v>
      </c>
      <c r="P166" s="40">
        <v>-3.6825630638924689E-4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110.6</v>
      </c>
      <c r="F167" s="37">
        <v>111.16666666666667</v>
      </c>
      <c r="G167" s="38">
        <v>109.73333333333335</v>
      </c>
      <c r="H167" s="38">
        <v>108.86666666666667</v>
      </c>
      <c r="I167" s="38">
        <v>107.43333333333335</v>
      </c>
      <c r="J167" s="38">
        <v>112.03333333333335</v>
      </c>
      <c r="K167" s="38">
        <v>113.46666666666665</v>
      </c>
      <c r="L167" s="38">
        <v>114.33333333333334</v>
      </c>
      <c r="M167" s="28">
        <v>112.6</v>
      </c>
      <c r="N167" s="28">
        <v>110.3</v>
      </c>
      <c r="O167" s="39">
        <v>34565000</v>
      </c>
      <c r="P167" s="40">
        <v>-1.3972408914043156E-2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2199.3000000000002</v>
      </c>
      <c r="F168" s="37">
        <v>2215.2999999999997</v>
      </c>
      <c r="G168" s="38">
        <v>2175.6499999999996</v>
      </c>
      <c r="H168" s="38">
        <v>2152</v>
      </c>
      <c r="I168" s="38">
        <v>2112.35</v>
      </c>
      <c r="J168" s="38">
        <v>2238.9499999999994</v>
      </c>
      <c r="K168" s="38">
        <v>2278.6</v>
      </c>
      <c r="L168" s="38">
        <v>2302.2499999999991</v>
      </c>
      <c r="M168" s="28">
        <v>2254.9499999999998</v>
      </c>
      <c r="N168" s="28">
        <v>2191.65</v>
      </c>
      <c r="O168" s="39">
        <v>3342000</v>
      </c>
      <c r="P168" s="40">
        <v>-3.3265837431298816E-2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2699.35</v>
      </c>
      <c r="F169" s="37">
        <v>2716.1333333333337</v>
      </c>
      <c r="G169" s="38">
        <v>2673.2666666666673</v>
      </c>
      <c r="H169" s="38">
        <v>2647.1833333333338</v>
      </c>
      <c r="I169" s="38">
        <v>2604.3166666666675</v>
      </c>
      <c r="J169" s="38">
        <v>2742.2166666666672</v>
      </c>
      <c r="K169" s="38">
        <v>2785.083333333333</v>
      </c>
      <c r="L169" s="38">
        <v>2811.166666666667</v>
      </c>
      <c r="M169" s="28">
        <v>2759</v>
      </c>
      <c r="N169" s="28">
        <v>2690.05</v>
      </c>
      <c r="O169" s="39">
        <v>1812000</v>
      </c>
      <c r="P169" s="40">
        <v>-5.2154817458138899E-3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31</v>
      </c>
      <c r="F170" s="37">
        <v>31.2</v>
      </c>
      <c r="G170" s="38">
        <v>30.7</v>
      </c>
      <c r="H170" s="38">
        <v>30.4</v>
      </c>
      <c r="I170" s="38">
        <v>29.9</v>
      </c>
      <c r="J170" s="38">
        <v>31.5</v>
      </c>
      <c r="K170" s="38">
        <v>32</v>
      </c>
      <c r="L170" s="38">
        <v>32.299999999999997</v>
      </c>
      <c r="M170" s="28">
        <v>31.7</v>
      </c>
      <c r="N170" s="28">
        <v>30.9</v>
      </c>
      <c r="O170" s="39">
        <v>235696000</v>
      </c>
      <c r="P170" s="40">
        <v>5.4603781311855842E-3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2455.25</v>
      </c>
      <c r="F171" s="37">
        <v>2489.75</v>
      </c>
      <c r="G171" s="38">
        <v>2407.5</v>
      </c>
      <c r="H171" s="38">
        <v>2359.75</v>
      </c>
      <c r="I171" s="38">
        <v>2277.5</v>
      </c>
      <c r="J171" s="38">
        <v>2537.5</v>
      </c>
      <c r="K171" s="38">
        <v>2619.75</v>
      </c>
      <c r="L171" s="38">
        <v>2667.5</v>
      </c>
      <c r="M171" s="28">
        <v>2572</v>
      </c>
      <c r="N171" s="28">
        <v>2442</v>
      </c>
      <c r="O171" s="39">
        <v>572100</v>
      </c>
      <c r="P171" s="40">
        <v>6.4174107142857137E-2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226.6</v>
      </c>
      <c r="F172" s="37">
        <v>226.9</v>
      </c>
      <c r="G172" s="38">
        <v>225.45000000000002</v>
      </c>
      <c r="H172" s="38">
        <v>224.3</v>
      </c>
      <c r="I172" s="38">
        <v>222.85000000000002</v>
      </c>
      <c r="J172" s="38">
        <v>228.05</v>
      </c>
      <c r="K172" s="38">
        <v>229.5</v>
      </c>
      <c r="L172" s="38">
        <v>230.65</v>
      </c>
      <c r="M172" s="28">
        <v>228.35</v>
      </c>
      <c r="N172" s="28">
        <v>225.75</v>
      </c>
      <c r="O172" s="39">
        <v>54007995</v>
      </c>
      <c r="P172" s="40">
        <v>-7.0206485412617542E-3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1821</v>
      </c>
      <c r="F173" s="37">
        <v>1830.9000000000003</v>
      </c>
      <c r="G173" s="38">
        <v>1800.2500000000007</v>
      </c>
      <c r="H173" s="38">
        <v>1779.5000000000005</v>
      </c>
      <c r="I173" s="38">
        <v>1748.8500000000008</v>
      </c>
      <c r="J173" s="38">
        <v>1851.6500000000005</v>
      </c>
      <c r="K173" s="38">
        <v>1882.3000000000002</v>
      </c>
      <c r="L173" s="38">
        <v>1903.0500000000004</v>
      </c>
      <c r="M173" s="28">
        <v>1861.55</v>
      </c>
      <c r="N173" s="28">
        <v>1810.15</v>
      </c>
      <c r="O173" s="39">
        <v>2055350</v>
      </c>
      <c r="P173" s="40">
        <v>-1.7509727626459144E-2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168.45</v>
      </c>
      <c r="F174" s="37">
        <v>169.5</v>
      </c>
      <c r="G174" s="38">
        <v>166</v>
      </c>
      <c r="H174" s="38">
        <v>163.55000000000001</v>
      </c>
      <c r="I174" s="38">
        <v>160.05000000000001</v>
      </c>
      <c r="J174" s="38">
        <v>171.95</v>
      </c>
      <c r="K174" s="38">
        <v>175.45</v>
      </c>
      <c r="L174" s="38">
        <v>177.89999999999998</v>
      </c>
      <c r="M174" s="28">
        <v>173</v>
      </c>
      <c r="N174" s="28">
        <v>167.05</v>
      </c>
      <c r="O174" s="39">
        <v>6357500</v>
      </c>
      <c r="P174" s="40">
        <v>2.7059773828756059E-2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627.54999999999995</v>
      </c>
      <c r="F175" s="37">
        <v>646.88333333333333</v>
      </c>
      <c r="G175" s="38">
        <v>605.81666666666661</v>
      </c>
      <c r="H175" s="38">
        <v>584.08333333333326</v>
      </c>
      <c r="I175" s="38">
        <v>543.01666666666654</v>
      </c>
      <c r="J175" s="38">
        <v>668.61666666666667</v>
      </c>
      <c r="K175" s="38">
        <v>709.68333333333351</v>
      </c>
      <c r="L175" s="38">
        <v>731.41666666666674</v>
      </c>
      <c r="M175" s="28">
        <v>687.95</v>
      </c>
      <c r="N175" s="28">
        <v>625.15</v>
      </c>
      <c r="O175" s="39">
        <v>3248700</v>
      </c>
      <c r="P175" s="40">
        <v>9.7960356219477157E-2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106.15</v>
      </c>
      <c r="F176" s="37">
        <v>107.81666666666668</v>
      </c>
      <c r="G176" s="38">
        <v>104.23333333333335</v>
      </c>
      <c r="H176" s="38">
        <v>102.31666666666668</v>
      </c>
      <c r="I176" s="38">
        <v>98.733333333333348</v>
      </c>
      <c r="J176" s="38">
        <v>109.73333333333335</v>
      </c>
      <c r="K176" s="38">
        <v>113.31666666666669</v>
      </c>
      <c r="L176" s="38">
        <v>115.23333333333335</v>
      </c>
      <c r="M176" s="28">
        <v>111.4</v>
      </c>
      <c r="N176" s="28">
        <v>105.9</v>
      </c>
      <c r="O176" s="39">
        <v>51637100</v>
      </c>
      <c r="P176" s="40">
        <v>4.5162713689485851E-2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119.5</v>
      </c>
      <c r="F177" s="37">
        <v>120.33333333333333</v>
      </c>
      <c r="G177" s="38">
        <v>118.36666666666666</v>
      </c>
      <c r="H177" s="38">
        <v>117.23333333333333</v>
      </c>
      <c r="I177" s="38">
        <v>115.26666666666667</v>
      </c>
      <c r="J177" s="38">
        <v>121.46666666666665</v>
      </c>
      <c r="K177" s="38">
        <v>123.43333333333332</v>
      </c>
      <c r="L177" s="38">
        <v>124.56666666666665</v>
      </c>
      <c r="M177" s="28">
        <v>122.3</v>
      </c>
      <c r="N177" s="28">
        <v>119.2</v>
      </c>
      <c r="O177" s="39">
        <v>28152000</v>
      </c>
      <c r="P177" s="40">
        <v>1.4941302027748132E-3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2780.8</v>
      </c>
      <c r="F178" s="37">
        <v>2774.85</v>
      </c>
      <c r="G178" s="38">
        <v>2739.85</v>
      </c>
      <c r="H178" s="38">
        <v>2698.9</v>
      </c>
      <c r="I178" s="38">
        <v>2663.9</v>
      </c>
      <c r="J178" s="38">
        <v>2815.7999999999997</v>
      </c>
      <c r="K178" s="38">
        <v>2850.7999999999997</v>
      </c>
      <c r="L178" s="38">
        <v>2891.7499999999995</v>
      </c>
      <c r="M178" s="28">
        <v>2809.85</v>
      </c>
      <c r="N178" s="28">
        <v>2733.9</v>
      </c>
      <c r="O178" s="39">
        <v>34357750</v>
      </c>
      <c r="P178" s="40">
        <v>-2.3983012328844953E-2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75.75</v>
      </c>
      <c r="F179" s="37">
        <v>76.216666666666669</v>
      </c>
      <c r="G179" s="38">
        <v>75.033333333333331</v>
      </c>
      <c r="H179" s="38">
        <v>74.316666666666663</v>
      </c>
      <c r="I179" s="38">
        <v>73.133333333333326</v>
      </c>
      <c r="J179" s="38">
        <v>76.933333333333337</v>
      </c>
      <c r="K179" s="38">
        <v>78.116666666666674</v>
      </c>
      <c r="L179" s="38">
        <v>78.833333333333343</v>
      </c>
      <c r="M179" s="28">
        <v>77.400000000000006</v>
      </c>
      <c r="N179" s="28">
        <v>75.5</v>
      </c>
      <c r="O179" s="39">
        <v>112379500</v>
      </c>
      <c r="P179" s="40">
        <v>-8.1463339290836472E-3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776.65</v>
      </c>
      <c r="F180" s="37">
        <v>781</v>
      </c>
      <c r="G180" s="38">
        <v>769.95</v>
      </c>
      <c r="H180" s="38">
        <v>763.25</v>
      </c>
      <c r="I180" s="38">
        <v>752.2</v>
      </c>
      <c r="J180" s="38">
        <v>787.7</v>
      </c>
      <c r="K180" s="38">
        <v>798.75</v>
      </c>
      <c r="L180" s="38">
        <v>805.45</v>
      </c>
      <c r="M180" s="28">
        <v>792.05</v>
      </c>
      <c r="N180" s="28">
        <v>774.3</v>
      </c>
      <c r="O180" s="39">
        <v>7230700</v>
      </c>
      <c r="P180" s="40">
        <v>-2.5695960330934863E-2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1145.95</v>
      </c>
      <c r="F181" s="37">
        <v>1151.7166666666665</v>
      </c>
      <c r="G181" s="38">
        <v>1138.1833333333329</v>
      </c>
      <c r="H181" s="38">
        <v>1130.4166666666665</v>
      </c>
      <c r="I181" s="38">
        <v>1116.883333333333</v>
      </c>
      <c r="J181" s="38">
        <v>1159.4833333333329</v>
      </c>
      <c r="K181" s="38">
        <v>1173.0166666666662</v>
      </c>
      <c r="L181" s="38">
        <v>1180.7833333333328</v>
      </c>
      <c r="M181" s="28">
        <v>1165.25</v>
      </c>
      <c r="N181" s="28">
        <v>1143.95</v>
      </c>
      <c r="O181" s="39">
        <v>7685250</v>
      </c>
      <c r="P181" s="40">
        <v>5.5937193326790974E-3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466.35</v>
      </c>
      <c r="F182" s="37">
        <v>469.40000000000003</v>
      </c>
      <c r="G182" s="38">
        <v>462.40000000000009</v>
      </c>
      <c r="H182" s="38">
        <v>458.45000000000005</v>
      </c>
      <c r="I182" s="38">
        <v>451.4500000000001</v>
      </c>
      <c r="J182" s="38">
        <v>473.35000000000008</v>
      </c>
      <c r="K182" s="38">
        <v>480.34999999999997</v>
      </c>
      <c r="L182" s="38">
        <v>484.30000000000007</v>
      </c>
      <c r="M182" s="28">
        <v>476.4</v>
      </c>
      <c r="N182" s="28">
        <v>465.45</v>
      </c>
      <c r="O182" s="39">
        <v>69610500</v>
      </c>
      <c r="P182" s="40">
        <v>-2.9220290913778658E-3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20338.400000000001</v>
      </c>
      <c r="F183" s="37">
        <v>20779.2</v>
      </c>
      <c r="G183" s="38">
        <v>19820.2</v>
      </c>
      <c r="H183" s="38">
        <v>19302</v>
      </c>
      <c r="I183" s="38">
        <v>18343</v>
      </c>
      <c r="J183" s="38">
        <v>21297.4</v>
      </c>
      <c r="K183" s="38">
        <v>22256.400000000001</v>
      </c>
      <c r="L183" s="38">
        <v>22774.600000000002</v>
      </c>
      <c r="M183" s="28">
        <v>21738.2</v>
      </c>
      <c r="N183" s="28">
        <v>20261</v>
      </c>
      <c r="O183" s="39">
        <v>341000</v>
      </c>
      <c r="P183" s="40">
        <v>0.20782785796511113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2358.6999999999998</v>
      </c>
      <c r="F184" s="37">
        <v>2378.15</v>
      </c>
      <c r="G184" s="38">
        <v>2333.65</v>
      </c>
      <c r="H184" s="38">
        <v>2308.6</v>
      </c>
      <c r="I184" s="38">
        <v>2264.1</v>
      </c>
      <c r="J184" s="38">
        <v>2403.2000000000003</v>
      </c>
      <c r="K184" s="38">
        <v>2447.7000000000003</v>
      </c>
      <c r="L184" s="38">
        <v>2472.7500000000005</v>
      </c>
      <c r="M184" s="28">
        <v>2422.65</v>
      </c>
      <c r="N184" s="28">
        <v>2353.1</v>
      </c>
      <c r="O184" s="39">
        <v>1441000</v>
      </c>
      <c r="P184" s="40">
        <v>-1.143728555089592E-3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2380.8000000000002</v>
      </c>
      <c r="F185" s="37">
        <v>2397.8666666666668</v>
      </c>
      <c r="G185" s="38">
        <v>2351.7333333333336</v>
      </c>
      <c r="H185" s="38">
        <v>2322.666666666667</v>
      </c>
      <c r="I185" s="38">
        <v>2276.5333333333338</v>
      </c>
      <c r="J185" s="38">
        <v>2426.9333333333334</v>
      </c>
      <c r="K185" s="38">
        <v>2473.0666666666666</v>
      </c>
      <c r="L185" s="38">
        <v>2502.1333333333332</v>
      </c>
      <c r="M185" s="28">
        <v>2444</v>
      </c>
      <c r="N185" s="28">
        <v>2368.8000000000002</v>
      </c>
      <c r="O185" s="39">
        <v>3687000</v>
      </c>
      <c r="P185" s="40">
        <v>-4.9590122457241169E-3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1179.05</v>
      </c>
      <c r="F186" s="37">
        <v>1183.2</v>
      </c>
      <c r="G186" s="38">
        <v>1166.95</v>
      </c>
      <c r="H186" s="38">
        <v>1154.8499999999999</v>
      </c>
      <c r="I186" s="38">
        <v>1138.5999999999999</v>
      </c>
      <c r="J186" s="38">
        <v>1195.3000000000002</v>
      </c>
      <c r="K186" s="38">
        <v>1211.5500000000002</v>
      </c>
      <c r="L186" s="38">
        <v>1223.6500000000003</v>
      </c>
      <c r="M186" s="28">
        <v>1199.45</v>
      </c>
      <c r="N186" s="28">
        <v>1171.0999999999999</v>
      </c>
      <c r="O186" s="39">
        <v>3716200</v>
      </c>
      <c r="P186" s="40">
        <v>4.1302398565344095E-2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325.64999999999998</v>
      </c>
      <c r="F187" s="37">
        <v>329.21666666666664</v>
      </c>
      <c r="G187" s="38">
        <v>319.5333333333333</v>
      </c>
      <c r="H187" s="38">
        <v>313.41666666666669</v>
      </c>
      <c r="I187" s="38">
        <v>303.73333333333335</v>
      </c>
      <c r="J187" s="38">
        <v>335.33333333333326</v>
      </c>
      <c r="K187" s="38">
        <v>345.01666666666654</v>
      </c>
      <c r="L187" s="38">
        <v>351.13333333333321</v>
      </c>
      <c r="M187" s="28">
        <v>338.9</v>
      </c>
      <c r="N187" s="28">
        <v>323.10000000000002</v>
      </c>
      <c r="O187" s="39">
        <v>3681900</v>
      </c>
      <c r="P187" s="40">
        <v>-4.6228710462287107E-3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865.5</v>
      </c>
      <c r="F188" s="37">
        <v>865.53333333333342</v>
      </c>
      <c r="G188" s="38">
        <v>856.41666666666686</v>
      </c>
      <c r="H188" s="38">
        <v>847.33333333333348</v>
      </c>
      <c r="I188" s="38">
        <v>838.21666666666692</v>
      </c>
      <c r="J188" s="38">
        <v>874.61666666666679</v>
      </c>
      <c r="K188" s="38">
        <v>883.73333333333335</v>
      </c>
      <c r="L188" s="38">
        <v>892.81666666666672</v>
      </c>
      <c r="M188" s="28">
        <v>874.65</v>
      </c>
      <c r="N188" s="28">
        <v>856.45</v>
      </c>
      <c r="O188" s="39">
        <v>21601300</v>
      </c>
      <c r="P188" s="40">
        <v>-1.72918922361633E-2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432.05</v>
      </c>
      <c r="F189" s="37">
        <v>437.3</v>
      </c>
      <c r="G189" s="38">
        <v>426.1</v>
      </c>
      <c r="H189" s="38">
        <v>420.15000000000003</v>
      </c>
      <c r="I189" s="38">
        <v>408.95000000000005</v>
      </c>
      <c r="J189" s="38">
        <v>443.25</v>
      </c>
      <c r="K189" s="38">
        <v>454.44999999999993</v>
      </c>
      <c r="L189" s="38">
        <v>460.4</v>
      </c>
      <c r="M189" s="28">
        <v>448.5</v>
      </c>
      <c r="N189" s="28">
        <v>431.35</v>
      </c>
      <c r="O189" s="39">
        <v>11913000</v>
      </c>
      <c r="P189" s="40">
        <v>-1.756556160316675E-2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535.6</v>
      </c>
      <c r="F190" s="37">
        <v>540.81666666666661</v>
      </c>
      <c r="G190" s="38">
        <v>527.63333333333321</v>
      </c>
      <c r="H190" s="38">
        <v>519.66666666666663</v>
      </c>
      <c r="I190" s="38">
        <v>506.48333333333323</v>
      </c>
      <c r="J190" s="38">
        <v>548.78333333333319</v>
      </c>
      <c r="K190" s="38">
        <v>561.96666666666658</v>
      </c>
      <c r="L190" s="38">
        <v>569.93333333333317</v>
      </c>
      <c r="M190" s="28">
        <v>554</v>
      </c>
      <c r="N190" s="28">
        <v>532.85</v>
      </c>
      <c r="O190" s="39">
        <v>1051350</v>
      </c>
      <c r="P190" s="40">
        <v>7.4780208546309554E-2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927.25</v>
      </c>
      <c r="F191" s="37">
        <v>932.88333333333333</v>
      </c>
      <c r="G191" s="38">
        <v>918.76666666666665</v>
      </c>
      <c r="H191" s="38">
        <v>910.2833333333333</v>
      </c>
      <c r="I191" s="38">
        <v>896.16666666666663</v>
      </c>
      <c r="J191" s="38">
        <v>941.36666666666667</v>
      </c>
      <c r="K191" s="38">
        <v>955.48333333333323</v>
      </c>
      <c r="L191" s="38">
        <v>963.9666666666667</v>
      </c>
      <c r="M191" s="28">
        <v>947</v>
      </c>
      <c r="N191" s="28">
        <v>924.4</v>
      </c>
      <c r="O191" s="39">
        <v>4994000</v>
      </c>
      <c r="P191" s="40">
        <v>-1.3823064770932069E-2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938.9</v>
      </c>
      <c r="F192" s="37">
        <v>951.6</v>
      </c>
      <c r="G192" s="38">
        <v>923.2</v>
      </c>
      <c r="H192" s="38">
        <v>907.5</v>
      </c>
      <c r="I192" s="38">
        <v>879.1</v>
      </c>
      <c r="J192" s="38">
        <v>967.30000000000007</v>
      </c>
      <c r="K192" s="38">
        <v>995.69999999999993</v>
      </c>
      <c r="L192" s="38">
        <v>1011.4000000000001</v>
      </c>
      <c r="M192" s="28">
        <v>980</v>
      </c>
      <c r="N192" s="28">
        <v>935.9</v>
      </c>
      <c r="O192" s="39">
        <v>4266900</v>
      </c>
      <c r="P192" s="40">
        <v>7.8262407763064798E-2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751.25</v>
      </c>
      <c r="F193" s="37">
        <v>755.86666666666679</v>
      </c>
      <c r="G193" s="38">
        <v>744.8333333333336</v>
      </c>
      <c r="H193" s="38">
        <v>738.41666666666686</v>
      </c>
      <c r="I193" s="38">
        <v>727.38333333333367</v>
      </c>
      <c r="J193" s="38">
        <v>762.28333333333353</v>
      </c>
      <c r="K193" s="38">
        <v>773.31666666666683</v>
      </c>
      <c r="L193" s="38">
        <v>779.73333333333346</v>
      </c>
      <c r="M193" s="28">
        <v>766.9</v>
      </c>
      <c r="N193" s="28">
        <v>749.45</v>
      </c>
      <c r="O193" s="39">
        <v>8293725</v>
      </c>
      <c r="P193" s="40">
        <v>-1.4042689776921842E-2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433.35</v>
      </c>
      <c r="F194" s="37">
        <v>436.76666666666665</v>
      </c>
      <c r="G194" s="38">
        <v>427.83333333333331</v>
      </c>
      <c r="H194" s="38">
        <v>422.31666666666666</v>
      </c>
      <c r="I194" s="38">
        <v>413.38333333333333</v>
      </c>
      <c r="J194" s="38">
        <v>442.2833333333333</v>
      </c>
      <c r="K194" s="38">
        <v>451.2166666666667</v>
      </c>
      <c r="L194" s="38">
        <v>456.73333333333329</v>
      </c>
      <c r="M194" s="28">
        <v>445.7</v>
      </c>
      <c r="N194" s="28">
        <v>431.25</v>
      </c>
      <c r="O194" s="39">
        <v>73481550</v>
      </c>
      <c r="P194" s="40">
        <v>-5.5156985265756384E-3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230.25</v>
      </c>
      <c r="F195" s="37">
        <v>231.65</v>
      </c>
      <c r="G195" s="38">
        <v>227.8</v>
      </c>
      <c r="H195" s="38">
        <v>225.35</v>
      </c>
      <c r="I195" s="38">
        <v>221.5</v>
      </c>
      <c r="J195" s="38">
        <v>234.10000000000002</v>
      </c>
      <c r="K195" s="38">
        <v>237.95</v>
      </c>
      <c r="L195" s="38">
        <v>240.40000000000003</v>
      </c>
      <c r="M195" s="28">
        <v>235.5</v>
      </c>
      <c r="N195" s="28">
        <v>229.2</v>
      </c>
      <c r="O195" s="39">
        <v>88981875</v>
      </c>
      <c r="P195" s="40">
        <v>1.1897908270965266E-2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1018.75</v>
      </c>
      <c r="F196" s="37">
        <v>1025.7666666666667</v>
      </c>
      <c r="G196" s="38">
        <v>1007.5333333333333</v>
      </c>
      <c r="H196" s="38">
        <v>996.31666666666661</v>
      </c>
      <c r="I196" s="38">
        <v>978.08333333333326</v>
      </c>
      <c r="J196" s="38">
        <v>1036.9833333333333</v>
      </c>
      <c r="K196" s="38">
        <v>1055.2166666666665</v>
      </c>
      <c r="L196" s="38">
        <v>1066.4333333333334</v>
      </c>
      <c r="M196" s="28">
        <v>1044</v>
      </c>
      <c r="N196" s="28">
        <v>1014.55</v>
      </c>
      <c r="O196" s="39">
        <v>29007100</v>
      </c>
      <c r="P196" s="40">
        <v>-2.898035254449487E-2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3449.8</v>
      </c>
      <c r="F197" s="37">
        <v>3457.6666666666665</v>
      </c>
      <c r="G197" s="38">
        <v>3432.333333333333</v>
      </c>
      <c r="H197" s="38">
        <v>3414.8666666666663</v>
      </c>
      <c r="I197" s="38">
        <v>3389.5333333333328</v>
      </c>
      <c r="J197" s="38">
        <v>3475.1333333333332</v>
      </c>
      <c r="K197" s="38">
        <v>3500.4666666666662</v>
      </c>
      <c r="L197" s="38">
        <v>3517.9333333333334</v>
      </c>
      <c r="M197" s="28">
        <v>3483</v>
      </c>
      <c r="N197" s="28">
        <v>3440.2</v>
      </c>
      <c r="O197" s="39">
        <v>11892300</v>
      </c>
      <c r="P197" s="40">
        <v>-2.1584331922350704E-2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1153.1500000000001</v>
      </c>
      <c r="F198" s="37">
        <v>1162.9333333333334</v>
      </c>
      <c r="G198" s="38">
        <v>1139.9166666666667</v>
      </c>
      <c r="H198" s="38">
        <v>1126.6833333333334</v>
      </c>
      <c r="I198" s="38">
        <v>1103.6666666666667</v>
      </c>
      <c r="J198" s="38">
        <v>1176.1666666666667</v>
      </c>
      <c r="K198" s="38">
        <v>1199.1833333333332</v>
      </c>
      <c r="L198" s="38">
        <v>1212.4166666666667</v>
      </c>
      <c r="M198" s="28">
        <v>1185.95</v>
      </c>
      <c r="N198" s="28">
        <v>1149.7</v>
      </c>
      <c r="O198" s="39">
        <v>20532600</v>
      </c>
      <c r="P198" s="40">
        <v>-1.4298220017508025E-3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2213.65</v>
      </c>
      <c r="F199" s="37">
        <v>2222.5333333333333</v>
      </c>
      <c r="G199" s="38">
        <v>2198.4666666666667</v>
      </c>
      <c r="H199" s="38">
        <v>2183.2833333333333</v>
      </c>
      <c r="I199" s="38">
        <v>2159.2166666666667</v>
      </c>
      <c r="J199" s="38">
        <v>2237.7166666666667</v>
      </c>
      <c r="K199" s="38">
        <v>2261.7833333333333</v>
      </c>
      <c r="L199" s="38">
        <v>2276.9666666666667</v>
      </c>
      <c r="M199" s="28">
        <v>2246.6</v>
      </c>
      <c r="N199" s="28">
        <v>2207.35</v>
      </c>
      <c r="O199" s="39">
        <v>6799875</v>
      </c>
      <c r="P199" s="40">
        <v>-2.8658667238054426E-2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2787.15</v>
      </c>
      <c r="F200" s="37">
        <v>2800.4</v>
      </c>
      <c r="G200" s="38">
        <v>2766.8</v>
      </c>
      <c r="H200" s="38">
        <v>2746.4500000000003</v>
      </c>
      <c r="I200" s="38">
        <v>2712.8500000000004</v>
      </c>
      <c r="J200" s="38">
        <v>2820.75</v>
      </c>
      <c r="K200" s="38">
        <v>2854.3499999999995</v>
      </c>
      <c r="L200" s="38">
        <v>2874.7</v>
      </c>
      <c r="M200" s="28">
        <v>2834</v>
      </c>
      <c r="N200" s="28">
        <v>2780.05</v>
      </c>
      <c r="O200" s="39">
        <v>847250</v>
      </c>
      <c r="P200" s="40">
        <v>-1.8818760856977416E-2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467.35</v>
      </c>
      <c r="F201" s="37">
        <v>470.5</v>
      </c>
      <c r="G201" s="38">
        <v>462.6</v>
      </c>
      <c r="H201" s="38">
        <v>457.85</v>
      </c>
      <c r="I201" s="38">
        <v>449.95000000000005</v>
      </c>
      <c r="J201" s="38">
        <v>475.25</v>
      </c>
      <c r="K201" s="38">
        <v>483.15</v>
      </c>
      <c r="L201" s="38">
        <v>487.9</v>
      </c>
      <c r="M201" s="28">
        <v>478.4</v>
      </c>
      <c r="N201" s="28">
        <v>465.75</v>
      </c>
      <c r="O201" s="39">
        <v>3210000</v>
      </c>
      <c r="P201" s="40">
        <v>1.2298959318826869E-2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1133.9000000000001</v>
      </c>
      <c r="F202" s="37">
        <v>1135.7833333333335</v>
      </c>
      <c r="G202" s="38">
        <v>1121.5666666666671</v>
      </c>
      <c r="H202" s="38">
        <v>1109.2333333333336</v>
      </c>
      <c r="I202" s="38">
        <v>1095.0166666666671</v>
      </c>
      <c r="J202" s="38">
        <v>1148.116666666667</v>
      </c>
      <c r="K202" s="38">
        <v>1162.3333333333337</v>
      </c>
      <c r="L202" s="38">
        <v>1174.666666666667</v>
      </c>
      <c r="M202" s="28">
        <v>1150</v>
      </c>
      <c r="N202" s="28">
        <v>1123.45</v>
      </c>
      <c r="O202" s="39">
        <v>3923700</v>
      </c>
      <c r="P202" s="40">
        <v>1.8511662347278786E-3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731.4</v>
      </c>
      <c r="F203" s="37">
        <v>734.68333333333339</v>
      </c>
      <c r="G203" s="38">
        <v>725.86666666666679</v>
      </c>
      <c r="H203" s="38">
        <v>720.33333333333337</v>
      </c>
      <c r="I203" s="38">
        <v>711.51666666666677</v>
      </c>
      <c r="J203" s="38">
        <v>740.21666666666681</v>
      </c>
      <c r="K203" s="38">
        <v>749.03333333333342</v>
      </c>
      <c r="L203" s="38">
        <v>754.56666666666683</v>
      </c>
      <c r="M203" s="28">
        <v>743.5</v>
      </c>
      <c r="N203" s="28">
        <v>729.15</v>
      </c>
      <c r="O203" s="39">
        <v>7856800</v>
      </c>
      <c r="P203" s="40">
        <v>-5.6697377746279237E-3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1524.15</v>
      </c>
      <c r="F204" s="37">
        <v>1535.4166666666667</v>
      </c>
      <c r="G204" s="38">
        <v>1510.5833333333335</v>
      </c>
      <c r="H204" s="38">
        <v>1497.0166666666667</v>
      </c>
      <c r="I204" s="38">
        <v>1472.1833333333334</v>
      </c>
      <c r="J204" s="38">
        <v>1548.9833333333336</v>
      </c>
      <c r="K204" s="38">
        <v>1573.8166666666671</v>
      </c>
      <c r="L204" s="38">
        <v>1587.3833333333337</v>
      </c>
      <c r="M204" s="28">
        <v>1560.25</v>
      </c>
      <c r="N204" s="28">
        <v>1521.85</v>
      </c>
      <c r="O204" s="39">
        <v>1077600</v>
      </c>
      <c r="P204" s="40">
        <v>-1.944984717977216E-3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5697.95</v>
      </c>
      <c r="F205" s="37">
        <v>5814.0666666666666</v>
      </c>
      <c r="G205" s="38">
        <v>5509.1333333333332</v>
      </c>
      <c r="H205" s="38">
        <v>5320.3166666666666</v>
      </c>
      <c r="I205" s="38">
        <v>5015.3833333333332</v>
      </c>
      <c r="J205" s="38">
        <v>6002.8833333333332</v>
      </c>
      <c r="K205" s="38">
        <v>6307.8166666666657</v>
      </c>
      <c r="L205" s="38">
        <v>6496.6333333333332</v>
      </c>
      <c r="M205" s="28">
        <v>6119</v>
      </c>
      <c r="N205" s="28">
        <v>5625.25</v>
      </c>
      <c r="O205" s="39">
        <v>2792500</v>
      </c>
      <c r="P205" s="40">
        <v>0.15703335405013466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771.1</v>
      </c>
      <c r="F206" s="37">
        <v>774.23333333333323</v>
      </c>
      <c r="G206" s="38">
        <v>765.86666666666645</v>
      </c>
      <c r="H206" s="38">
        <v>760.63333333333321</v>
      </c>
      <c r="I206" s="38">
        <v>752.26666666666642</v>
      </c>
      <c r="J206" s="38">
        <v>779.46666666666647</v>
      </c>
      <c r="K206" s="38">
        <v>787.83333333333326</v>
      </c>
      <c r="L206" s="38">
        <v>793.06666666666649</v>
      </c>
      <c r="M206" s="28">
        <v>782.6</v>
      </c>
      <c r="N206" s="28">
        <v>769</v>
      </c>
      <c r="O206" s="39">
        <v>19658600</v>
      </c>
      <c r="P206" s="40">
        <v>8.2005467031135409E-3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318.3</v>
      </c>
      <c r="F207" s="37">
        <v>320.33333333333331</v>
      </c>
      <c r="G207" s="38">
        <v>314.61666666666662</v>
      </c>
      <c r="H207" s="38">
        <v>310.93333333333328</v>
      </c>
      <c r="I207" s="38">
        <v>305.21666666666658</v>
      </c>
      <c r="J207" s="38">
        <v>324.01666666666665</v>
      </c>
      <c r="K207" s="38">
        <v>329.73333333333335</v>
      </c>
      <c r="L207" s="38">
        <v>333.41666666666669</v>
      </c>
      <c r="M207" s="28">
        <v>326.05</v>
      </c>
      <c r="N207" s="28">
        <v>316.64999999999998</v>
      </c>
      <c r="O207" s="39">
        <v>51354600</v>
      </c>
      <c r="P207" s="40">
        <v>-1.4603099069089612E-2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1010.05</v>
      </c>
      <c r="F208" s="37">
        <v>1023.6833333333334</v>
      </c>
      <c r="G208" s="38">
        <v>994.36666666666679</v>
      </c>
      <c r="H208" s="38">
        <v>978.68333333333339</v>
      </c>
      <c r="I208" s="38">
        <v>949.36666666666679</v>
      </c>
      <c r="J208" s="38">
        <v>1039.3666666666668</v>
      </c>
      <c r="K208" s="38">
        <v>1068.6833333333334</v>
      </c>
      <c r="L208" s="38">
        <v>1084.3666666666668</v>
      </c>
      <c r="M208" s="28">
        <v>1053</v>
      </c>
      <c r="N208" s="28">
        <v>1008</v>
      </c>
      <c r="O208" s="39">
        <v>3249500</v>
      </c>
      <c r="P208" s="40">
        <v>4.5023315645602184E-2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1639.3</v>
      </c>
      <c r="F209" s="37">
        <v>1653.7</v>
      </c>
      <c r="G209" s="38">
        <v>1620.6000000000001</v>
      </c>
      <c r="H209" s="38">
        <v>1601.9</v>
      </c>
      <c r="I209" s="38">
        <v>1568.8000000000002</v>
      </c>
      <c r="J209" s="38">
        <v>1672.4</v>
      </c>
      <c r="K209" s="38">
        <v>1705.5</v>
      </c>
      <c r="L209" s="38">
        <v>1724.2</v>
      </c>
      <c r="M209" s="28">
        <v>1686.8</v>
      </c>
      <c r="N209" s="28">
        <v>1635</v>
      </c>
      <c r="O209" s="39">
        <v>632050</v>
      </c>
      <c r="P209" s="40">
        <v>-8.7045169385194486E-3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477.6</v>
      </c>
      <c r="F210" s="37">
        <v>481.18333333333339</v>
      </c>
      <c r="G210" s="38">
        <v>472.56666666666678</v>
      </c>
      <c r="H210" s="38">
        <v>467.53333333333336</v>
      </c>
      <c r="I210" s="38">
        <v>458.91666666666674</v>
      </c>
      <c r="J210" s="38">
        <v>486.21666666666681</v>
      </c>
      <c r="K210" s="38">
        <v>494.83333333333337</v>
      </c>
      <c r="L210" s="38">
        <v>499.86666666666684</v>
      </c>
      <c r="M210" s="28">
        <v>489.8</v>
      </c>
      <c r="N210" s="28">
        <v>476.15</v>
      </c>
      <c r="O210" s="39">
        <v>30891200</v>
      </c>
      <c r="P210" s="40">
        <v>-2.0483746179115456E-2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252.7</v>
      </c>
      <c r="F211" s="37">
        <v>254.88333333333333</v>
      </c>
      <c r="G211" s="38">
        <v>249.46666666666664</v>
      </c>
      <c r="H211" s="38">
        <v>246.23333333333332</v>
      </c>
      <c r="I211" s="38">
        <v>240.81666666666663</v>
      </c>
      <c r="J211" s="38">
        <v>258.11666666666667</v>
      </c>
      <c r="K211" s="38">
        <v>263.53333333333342</v>
      </c>
      <c r="L211" s="38">
        <v>266.76666666666665</v>
      </c>
      <c r="M211" s="28">
        <v>260.3</v>
      </c>
      <c r="N211" s="28">
        <v>251.65</v>
      </c>
      <c r="O211" s="39">
        <v>74019000</v>
      </c>
      <c r="P211" s="40">
        <v>3.497783381461748E-3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364.65</v>
      </c>
      <c r="F212" s="37">
        <v>366.08333333333331</v>
      </c>
      <c r="G212" s="38">
        <v>362.26666666666665</v>
      </c>
      <c r="H212" s="38">
        <v>359.88333333333333</v>
      </c>
      <c r="I212" s="38">
        <v>356.06666666666666</v>
      </c>
      <c r="J212" s="38">
        <v>368.46666666666664</v>
      </c>
      <c r="K212" s="38">
        <v>372.28333333333336</v>
      </c>
      <c r="L212" s="38">
        <v>374.66666666666663</v>
      </c>
      <c r="M212" s="28">
        <v>369.9</v>
      </c>
      <c r="N212" s="28">
        <v>363.7</v>
      </c>
      <c r="O212" s="39">
        <v>12014800</v>
      </c>
      <c r="P212" s="40">
        <v>-7.6072322394667505E-3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4"/>
      <c r="C215" s="281"/>
      <c r="D215" s="305"/>
      <c r="E215" s="282"/>
      <c r="F215" s="282"/>
      <c r="G215" s="306"/>
      <c r="H215" s="306"/>
      <c r="I215" s="306"/>
      <c r="J215" s="306"/>
      <c r="K215" s="306"/>
      <c r="L215" s="306"/>
      <c r="M215" s="281"/>
      <c r="N215" s="281"/>
      <c r="O215" s="307"/>
      <c r="P215" s="308"/>
    </row>
    <row r="216" spans="1:16" ht="12.75" customHeight="1">
      <c r="A216" s="281"/>
      <c r="B216" s="304"/>
      <c r="C216" s="281"/>
      <c r="D216" s="305"/>
      <c r="E216" s="282"/>
      <c r="F216" s="282"/>
      <c r="G216" s="306"/>
      <c r="H216" s="306"/>
      <c r="I216" s="306"/>
      <c r="J216" s="306"/>
      <c r="K216" s="306"/>
      <c r="L216" s="306"/>
      <c r="M216" s="281"/>
      <c r="N216" s="281"/>
      <c r="O216" s="307"/>
      <c r="P216" s="308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3" t="s">
        <v>16</v>
      </c>
      <c r="B8" s="395"/>
      <c r="C8" s="399" t="s">
        <v>20</v>
      </c>
      <c r="D8" s="399" t="s">
        <v>21</v>
      </c>
      <c r="E8" s="390" t="s">
        <v>22</v>
      </c>
      <c r="F8" s="391"/>
      <c r="G8" s="392"/>
      <c r="H8" s="390" t="s">
        <v>23</v>
      </c>
      <c r="I8" s="391"/>
      <c r="J8" s="392"/>
      <c r="K8" s="23"/>
      <c r="L8" s="50"/>
      <c r="M8" s="50"/>
      <c r="N8" s="1"/>
      <c r="O8" s="1"/>
    </row>
    <row r="9" spans="1:15" ht="36" customHeight="1">
      <c r="A9" s="397"/>
      <c r="B9" s="398"/>
      <c r="C9" s="398"/>
      <c r="D9" s="39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16584.3</v>
      </c>
      <c r="D10" s="32">
        <v>16648.683333333331</v>
      </c>
      <c r="E10" s="32">
        <v>16503.516666666663</v>
      </c>
      <c r="F10" s="32">
        <v>16422.733333333334</v>
      </c>
      <c r="G10" s="32">
        <v>16277.566666666666</v>
      </c>
      <c r="H10" s="32">
        <v>16729.46666666666</v>
      </c>
      <c r="I10" s="32">
        <v>16874.633333333324</v>
      </c>
      <c r="J10" s="32">
        <v>16955.416666666657</v>
      </c>
      <c r="K10" s="34">
        <v>16793.849999999999</v>
      </c>
      <c r="L10" s="34">
        <v>16567.900000000001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35275.050000000003</v>
      </c>
      <c r="D11" s="37">
        <v>35469.533333333333</v>
      </c>
      <c r="E11" s="37">
        <v>34980.616666666669</v>
      </c>
      <c r="F11" s="37">
        <v>34686.183333333334</v>
      </c>
      <c r="G11" s="37">
        <v>34197.26666666667</v>
      </c>
      <c r="H11" s="37">
        <v>35763.966666666667</v>
      </c>
      <c r="I11" s="37">
        <v>36252.883333333339</v>
      </c>
      <c r="J11" s="37">
        <v>36547.316666666666</v>
      </c>
      <c r="K11" s="28">
        <v>35958.449999999997</v>
      </c>
      <c r="L11" s="28">
        <v>35175.1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2606.9499999999998</v>
      </c>
      <c r="D12" s="37">
        <v>2622.7000000000003</v>
      </c>
      <c r="E12" s="37">
        <v>2587.7500000000005</v>
      </c>
      <c r="F12" s="37">
        <v>2568.5500000000002</v>
      </c>
      <c r="G12" s="37">
        <v>2533.6000000000004</v>
      </c>
      <c r="H12" s="37">
        <v>2641.9000000000005</v>
      </c>
      <c r="I12" s="37">
        <v>2676.8500000000004</v>
      </c>
      <c r="J12" s="37">
        <v>2696.0500000000006</v>
      </c>
      <c r="K12" s="28">
        <v>2657.65</v>
      </c>
      <c r="L12" s="28">
        <v>2603.5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4852.8</v>
      </c>
      <c r="D13" s="37">
        <v>4875.6333333333341</v>
      </c>
      <c r="E13" s="37">
        <v>4825.3666666666686</v>
      </c>
      <c r="F13" s="37">
        <v>4797.9333333333343</v>
      </c>
      <c r="G13" s="37">
        <v>4747.6666666666688</v>
      </c>
      <c r="H13" s="37">
        <v>4903.0666666666684</v>
      </c>
      <c r="I13" s="37">
        <v>4953.333333333333</v>
      </c>
      <c r="J13" s="37">
        <v>4980.7666666666682</v>
      </c>
      <c r="K13" s="28">
        <v>4925.8999999999996</v>
      </c>
      <c r="L13" s="28">
        <v>4848.2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29903.8</v>
      </c>
      <c r="D14" s="37">
        <v>30106.983333333337</v>
      </c>
      <c r="E14" s="37">
        <v>29654.966666666674</v>
      </c>
      <c r="F14" s="37">
        <v>29406.133333333339</v>
      </c>
      <c r="G14" s="37">
        <v>28954.116666666676</v>
      </c>
      <c r="H14" s="37">
        <v>30355.816666666673</v>
      </c>
      <c r="I14" s="37">
        <v>30807.833333333336</v>
      </c>
      <c r="J14" s="37">
        <v>31056.666666666672</v>
      </c>
      <c r="K14" s="28">
        <v>30559</v>
      </c>
      <c r="L14" s="28">
        <v>29858.15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4078.5</v>
      </c>
      <c r="D15" s="37">
        <v>4100.25</v>
      </c>
      <c r="E15" s="37">
        <v>4052.25</v>
      </c>
      <c r="F15" s="37">
        <v>4026</v>
      </c>
      <c r="G15" s="37">
        <v>3978</v>
      </c>
      <c r="H15" s="37">
        <v>4126.5</v>
      </c>
      <c r="I15" s="37">
        <v>4174.5</v>
      </c>
      <c r="J15" s="37">
        <v>4200.75</v>
      </c>
      <c r="K15" s="28">
        <v>4148.25</v>
      </c>
      <c r="L15" s="28">
        <v>4074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7711.9</v>
      </c>
      <c r="D16" s="37">
        <v>7774.7166666666672</v>
      </c>
      <c r="E16" s="37">
        <v>7639.6333333333341</v>
      </c>
      <c r="F16" s="37">
        <v>7567.3666666666668</v>
      </c>
      <c r="G16" s="37">
        <v>7432.2833333333338</v>
      </c>
      <c r="H16" s="37">
        <v>7846.9833333333345</v>
      </c>
      <c r="I16" s="37">
        <v>7982.0666666666666</v>
      </c>
      <c r="J16" s="37">
        <v>8054.3333333333348</v>
      </c>
      <c r="K16" s="28">
        <v>7909.8</v>
      </c>
      <c r="L16" s="28">
        <v>7702.45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2133.1</v>
      </c>
      <c r="D17" s="37">
        <v>2157.3833333333332</v>
      </c>
      <c r="E17" s="37">
        <v>2097.9166666666665</v>
      </c>
      <c r="F17" s="37">
        <v>2062.7333333333331</v>
      </c>
      <c r="G17" s="37">
        <v>2003.2666666666664</v>
      </c>
      <c r="H17" s="37">
        <v>2192.5666666666666</v>
      </c>
      <c r="I17" s="37">
        <v>2252.0333333333338</v>
      </c>
      <c r="J17" s="37">
        <v>2287.2166666666667</v>
      </c>
      <c r="K17" s="28">
        <v>2216.85</v>
      </c>
      <c r="L17" s="28">
        <v>2122.1999999999998</v>
      </c>
      <c r="M17" s="28">
        <v>7.1512200000000004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1262.8</v>
      </c>
      <c r="D18" s="37">
        <v>1279.9333333333334</v>
      </c>
      <c r="E18" s="37">
        <v>1239.3166666666668</v>
      </c>
      <c r="F18" s="37">
        <v>1215.8333333333335</v>
      </c>
      <c r="G18" s="37">
        <v>1175.2166666666669</v>
      </c>
      <c r="H18" s="37">
        <v>1303.4166666666667</v>
      </c>
      <c r="I18" s="37">
        <v>1344.0333333333335</v>
      </c>
      <c r="J18" s="37">
        <v>1367.5166666666667</v>
      </c>
      <c r="K18" s="28">
        <v>1320.55</v>
      </c>
      <c r="L18" s="28">
        <v>1256.45</v>
      </c>
      <c r="M18" s="28">
        <v>10.6881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720.5</v>
      </c>
      <c r="D19" s="37">
        <v>731.18333333333339</v>
      </c>
      <c r="E19" s="37">
        <v>708.31666666666683</v>
      </c>
      <c r="F19" s="37">
        <v>696.13333333333344</v>
      </c>
      <c r="G19" s="37">
        <v>673.26666666666688</v>
      </c>
      <c r="H19" s="37">
        <v>743.36666666666679</v>
      </c>
      <c r="I19" s="37">
        <v>766.23333333333335</v>
      </c>
      <c r="J19" s="37">
        <v>778.41666666666674</v>
      </c>
      <c r="K19" s="28">
        <v>754.05</v>
      </c>
      <c r="L19" s="28">
        <v>719</v>
      </c>
      <c r="M19" s="28">
        <v>19.21583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2190</v>
      </c>
      <c r="D20" s="37">
        <v>2202.7666666666669</v>
      </c>
      <c r="E20" s="37">
        <v>2163.2833333333338</v>
      </c>
      <c r="F20" s="37">
        <v>2136.5666666666671</v>
      </c>
      <c r="G20" s="37">
        <v>2097.0833333333339</v>
      </c>
      <c r="H20" s="37">
        <v>2229.4833333333336</v>
      </c>
      <c r="I20" s="37">
        <v>2268.9666666666662</v>
      </c>
      <c r="J20" s="37">
        <v>2295.6833333333334</v>
      </c>
      <c r="K20" s="28">
        <v>2242.25</v>
      </c>
      <c r="L20" s="28">
        <v>2176.0500000000002</v>
      </c>
      <c r="M20" s="28">
        <v>16.516850000000002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1855.9</v>
      </c>
      <c r="D21" s="37">
        <v>1891.3333333333333</v>
      </c>
      <c r="E21" s="37">
        <v>1794.6666666666665</v>
      </c>
      <c r="F21" s="37">
        <v>1733.4333333333332</v>
      </c>
      <c r="G21" s="37">
        <v>1636.7666666666664</v>
      </c>
      <c r="H21" s="37">
        <v>1952.5666666666666</v>
      </c>
      <c r="I21" s="37">
        <v>2049.2333333333331</v>
      </c>
      <c r="J21" s="37">
        <v>2110.4666666666667</v>
      </c>
      <c r="K21" s="28">
        <v>1988</v>
      </c>
      <c r="L21" s="28">
        <v>1830.1</v>
      </c>
      <c r="M21" s="28">
        <v>35.577979999999997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739.9</v>
      </c>
      <c r="D22" s="37">
        <v>745.7166666666667</v>
      </c>
      <c r="E22" s="37">
        <v>732.93333333333339</v>
      </c>
      <c r="F22" s="37">
        <v>725.9666666666667</v>
      </c>
      <c r="G22" s="37">
        <v>713.18333333333339</v>
      </c>
      <c r="H22" s="37">
        <v>752.68333333333339</v>
      </c>
      <c r="I22" s="37">
        <v>765.4666666666667</v>
      </c>
      <c r="J22" s="37">
        <v>772.43333333333339</v>
      </c>
      <c r="K22" s="28">
        <v>758.5</v>
      </c>
      <c r="L22" s="28">
        <v>738.75</v>
      </c>
      <c r="M22" s="28">
        <v>29.60614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2390.4499999999998</v>
      </c>
      <c r="D23" s="37">
        <v>2403.5166666666664</v>
      </c>
      <c r="E23" s="37">
        <v>2340.0333333333328</v>
      </c>
      <c r="F23" s="37">
        <v>2289.6166666666663</v>
      </c>
      <c r="G23" s="37">
        <v>2226.1333333333328</v>
      </c>
      <c r="H23" s="37">
        <v>2453.9333333333329</v>
      </c>
      <c r="I23" s="37">
        <v>2517.4166666666665</v>
      </c>
      <c r="J23" s="37">
        <v>2567.833333333333</v>
      </c>
      <c r="K23" s="28">
        <v>2467</v>
      </c>
      <c r="L23" s="28">
        <v>2353.1</v>
      </c>
      <c r="M23" s="28">
        <v>3.88286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1956.05</v>
      </c>
      <c r="D24" s="37">
        <v>1985.95</v>
      </c>
      <c r="E24" s="37">
        <v>1904.1</v>
      </c>
      <c r="F24" s="37">
        <v>1852.1499999999999</v>
      </c>
      <c r="G24" s="37">
        <v>1770.2999999999997</v>
      </c>
      <c r="H24" s="37">
        <v>2037.9</v>
      </c>
      <c r="I24" s="37">
        <v>2119.75</v>
      </c>
      <c r="J24" s="37">
        <v>2171.7000000000003</v>
      </c>
      <c r="K24" s="28">
        <v>2067.8000000000002</v>
      </c>
      <c r="L24" s="28">
        <v>1934</v>
      </c>
      <c r="M24" s="28">
        <v>3.2509299999999999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102.7</v>
      </c>
      <c r="D25" s="37">
        <v>102.98333333333333</v>
      </c>
      <c r="E25" s="37">
        <v>101.46666666666667</v>
      </c>
      <c r="F25" s="37">
        <v>100.23333333333333</v>
      </c>
      <c r="G25" s="37">
        <v>98.716666666666669</v>
      </c>
      <c r="H25" s="37">
        <v>104.21666666666667</v>
      </c>
      <c r="I25" s="37">
        <v>105.73333333333335</v>
      </c>
      <c r="J25" s="37">
        <v>106.96666666666667</v>
      </c>
      <c r="K25" s="28">
        <v>104.5</v>
      </c>
      <c r="L25" s="28">
        <v>101.75</v>
      </c>
      <c r="M25" s="28">
        <v>35.979849999999999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271</v>
      </c>
      <c r="D26" s="37">
        <v>274.45</v>
      </c>
      <c r="E26" s="37">
        <v>266.45</v>
      </c>
      <c r="F26" s="37">
        <v>261.89999999999998</v>
      </c>
      <c r="G26" s="37">
        <v>253.89999999999998</v>
      </c>
      <c r="H26" s="37">
        <v>279</v>
      </c>
      <c r="I26" s="37">
        <v>287</v>
      </c>
      <c r="J26" s="37">
        <v>291.55</v>
      </c>
      <c r="K26" s="28">
        <v>282.45</v>
      </c>
      <c r="L26" s="28">
        <v>269.89999999999998</v>
      </c>
      <c r="M26" s="28">
        <v>36.870510000000003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1751.1</v>
      </c>
      <c r="D27" s="37">
        <v>1766.6000000000001</v>
      </c>
      <c r="E27" s="37">
        <v>1724.2500000000002</v>
      </c>
      <c r="F27" s="37">
        <v>1697.4</v>
      </c>
      <c r="G27" s="37">
        <v>1655.0500000000002</v>
      </c>
      <c r="H27" s="37">
        <v>1793.4500000000003</v>
      </c>
      <c r="I27" s="37">
        <v>1835.8000000000002</v>
      </c>
      <c r="J27" s="37">
        <v>1862.6500000000003</v>
      </c>
      <c r="K27" s="28">
        <v>1808.95</v>
      </c>
      <c r="L27" s="28">
        <v>1739.75</v>
      </c>
      <c r="M27" s="28">
        <v>1.6063700000000001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730.9</v>
      </c>
      <c r="D28" s="37">
        <v>730.80000000000007</v>
      </c>
      <c r="E28" s="37">
        <v>721.95000000000016</v>
      </c>
      <c r="F28" s="37">
        <v>713.00000000000011</v>
      </c>
      <c r="G28" s="37">
        <v>704.1500000000002</v>
      </c>
      <c r="H28" s="37">
        <v>739.75000000000011</v>
      </c>
      <c r="I28" s="37">
        <v>748.6</v>
      </c>
      <c r="J28" s="37">
        <v>757.55000000000007</v>
      </c>
      <c r="K28" s="28">
        <v>739.65</v>
      </c>
      <c r="L28" s="28">
        <v>721.85</v>
      </c>
      <c r="M28" s="28">
        <v>0.65108999999999995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3100.45</v>
      </c>
      <c r="D29" s="37">
        <v>3116.2333333333336</v>
      </c>
      <c r="E29" s="37">
        <v>3080.5166666666673</v>
      </c>
      <c r="F29" s="37">
        <v>3060.5833333333339</v>
      </c>
      <c r="G29" s="37">
        <v>3024.8666666666677</v>
      </c>
      <c r="H29" s="37">
        <v>3136.166666666667</v>
      </c>
      <c r="I29" s="37">
        <v>3171.8833333333332</v>
      </c>
      <c r="J29" s="37">
        <v>3191.8166666666666</v>
      </c>
      <c r="K29" s="28">
        <v>3151.95</v>
      </c>
      <c r="L29" s="28">
        <v>3096.3</v>
      </c>
      <c r="M29" s="28">
        <v>0.96986000000000006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500.9</v>
      </c>
      <c r="D30" s="37">
        <v>503.73333333333335</v>
      </c>
      <c r="E30" s="37">
        <v>497.16666666666669</v>
      </c>
      <c r="F30" s="37">
        <v>493.43333333333334</v>
      </c>
      <c r="G30" s="37">
        <v>486.86666666666667</v>
      </c>
      <c r="H30" s="37">
        <v>507.4666666666667</v>
      </c>
      <c r="I30" s="37">
        <v>514.0333333333333</v>
      </c>
      <c r="J30" s="37">
        <v>517.76666666666665</v>
      </c>
      <c r="K30" s="28">
        <v>510.3</v>
      </c>
      <c r="L30" s="28">
        <v>500</v>
      </c>
      <c r="M30" s="28">
        <v>3.1356199999999999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366.9</v>
      </c>
      <c r="D31" s="37">
        <v>369.2</v>
      </c>
      <c r="E31" s="37">
        <v>363.04999999999995</v>
      </c>
      <c r="F31" s="37">
        <v>359.2</v>
      </c>
      <c r="G31" s="37">
        <v>353.04999999999995</v>
      </c>
      <c r="H31" s="37">
        <v>373.04999999999995</v>
      </c>
      <c r="I31" s="37">
        <v>379.19999999999993</v>
      </c>
      <c r="J31" s="37">
        <v>383.04999999999995</v>
      </c>
      <c r="K31" s="28">
        <v>375.35</v>
      </c>
      <c r="L31" s="28">
        <v>365.35</v>
      </c>
      <c r="M31" s="28">
        <v>80.109759999999994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3588.8</v>
      </c>
      <c r="D32" s="37">
        <v>3609.7000000000003</v>
      </c>
      <c r="E32" s="37">
        <v>3525.4500000000007</v>
      </c>
      <c r="F32" s="37">
        <v>3462.1000000000004</v>
      </c>
      <c r="G32" s="37">
        <v>3377.8500000000008</v>
      </c>
      <c r="H32" s="37">
        <v>3673.0500000000006</v>
      </c>
      <c r="I32" s="37">
        <v>3757.2999999999997</v>
      </c>
      <c r="J32" s="37">
        <v>3820.6500000000005</v>
      </c>
      <c r="K32" s="28">
        <v>3693.95</v>
      </c>
      <c r="L32" s="28">
        <v>3546.35</v>
      </c>
      <c r="M32" s="28">
        <v>13.056620000000001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218.3</v>
      </c>
      <c r="D33" s="37">
        <v>219.78333333333333</v>
      </c>
      <c r="E33" s="37">
        <v>215.86666666666667</v>
      </c>
      <c r="F33" s="37">
        <v>213.43333333333334</v>
      </c>
      <c r="G33" s="37">
        <v>209.51666666666668</v>
      </c>
      <c r="H33" s="37">
        <v>222.21666666666667</v>
      </c>
      <c r="I33" s="37">
        <v>226.13333333333335</v>
      </c>
      <c r="J33" s="37">
        <v>228.56666666666666</v>
      </c>
      <c r="K33" s="28">
        <v>223.7</v>
      </c>
      <c r="L33" s="28">
        <v>217.35</v>
      </c>
      <c r="M33" s="28">
        <v>33.708829999999999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139.5</v>
      </c>
      <c r="D34" s="37">
        <v>141.25</v>
      </c>
      <c r="E34" s="37">
        <v>137.25</v>
      </c>
      <c r="F34" s="37">
        <v>135</v>
      </c>
      <c r="G34" s="37">
        <v>131</v>
      </c>
      <c r="H34" s="37">
        <v>143.5</v>
      </c>
      <c r="I34" s="37">
        <v>147.5</v>
      </c>
      <c r="J34" s="37">
        <v>149.75</v>
      </c>
      <c r="K34" s="28">
        <v>145.25</v>
      </c>
      <c r="L34" s="28">
        <v>139</v>
      </c>
      <c r="M34" s="28">
        <v>150.10235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2886.9</v>
      </c>
      <c r="D35" s="37">
        <v>2887.4500000000003</v>
      </c>
      <c r="E35" s="37">
        <v>2855.4500000000007</v>
      </c>
      <c r="F35" s="37">
        <v>2824.0000000000005</v>
      </c>
      <c r="G35" s="37">
        <v>2792.0000000000009</v>
      </c>
      <c r="H35" s="37">
        <v>2918.9000000000005</v>
      </c>
      <c r="I35" s="37">
        <v>2950.8999999999996</v>
      </c>
      <c r="J35" s="37">
        <v>2982.3500000000004</v>
      </c>
      <c r="K35" s="28">
        <v>2919.45</v>
      </c>
      <c r="L35" s="28">
        <v>2856</v>
      </c>
      <c r="M35" s="28">
        <v>12.284890000000001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1746.05</v>
      </c>
      <c r="D36" s="37">
        <v>1761.9833333333333</v>
      </c>
      <c r="E36" s="37">
        <v>1724.0666666666666</v>
      </c>
      <c r="F36" s="37">
        <v>1702.0833333333333</v>
      </c>
      <c r="G36" s="37">
        <v>1664.1666666666665</v>
      </c>
      <c r="H36" s="37">
        <v>1783.9666666666667</v>
      </c>
      <c r="I36" s="37">
        <v>1821.8833333333332</v>
      </c>
      <c r="J36" s="37">
        <v>1843.8666666666668</v>
      </c>
      <c r="K36" s="28">
        <v>1799.9</v>
      </c>
      <c r="L36" s="28">
        <v>1740</v>
      </c>
      <c r="M36" s="28">
        <v>2.16703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528.4</v>
      </c>
      <c r="D37" s="37">
        <v>531.25</v>
      </c>
      <c r="E37" s="37">
        <v>523.35</v>
      </c>
      <c r="F37" s="37">
        <v>518.30000000000007</v>
      </c>
      <c r="G37" s="37">
        <v>510.40000000000009</v>
      </c>
      <c r="H37" s="37">
        <v>536.29999999999995</v>
      </c>
      <c r="I37" s="37">
        <v>544.20000000000005</v>
      </c>
      <c r="J37" s="37">
        <v>549.24999999999989</v>
      </c>
      <c r="K37" s="28">
        <v>539.15</v>
      </c>
      <c r="L37" s="28">
        <v>526.20000000000005</v>
      </c>
      <c r="M37" s="28">
        <v>25.94791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3820.1</v>
      </c>
      <c r="D38" s="37">
        <v>3825.5</v>
      </c>
      <c r="E38" s="37">
        <v>3762.6</v>
      </c>
      <c r="F38" s="37">
        <v>3705.1</v>
      </c>
      <c r="G38" s="37">
        <v>3642.2</v>
      </c>
      <c r="H38" s="37">
        <v>3883</v>
      </c>
      <c r="I38" s="37">
        <v>3945.8999999999996</v>
      </c>
      <c r="J38" s="37">
        <v>4003.4</v>
      </c>
      <c r="K38" s="28">
        <v>3888.4</v>
      </c>
      <c r="L38" s="28">
        <v>3768</v>
      </c>
      <c r="M38" s="28">
        <v>3.4988100000000002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677.3</v>
      </c>
      <c r="D39" s="37">
        <v>682.81666666666661</v>
      </c>
      <c r="E39" s="37">
        <v>667.63333333333321</v>
      </c>
      <c r="F39" s="37">
        <v>657.96666666666658</v>
      </c>
      <c r="G39" s="37">
        <v>642.78333333333319</v>
      </c>
      <c r="H39" s="37">
        <v>692.48333333333323</v>
      </c>
      <c r="I39" s="37">
        <v>707.66666666666663</v>
      </c>
      <c r="J39" s="37">
        <v>717.33333333333326</v>
      </c>
      <c r="K39" s="28">
        <v>698</v>
      </c>
      <c r="L39" s="28">
        <v>673.15</v>
      </c>
      <c r="M39" s="28">
        <v>84.757260000000002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3672.7</v>
      </c>
      <c r="D40" s="37">
        <v>3685.5333333333333</v>
      </c>
      <c r="E40" s="37">
        <v>3637.1666666666665</v>
      </c>
      <c r="F40" s="37">
        <v>3601.6333333333332</v>
      </c>
      <c r="G40" s="37">
        <v>3553.2666666666664</v>
      </c>
      <c r="H40" s="37">
        <v>3721.0666666666666</v>
      </c>
      <c r="I40" s="37">
        <v>3769.4333333333334</v>
      </c>
      <c r="J40" s="37">
        <v>3804.9666666666667</v>
      </c>
      <c r="K40" s="28">
        <v>3733.9</v>
      </c>
      <c r="L40" s="28">
        <v>3650</v>
      </c>
      <c r="M40" s="28">
        <v>4.0981500000000004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6028.2</v>
      </c>
      <c r="D41" s="37">
        <v>6070.0666666666666</v>
      </c>
      <c r="E41" s="37">
        <v>5972.1333333333332</v>
      </c>
      <c r="F41" s="37">
        <v>5916.0666666666666</v>
      </c>
      <c r="G41" s="37">
        <v>5818.1333333333332</v>
      </c>
      <c r="H41" s="37">
        <v>6126.1333333333332</v>
      </c>
      <c r="I41" s="37">
        <v>6224.0666666666657</v>
      </c>
      <c r="J41" s="37">
        <v>6280.1333333333332</v>
      </c>
      <c r="K41" s="28">
        <v>6168</v>
      </c>
      <c r="L41" s="28">
        <v>6014</v>
      </c>
      <c r="M41" s="28">
        <v>10.43465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12691.6</v>
      </c>
      <c r="D42" s="37">
        <v>12854.549999999997</v>
      </c>
      <c r="E42" s="37">
        <v>12489.099999999995</v>
      </c>
      <c r="F42" s="37">
        <v>12286.599999999997</v>
      </c>
      <c r="G42" s="37">
        <v>11921.149999999994</v>
      </c>
      <c r="H42" s="37">
        <v>13057.049999999996</v>
      </c>
      <c r="I42" s="37">
        <v>13422.499999999996</v>
      </c>
      <c r="J42" s="37">
        <v>13624.999999999996</v>
      </c>
      <c r="K42" s="28">
        <v>13220</v>
      </c>
      <c r="L42" s="28">
        <v>12652.05</v>
      </c>
      <c r="M42" s="28">
        <v>3.1718000000000002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4993.45</v>
      </c>
      <c r="D43" s="37">
        <v>5021.5333333333338</v>
      </c>
      <c r="E43" s="37">
        <v>4943.0666666666675</v>
      </c>
      <c r="F43" s="37">
        <v>4892.6833333333334</v>
      </c>
      <c r="G43" s="37">
        <v>4814.2166666666672</v>
      </c>
      <c r="H43" s="37">
        <v>5071.9166666666679</v>
      </c>
      <c r="I43" s="37">
        <v>5150.3833333333332</v>
      </c>
      <c r="J43" s="37">
        <v>5200.7666666666682</v>
      </c>
      <c r="K43" s="28">
        <v>5100</v>
      </c>
      <c r="L43" s="28">
        <v>4971.1499999999996</v>
      </c>
      <c r="M43" s="28">
        <v>8.0140000000000003E-2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2266.35</v>
      </c>
      <c r="D44" s="37">
        <v>2292.5166666666664</v>
      </c>
      <c r="E44" s="37">
        <v>2233.833333333333</v>
      </c>
      <c r="F44" s="37">
        <v>2201.3166666666666</v>
      </c>
      <c r="G44" s="37">
        <v>2142.6333333333332</v>
      </c>
      <c r="H44" s="37">
        <v>2325.0333333333328</v>
      </c>
      <c r="I44" s="37">
        <v>2383.7166666666662</v>
      </c>
      <c r="J44" s="37">
        <v>2416.2333333333327</v>
      </c>
      <c r="K44" s="28">
        <v>2351.1999999999998</v>
      </c>
      <c r="L44" s="28">
        <v>2260</v>
      </c>
      <c r="M44" s="28">
        <v>3.2565200000000001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318.05</v>
      </c>
      <c r="D45" s="37">
        <v>322.8</v>
      </c>
      <c r="E45" s="37">
        <v>311.70000000000005</v>
      </c>
      <c r="F45" s="37">
        <v>305.35000000000002</v>
      </c>
      <c r="G45" s="37">
        <v>294.25000000000006</v>
      </c>
      <c r="H45" s="37">
        <v>329.15000000000003</v>
      </c>
      <c r="I45" s="37">
        <v>340.25000000000006</v>
      </c>
      <c r="J45" s="37">
        <v>346.6</v>
      </c>
      <c r="K45" s="28">
        <v>333.9</v>
      </c>
      <c r="L45" s="28">
        <v>316.45</v>
      </c>
      <c r="M45" s="28">
        <v>53.027450000000002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102.15</v>
      </c>
      <c r="D46" s="37">
        <v>103.08333333333333</v>
      </c>
      <c r="E46" s="37">
        <v>101.06666666666666</v>
      </c>
      <c r="F46" s="37">
        <v>99.983333333333334</v>
      </c>
      <c r="G46" s="37">
        <v>97.966666666666669</v>
      </c>
      <c r="H46" s="37">
        <v>104.16666666666666</v>
      </c>
      <c r="I46" s="37">
        <v>106.18333333333334</v>
      </c>
      <c r="J46" s="37">
        <v>107.26666666666665</v>
      </c>
      <c r="K46" s="28">
        <v>105.1</v>
      </c>
      <c r="L46" s="28">
        <v>102</v>
      </c>
      <c r="M46" s="28">
        <v>166.72450000000001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47.4</v>
      </c>
      <c r="D47" s="37">
        <v>47.816666666666663</v>
      </c>
      <c r="E47" s="37">
        <v>46.733333333333327</v>
      </c>
      <c r="F47" s="37">
        <v>46.066666666666663</v>
      </c>
      <c r="G47" s="37">
        <v>44.983333333333327</v>
      </c>
      <c r="H47" s="37">
        <v>48.483333333333327</v>
      </c>
      <c r="I47" s="37">
        <v>49.56666666666667</v>
      </c>
      <c r="J47" s="37">
        <v>50.233333333333327</v>
      </c>
      <c r="K47" s="28">
        <v>48.9</v>
      </c>
      <c r="L47" s="28">
        <v>47.15</v>
      </c>
      <c r="M47" s="28">
        <v>21.015720000000002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1839.9</v>
      </c>
      <c r="D48" s="37">
        <v>1848.1833333333334</v>
      </c>
      <c r="E48" s="37">
        <v>1826.7166666666667</v>
      </c>
      <c r="F48" s="37">
        <v>1813.5333333333333</v>
      </c>
      <c r="G48" s="37">
        <v>1792.0666666666666</v>
      </c>
      <c r="H48" s="37">
        <v>1861.3666666666668</v>
      </c>
      <c r="I48" s="37">
        <v>1882.8333333333335</v>
      </c>
      <c r="J48" s="37">
        <v>1896.0166666666669</v>
      </c>
      <c r="K48" s="28">
        <v>1869.65</v>
      </c>
      <c r="L48" s="28">
        <v>1835</v>
      </c>
      <c r="M48" s="28">
        <v>2.1517499999999998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608.9</v>
      </c>
      <c r="D49" s="37">
        <v>613.31666666666672</v>
      </c>
      <c r="E49" s="37">
        <v>602.63333333333344</v>
      </c>
      <c r="F49" s="37">
        <v>596.36666666666667</v>
      </c>
      <c r="G49" s="37">
        <v>585.68333333333339</v>
      </c>
      <c r="H49" s="37">
        <v>619.58333333333348</v>
      </c>
      <c r="I49" s="37">
        <v>630.26666666666665</v>
      </c>
      <c r="J49" s="37">
        <v>636.53333333333353</v>
      </c>
      <c r="K49" s="28">
        <v>624</v>
      </c>
      <c r="L49" s="28">
        <v>607.04999999999995</v>
      </c>
      <c r="M49" s="28">
        <v>7.4745100000000004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242.25</v>
      </c>
      <c r="D50" s="37">
        <v>243.98333333333335</v>
      </c>
      <c r="E50" s="37">
        <v>240.01666666666671</v>
      </c>
      <c r="F50" s="37">
        <v>237.78333333333336</v>
      </c>
      <c r="G50" s="37">
        <v>233.81666666666672</v>
      </c>
      <c r="H50" s="37">
        <v>246.2166666666667</v>
      </c>
      <c r="I50" s="37">
        <v>250.18333333333334</v>
      </c>
      <c r="J50" s="37">
        <v>252.41666666666669</v>
      </c>
      <c r="K50" s="28">
        <v>247.95</v>
      </c>
      <c r="L50" s="28">
        <v>241.75</v>
      </c>
      <c r="M50" s="28">
        <v>36.855759999999997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659</v>
      </c>
      <c r="D51" s="37">
        <v>669</v>
      </c>
      <c r="E51" s="37">
        <v>647.25</v>
      </c>
      <c r="F51" s="37">
        <v>635.5</v>
      </c>
      <c r="G51" s="37">
        <v>613.75</v>
      </c>
      <c r="H51" s="37">
        <v>680.75</v>
      </c>
      <c r="I51" s="37">
        <v>702.5</v>
      </c>
      <c r="J51" s="37">
        <v>714.25</v>
      </c>
      <c r="K51" s="28">
        <v>690.75</v>
      </c>
      <c r="L51" s="28">
        <v>657.25</v>
      </c>
      <c r="M51" s="28">
        <v>11.88031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50.6</v>
      </c>
      <c r="D52" s="37">
        <v>51.25</v>
      </c>
      <c r="E52" s="37">
        <v>49.8</v>
      </c>
      <c r="F52" s="37">
        <v>49</v>
      </c>
      <c r="G52" s="37">
        <v>47.55</v>
      </c>
      <c r="H52" s="37">
        <v>52.05</v>
      </c>
      <c r="I52" s="37">
        <v>53.5</v>
      </c>
      <c r="J52" s="37">
        <v>54.3</v>
      </c>
      <c r="K52" s="28">
        <v>52.7</v>
      </c>
      <c r="L52" s="28">
        <v>50.45</v>
      </c>
      <c r="M52" s="28">
        <v>168.18510000000001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328.15</v>
      </c>
      <c r="D53" s="37">
        <v>329.08333333333331</v>
      </c>
      <c r="E53" s="37">
        <v>326.16666666666663</v>
      </c>
      <c r="F53" s="37">
        <v>324.18333333333334</v>
      </c>
      <c r="G53" s="37">
        <v>321.26666666666665</v>
      </c>
      <c r="H53" s="37">
        <v>331.06666666666661</v>
      </c>
      <c r="I53" s="37">
        <v>333.98333333333323</v>
      </c>
      <c r="J53" s="37">
        <v>335.96666666666658</v>
      </c>
      <c r="K53" s="28">
        <v>332</v>
      </c>
      <c r="L53" s="28">
        <v>327.10000000000002</v>
      </c>
      <c r="M53" s="28">
        <v>49.694929999999999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686.5</v>
      </c>
      <c r="D54" s="37">
        <v>690.85</v>
      </c>
      <c r="E54" s="37">
        <v>680.90000000000009</v>
      </c>
      <c r="F54" s="37">
        <v>675.30000000000007</v>
      </c>
      <c r="G54" s="37">
        <v>665.35000000000014</v>
      </c>
      <c r="H54" s="37">
        <v>696.45</v>
      </c>
      <c r="I54" s="37">
        <v>706.40000000000009</v>
      </c>
      <c r="J54" s="37">
        <v>712</v>
      </c>
      <c r="K54" s="28">
        <v>700.8</v>
      </c>
      <c r="L54" s="28">
        <v>685.25</v>
      </c>
      <c r="M54" s="28">
        <v>66.736149999999995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320.3</v>
      </c>
      <c r="D55" s="37">
        <v>322.23333333333329</v>
      </c>
      <c r="E55" s="37">
        <v>317.46666666666658</v>
      </c>
      <c r="F55" s="37">
        <v>314.63333333333327</v>
      </c>
      <c r="G55" s="37">
        <v>309.86666666666656</v>
      </c>
      <c r="H55" s="37">
        <v>325.06666666666661</v>
      </c>
      <c r="I55" s="37">
        <v>329.83333333333337</v>
      </c>
      <c r="J55" s="37">
        <v>332.66666666666663</v>
      </c>
      <c r="K55" s="28">
        <v>327</v>
      </c>
      <c r="L55" s="28">
        <v>319.39999999999998</v>
      </c>
      <c r="M55" s="28">
        <v>15.28233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14347.3</v>
      </c>
      <c r="D56" s="37">
        <v>14511.300000000001</v>
      </c>
      <c r="E56" s="37">
        <v>14151.600000000002</v>
      </c>
      <c r="F56" s="37">
        <v>13955.900000000001</v>
      </c>
      <c r="G56" s="37">
        <v>13596.200000000003</v>
      </c>
      <c r="H56" s="37">
        <v>14707.000000000002</v>
      </c>
      <c r="I56" s="37">
        <v>15066.700000000003</v>
      </c>
      <c r="J56" s="37">
        <v>15262.400000000001</v>
      </c>
      <c r="K56" s="28">
        <v>14871</v>
      </c>
      <c r="L56" s="28">
        <v>14315.6</v>
      </c>
      <c r="M56" s="28">
        <v>0.11194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3530</v>
      </c>
      <c r="D57" s="37">
        <v>3540.0333333333333</v>
      </c>
      <c r="E57" s="37">
        <v>3482.9666666666667</v>
      </c>
      <c r="F57" s="37">
        <v>3435.9333333333334</v>
      </c>
      <c r="G57" s="37">
        <v>3378.8666666666668</v>
      </c>
      <c r="H57" s="37">
        <v>3587.0666666666666</v>
      </c>
      <c r="I57" s="37">
        <v>3644.1333333333332</v>
      </c>
      <c r="J57" s="37">
        <v>3691.1666666666665</v>
      </c>
      <c r="K57" s="28">
        <v>3597.1</v>
      </c>
      <c r="L57" s="28">
        <v>3493</v>
      </c>
      <c r="M57" s="28">
        <v>2.71462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680</v>
      </c>
      <c r="D58" s="37">
        <v>690.7833333333333</v>
      </c>
      <c r="E58" s="37">
        <v>662.56666666666661</v>
      </c>
      <c r="F58" s="37">
        <v>645.13333333333333</v>
      </c>
      <c r="G58" s="37">
        <v>616.91666666666663</v>
      </c>
      <c r="H58" s="37">
        <v>708.21666666666658</v>
      </c>
      <c r="I58" s="37">
        <v>736.43333333333328</v>
      </c>
      <c r="J58" s="37">
        <v>753.86666666666656</v>
      </c>
      <c r="K58" s="28">
        <v>719</v>
      </c>
      <c r="L58" s="28">
        <v>673.35</v>
      </c>
      <c r="M58" s="28">
        <v>15.811529999999999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211.1</v>
      </c>
      <c r="D59" s="37">
        <v>212.53333333333333</v>
      </c>
      <c r="E59" s="37">
        <v>209.06666666666666</v>
      </c>
      <c r="F59" s="37">
        <v>207.03333333333333</v>
      </c>
      <c r="G59" s="37">
        <v>203.56666666666666</v>
      </c>
      <c r="H59" s="37">
        <v>214.56666666666666</v>
      </c>
      <c r="I59" s="37">
        <v>218.0333333333333</v>
      </c>
      <c r="J59" s="37">
        <v>220.06666666666666</v>
      </c>
      <c r="K59" s="28">
        <v>216</v>
      </c>
      <c r="L59" s="28">
        <v>210.5</v>
      </c>
      <c r="M59" s="28">
        <v>82.349260000000001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108.2</v>
      </c>
      <c r="D60" s="37">
        <v>108.63333333333333</v>
      </c>
      <c r="E60" s="37">
        <v>106.56666666666665</v>
      </c>
      <c r="F60" s="37">
        <v>104.93333333333332</v>
      </c>
      <c r="G60" s="37">
        <v>102.86666666666665</v>
      </c>
      <c r="H60" s="37">
        <v>110.26666666666665</v>
      </c>
      <c r="I60" s="37">
        <v>112.33333333333331</v>
      </c>
      <c r="J60" s="37">
        <v>113.96666666666665</v>
      </c>
      <c r="K60" s="28">
        <v>110.7</v>
      </c>
      <c r="L60" s="28">
        <v>107</v>
      </c>
      <c r="M60" s="28">
        <v>16.796299999999999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658.4</v>
      </c>
      <c r="D61" s="37">
        <v>668.5</v>
      </c>
      <c r="E61" s="37">
        <v>645.9</v>
      </c>
      <c r="F61" s="37">
        <v>633.4</v>
      </c>
      <c r="G61" s="37">
        <v>610.79999999999995</v>
      </c>
      <c r="H61" s="37">
        <v>681</v>
      </c>
      <c r="I61" s="37">
        <v>703.59999999999991</v>
      </c>
      <c r="J61" s="37">
        <v>716.1</v>
      </c>
      <c r="K61" s="28">
        <v>691.1</v>
      </c>
      <c r="L61" s="28">
        <v>656</v>
      </c>
      <c r="M61" s="28">
        <v>9.6528200000000002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960.95</v>
      </c>
      <c r="D62" s="37">
        <v>972.2833333333333</v>
      </c>
      <c r="E62" s="37">
        <v>945.81666666666661</v>
      </c>
      <c r="F62" s="37">
        <v>930.68333333333328</v>
      </c>
      <c r="G62" s="37">
        <v>904.21666666666658</v>
      </c>
      <c r="H62" s="37">
        <v>987.41666666666663</v>
      </c>
      <c r="I62" s="37">
        <v>1013.8833333333333</v>
      </c>
      <c r="J62" s="37">
        <v>1029.0166666666667</v>
      </c>
      <c r="K62" s="28">
        <v>998.75</v>
      </c>
      <c r="L62" s="28">
        <v>957.15</v>
      </c>
      <c r="M62" s="28">
        <v>10.57504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143.19999999999999</v>
      </c>
      <c r="D63" s="37">
        <v>143.44999999999999</v>
      </c>
      <c r="E63" s="37">
        <v>142.44999999999999</v>
      </c>
      <c r="F63" s="37">
        <v>141.69999999999999</v>
      </c>
      <c r="G63" s="37">
        <v>140.69999999999999</v>
      </c>
      <c r="H63" s="37">
        <v>144.19999999999999</v>
      </c>
      <c r="I63" s="37">
        <v>145.19999999999999</v>
      </c>
      <c r="J63" s="37">
        <v>145.94999999999999</v>
      </c>
      <c r="K63" s="28">
        <v>144.44999999999999</v>
      </c>
      <c r="L63" s="28">
        <v>142.69999999999999</v>
      </c>
      <c r="M63" s="28">
        <v>22.69699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197</v>
      </c>
      <c r="D64" s="37">
        <v>198.06666666666669</v>
      </c>
      <c r="E64" s="37">
        <v>195.13333333333338</v>
      </c>
      <c r="F64" s="37">
        <v>193.26666666666668</v>
      </c>
      <c r="G64" s="37">
        <v>190.33333333333337</v>
      </c>
      <c r="H64" s="37">
        <v>199.93333333333339</v>
      </c>
      <c r="I64" s="37">
        <v>202.86666666666673</v>
      </c>
      <c r="J64" s="37">
        <v>204.73333333333341</v>
      </c>
      <c r="K64" s="28">
        <v>201</v>
      </c>
      <c r="L64" s="28">
        <v>196.2</v>
      </c>
      <c r="M64" s="28">
        <v>253.35177999999999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3760.1</v>
      </c>
      <c r="D65" s="37">
        <v>3835.8333333333335</v>
      </c>
      <c r="E65" s="37">
        <v>3661.666666666667</v>
      </c>
      <c r="F65" s="37">
        <v>3563.2333333333336</v>
      </c>
      <c r="G65" s="37">
        <v>3389.0666666666671</v>
      </c>
      <c r="H65" s="37">
        <v>3934.2666666666669</v>
      </c>
      <c r="I65" s="37">
        <v>4108.4333333333343</v>
      </c>
      <c r="J65" s="37">
        <v>4206.8666666666668</v>
      </c>
      <c r="K65" s="28">
        <v>4010</v>
      </c>
      <c r="L65" s="28">
        <v>3737.4</v>
      </c>
      <c r="M65" s="28">
        <v>6.2467499999999996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1562.8</v>
      </c>
      <c r="D66" s="37">
        <v>1574.1666666666667</v>
      </c>
      <c r="E66" s="37">
        <v>1549.6333333333334</v>
      </c>
      <c r="F66" s="37">
        <v>1536.4666666666667</v>
      </c>
      <c r="G66" s="37">
        <v>1511.9333333333334</v>
      </c>
      <c r="H66" s="37">
        <v>1587.3333333333335</v>
      </c>
      <c r="I66" s="37">
        <v>1611.8666666666668</v>
      </c>
      <c r="J66" s="37">
        <v>1625.0333333333335</v>
      </c>
      <c r="K66" s="28">
        <v>1598.7</v>
      </c>
      <c r="L66" s="28">
        <v>1561</v>
      </c>
      <c r="M66" s="28">
        <v>3.67143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642.6</v>
      </c>
      <c r="D67" s="37">
        <v>650.38333333333333</v>
      </c>
      <c r="E67" s="37">
        <v>633.26666666666665</v>
      </c>
      <c r="F67" s="37">
        <v>623.93333333333328</v>
      </c>
      <c r="G67" s="37">
        <v>606.81666666666661</v>
      </c>
      <c r="H67" s="37">
        <v>659.7166666666667</v>
      </c>
      <c r="I67" s="37">
        <v>676.83333333333326</v>
      </c>
      <c r="J67" s="37">
        <v>686.16666666666674</v>
      </c>
      <c r="K67" s="28">
        <v>667.5</v>
      </c>
      <c r="L67" s="28">
        <v>641.04999999999995</v>
      </c>
      <c r="M67" s="28">
        <v>9.6198399999999999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945.85</v>
      </c>
      <c r="D68" s="37">
        <v>949.91666666666663</v>
      </c>
      <c r="E68" s="37">
        <v>929.98333333333323</v>
      </c>
      <c r="F68" s="37">
        <v>914.11666666666656</v>
      </c>
      <c r="G68" s="37">
        <v>894.18333333333317</v>
      </c>
      <c r="H68" s="37">
        <v>965.7833333333333</v>
      </c>
      <c r="I68" s="37">
        <v>985.7166666666667</v>
      </c>
      <c r="J68" s="37">
        <v>1001.5833333333334</v>
      </c>
      <c r="K68" s="28">
        <v>969.85</v>
      </c>
      <c r="L68" s="28">
        <v>934.05</v>
      </c>
      <c r="M68" s="28">
        <v>4.8645500000000004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364.4</v>
      </c>
      <c r="D69" s="37">
        <v>368.09999999999997</v>
      </c>
      <c r="E69" s="37">
        <v>357.59999999999991</v>
      </c>
      <c r="F69" s="37">
        <v>350.79999999999995</v>
      </c>
      <c r="G69" s="37">
        <v>340.2999999999999</v>
      </c>
      <c r="H69" s="37">
        <v>374.89999999999992</v>
      </c>
      <c r="I69" s="37">
        <v>385.40000000000003</v>
      </c>
      <c r="J69" s="37">
        <v>392.19999999999993</v>
      </c>
      <c r="K69" s="28">
        <v>378.6</v>
      </c>
      <c r="L69" s="28">
        <v>361.3</v>
      </c>
      <c r="M69" s="28">
        <v>25.31015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1009.7</v>
      </c>
      <c r="D70" s="37">
        <v>1018.0166666666665</v>
      </c>
      <c r="E70" s="37">
        <v>997.28333333333308</v>
      </c>
      <c r="F70" s="37">
        <v>984.86666666666656</v>
      </c>
      <c r="G70" s="37">
        <v>964.1333333333331</v>
      </c>
      <c r="H70" s="37">
        <v>1030.4333333333329</v>
      </c>
      <c r="I70" s="37">
        <v>1051.1666666666665</v>
      </c>
      <c r="J70" s="37">
        <v>1063.583333333333</v>
      </c>
      <c r="K70" s="28">
        <v>1038.75</v>
      </c>
      <c r="L70" s="28">
        <v>1005.6</v>
      </c>
      <c r="M70" s="28">
        <v>3.7898499999999999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330.65</v>
      </c>
      <c r="D71" s="37">
        <v>334.58333333333331</v>
      </c>
      <c r="E71" s="37">
        <v>325.66666666666663</v>
      </c>
      <c r="F71" s="37">
        <v>320.68333333333334</v>
      </c>
      <c r="G71" s="37">
        <v>311.76666666666665</v>
      </c>
      <c r="H71" s="37">
        <v>339.56666666666661</v>
      </c>
      <c r="I71" s="37">
        <v>348.48333333333323</v>
      </c>
      <c r="J71" s="37">
        <v>353.46666666666658</v>
      </c>
      <c r="K71" s="28">
        <v>343.5</v>
      </c>
      <c r="L71" s="28">
        <v>329.6</v>
      </c>
      <c r="M71" s="28">
        <v>55.731189999999998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513.95000000000005</v>
      </c>
      <c r="D72" s="37">
        <v>516.51666666666677</v>
      </c>
      <c r="E72" s="37">
        <v>510.08333333333348</v>
      </c>
      <c r="F72" s="37">
        <v>506.2166666666667</v>
      </c>
      <c r="G72" s="37">
        <v>499.78333333333342</v>
      </c>
      <c r="H72" s="37">
        <v>520.38333333333355</v>
      </c>
      <c r="I72" s="37">
        <v>526.81666666666672</v>
      </c>
      <c r="J72" s="37">
        <v>530.68333333333362</v>
      </c>
      <c r="K72" s="28">
        <v>522.95000000000005</v>
      </c>
      <c r="L72" s="28">
        <v>512.65</v>
      </c>
      <c r="M72" s="28">
        <v>21.179729999999999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1252.8</v>
      </c>
      <c r="D73" s="37">
        <v>1294.7333333333333</v>
      </c>
      <c r="E73" s="37">
        <v>1208.0666666666666</v>
      </c>
      <c r="F73" s="37">
        <v>1163.3333333333333</v>
      </c>
      <c r="G73" s="37">
        <v>1076.6666666666665</v>
      </c>
      <c r="H73" s="37">
        <v>1339.4666666666667</v>
      </c>
      <c r="I73" s="37">
        <v>1426.1333333333332</v>
      </c>
      <c r="J73" s="37">
        <v>1470.8666666666668</v>
      </c>
      <c r="K73" s="28">
        <v>1381.4</v>
      </c>
      <c r="L73" s="28">
        <v>1250</v>
      </c>
      <c r="M73" s="28">
        <v>9.9845299999999995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1958.1</v>
      </c>
      <c r="D74" s="37">
        <v>1963.1333333333332</v>
      </c>
      <c r="E74" s="37">
        <v>1926.2666666666664</v>
      </c>
      <c r="F74" s="37">
        <v>1894.4333333333332</v>
      </c>
      <c r="G74" s="37">
        <v>1857.5666666666664</v>
      </c>
      <c r="H74" s="37">
        <v>1994.9666666666665</v>
      </c>
      <c r="I74" s="37">
        <v>2031.8333333333333</v>
      </c>
      <c r="J74" s="37">
        <v>2063.6666666666665</v>
      </c>
      <c r="K74" s="28">
        <v>2000</v>
      </c>
      <c r="L74" s="28">
        <v>1931.3</v>
      </c>
      <c r="M74" s="28">
        <v>33.992829999999998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45.6</v>
      </c>
      <c r="D75" s="37">
        <v>46.633333333333333</v>
      </c>
      <c r="E75" s="37">
        <v>44.466666666666669</v>
      </c>
      <c r="F75" s="37">
        <v>43.333333333333336</v>
      </c>
      <c r="G75" s="37">
        <v>41.166666666666671</v>
      </c>
      <c r="H75" s="37">
        <v>47.766666666666666</v>
      </c>
      <c r="I75" s="37">
        <v>49.933333333333337</v>
      </c>
      <c r="J75" s="37">
        <v>51.066666666666663</v>
      </c>
      <c r="K75" s="28">
        <v>48.8</v>
      </c>
      <c r="L75" s="28">
        <v>45.5</v>
      </c>
      <c r="M75" s="28">
        <v>31.863579999999999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3478.3</v>
      </c>
      <c r="D76" s="37">
        <v>3505.65</v>
      </c>
      <c r="E76" s="37">
        <v>3444.75</v>
      </c>
      <c r="F76" s="37">
        <v>3411.2</v>
      </c>
      <c r="G76" s="37">
        <v>3350.2999999999997</v>
      </c>
      <c r="H76" s="37">
        <v>3539.2000000000003</v>
      </c>
      <c r="I76" s="37">
        <v>3600.1000000000008</v>
      </c>
      <c r="J76" s="37">
        <v>3633.6500000000005</v>
      </c>
      <c r="K76" s="28">
        <v>3566.55</v>
      </c>
      <c r="L76" s="28">
        <v>3472.1</v>
      </c>
      <c r="M76" s="28">
        <v>5.9274399999999998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3644.45</v>
      </c>
      <c r="D77" s="37">
        <v>3728.0333333333333</v>
      </c>
      <c r="E77" s="37">
        <v>3461.7666666666664</v>
      </c>
      <c r="F77" s="37">
        <v>3279.083333333333</v>
      </c>
      <c r="G77" s="37">
        <v>3012.8166666666662</v>
      </c>
      <c r="H77" s="37">
        <v>3910.7166666666667</v>
      </c>
      <c r="I77" s="37">
        <v>4176.9833333333336</v>
      </c>
      <c r="J77" s="37">
        <v>4359.666666666667</v>
      </c>
      <c r="K77" s="28">
        <v>3994.3</v>
      </c>
      <c r="L77" s="28">
        <v>3545.35</v>
      </c>
      <c r="M77" s="28">
        <v>5.94428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2144.6</v>
      </c>
      <c r="D78" s="37">
        <v>2158</v>
      </c>
      <c r="E78" s="37">
        <v>2117</v>
      </c>
      <c r="F78" s="37">
        <v>2089.4</v>
      </c>
      <c r="G78" s="37">
        <v>2048.4</v>
      </c>
      <c r="H78" s="37">
        <v>2185.6</v>
      </c>
      <c r="I78" s="37">
        <v>2226.6</v>
      </c>
      <c r="J78" s="37">
        <v>2254.1999999999998</v>
      </c>
      <c r="K78" s="28">
        <v>2199</v>
      </c>
      <c r="L78" s="28">
        <v>2130.4</v>
      </c>
      <c r="M78" s="28">
        <v>2.9283399999999999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4340</v>
      </c>
      <c r="D79" s="37">
        <v>4348.8166666666666</v>
      </c>
      <c r="E79" s="37">
        <v>4305.9833333333336</v>
      </c>
      <c r="F79" s="37">
        <v>4271.9666666666672</v>
      </c>
      <c r="G79" s="37">
        <v>4229.1333333333341</v>
      </c>
      <c r="H79" s="37">
        <v>4382.833333333333</v>
      </c>
      <c r="I79" s="37">
        <v>4425.666666666667</v>
      </c>
      <c r="J79" s="37">
        <v>4459.6833333333325</v>
      </c>
      <c r="K79" s="28">
        <v>4391.6499999999996</v>
      </c>
      <c r="L79" s="28">
        <v>4314.8</v>
      </c>
      <c r="M79" s="28">
        <v>2.8477299999999999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2685.25</v>
      </c>
      <c r="D80" s="37">
        <v>2704.4666666666667</v>
      </c>
      <c r="E80" s="37">
        <v>2642.2833333333333</v>
      </c>
      <c r="F80" s="37">
        <v>2599.3166666666666</v>
      </c>
      <c r="G80" s="37">
        <v>2537.1333333333332</v>
      </c>
      <c r="H80" s="37">
        <v>2747.4333333333334</v>
      </c>
      <c r="I80" s="37">
        <v>2809.6166666666668</v>
      </c>
      <c r="J80" s="37">
        <v>2852.5833333333335</v>
      </c>
      <c r="K80" s="28">
        <v>2766.65</v>
      </c>
      <c r="L80" s="28">
        <v>2661.5</v>
      </c>
      <c r="M80" s="28">
        <v>8.08873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429.45</v>
      </c>
      <c r="D81" s="37">
        <v>427.88333333333338</v>
      </c>
      <c r="E81" s="37">
        <v>423.81666666666678</v>
      </c>
      <c r="F81" s="37">
        <v>418.18333333333339</v>
      </c>
      <c r="G81" s="37">
        <v>414.11666666666679</v>
      </c>
      <c r="H81" s="37">
        <v>433.51666666666677</v>
      </c>
      <c r="I81" s="37">
        <v>437.58333333333337</v>
      </c>
      <c r="J81" s="37">
        <v>443.21666666666675</v>
      </c>
      <c r="K81" s="28">
        <v>431.95</v>
      </c>
      <c r="L81" s="28">
        <v>422.25</v>
      </c>
      <c r="M81" s="28">
        <v>2.04365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1286.75</v>
      </c>
      <c r="D82" s="37">
        <v>1296.6666666666667</v>
      </c>
      <c r="E82" s="37">
        <v>1269.1833333333334</v>
      </c>
      <c r="F82" s="37">
        <v>1251.6166666666666</v>
      </c>
      <c r="G82" s="37">
        <v>1224.1333333333332</v>
      </c>
      <c r="H82" s="37">
        <v>1314.2333333333336</v>
      </c>
      <c r="I82" s="37">
        <v>1341.7166666666667</v>
      </c>
      <c r="J82" s="37">
        <v>1359.2833333333338</v>
      </c>
      <c r="K82" s="28">
        <v>1324.15</v>
      </c>
      <c r="L82" s="28">
        <v>1279.0999999999999</v>
      </c>
      <c r="M82" s="28">
        <v>0.26495000000000002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1602.95</v>
      </c>
      <c r="D83" s="37">
        <v>1607.7</v>
      </c>
      <c r="E83" s="37">
        <v>1587.45</v>
      </c>
      <c r="F83" s="37">
        <v>1571.95</v>
      </c>
      <c r="G83" s="37">
        <v>1551.7</v>
      </c>
      <c r="H83" s="37">
        <v>1623.2</v>
      </c>
      <c r="I83" s="37">
        <v>1643.45</v>
      </c>
      <c r="J83" s="37">
        <v>1658.95</v>
      </c>
      <c r="K83" s="28">
        <v>1627.95</v>
      </c>
      <c r="L83" s="28">
        <v>1592.2</v>
      </c>
      <c r="M83" s="28">
        <v>2.2732199999999998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147.30000000000001</v>
      </c>
      <c r="D84" s="37">
        <v>147.53333333333333</v>
      </c>
      <c r="E84" s="37">
        <v>146.51666666666665</v>
      </c>
      <c r="F84" s="37">
        <v>145.73333333333332</v>
      </c>
      <c r="G84" s="37">
        <v>144.71666666666664</v>
      </c>
      <c r="H84" s="37">
        <v>148.31666666666666</v>
      </c>
      <c r="I84" s="37">
        <v>149.33333333333337</v>
      </c>
      <c r="J84" s="37">
        <v>150.11666666666667</v>
      </c>
      <c r="K84" s="28">
        <v>148.55000000000001</v>
      </c>
      <c r="L84" s="28">
        <v>146.75</v>
      </c>
      <c r="M84" s="28">
        <v>12.328900000000001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90.15</v>
      </c>
      <c r="D85" s="37">
        <v>91.116666666666674</v>
      </c>
      <c r="E85" s="37">
        <v>88.833333333333343</v>
      </c>
      <c r="F85" s="37">
        <v>87.516666666666666</v>
      </c>
      <c r="G85" s="37">
        <v>85.233333333333334</v>
      </c>
      <c r="H85" s="37">
        <v>92.433333333333351</v>
      </c>
      <c r="I85" s="37">
        <v>94.716666666666683</v>
      </c>
      <c r="J85" s="37">
        <v>96.03333333333336</v>
      </c>
      <c r="K85" s="28">
        <v>93.4</v>
      </c>
      <c r="L85" s="28">
        <v>89.8</v>
      </c>
      <c r="M85" s="28">
        <v>145.20124000000001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240.55</v>
      </c>
      <c r="D86" s="37">
        <v>241.18333333333331</v>
      </c>
      <c r="E86" s="37">
        <v>238.76666666666662</v>
      </c>
      <c r="F86" s="37">
        <v>236.98333333333332</v>
      </c>
      <c r="G86" s="37">
        <v>234.56666666666663</v>
      </c>
      <c r="H86" s="37">
        <v>242.96666666666661</v>
      </c>
      <c r="I86" s="37">
        <v>245.3833333333333</v>
      </c>
      <c r="J86" s="37">
        <v>247.1666666666666</v>
      </c>
      <c r="K86" s="28">
        <v>243.6</v>
      </c>
      <c r="L86" s="28">
        <v>239.4</v>
      </c>
      <c r="M86" s="28">
        <v>3.6276099999999998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147.6</v>
      </c>
      <c r="D87" s="37">
        <v>148.66666666666666</v>
      </c>
      <c r="E87" s="37">
        <v>146.13333333333333</v>
      </c>
      <c r="F87" s="37">
        <v>144.66666666666666</v>
      </c>
      <c r="G87" s="37">
        <v>142.13333333333333</v>
      </c>
      <c r="H87" s="37">
        <v>150.13333333333333</v>
      </c>
      <c r="I87" s="37">
        <v>152.66666666666669</v>
      </c>
      <c r="J87" s="37">
        <v>154.13333333333333</v>
      </c>
      <c r="K87" s="28">
        <v>151.19999999999999</v>
      </c>
      <c r="L87" s="28">
        <v>147.19999999999999</v>
      </c>
      <c r="M87" s="28">
        <v>55.47372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37.25</v>
      </c>
      <c r="D88" s="37">
        <v>37.733333333333334</v>
      </c>
      <c r="E88" s="37">
        <v>36.56666666666667</v>
      </c>
      <c r="F88" s="37">
        <v>35.883333333333333</v>
      </c>
      <c r="G88" s="37">
        <v>34.716666666666669</v>
      </c>
      <c r="H88" s="37">
        <v>38.416666666666671</v>
      </c>
      <c r="I88" s="37">
        <v>39.583333333333329</v>
      </c>
      <c r="J88" s="37">
        <v>40.266666666666673</v>
      </c>
      <c r="K88" s="28">
        <v>38.9</v>
      </c>
      <c r="L88" s="28">
        <v>37.049999999999997</v>
      </c>
      <c r="M88" s="28">
        <v>62.740119999999997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2839.95</v>
      </c>
      <c r="D89" s="37">
        <v>2831.4333333333329</v>
      </c>
      <c r="E89" s="37">
        <v>2803.9666666666658</v>
      </c>
      <c r="F89" s="37">
        <v>2767.9833333333327</v>
      </c>
      <c r="G89" s="37">
        <v>2740.5166666666655</v>
      </c>
      <c r="H89" s="37">
        <v>2867.4166666666661</v>
      </c>
      <c r="I89" s="37">
        <v>2894.8833333333332</v>
      </c>
      <c r="J89" s="37">
        <v>2930.8666666666663</v>
      </c>
      <c r="K89" s="28">
        <v>2858.9</v>
      </c>
      <c r="L89" s="28">
        <v>2795.45</v>
      </c>
      <c r="M89" s="28">
        <v>0.71020000000000005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389.15</v>
      </c>
      <c r="D90" s="37">
        <v>391.73333333333335</v>
      </c>
      <c r="E90" s="37">
        <v>385.4666666666667</v>
      </c>
      <c r="F90" s="37">
        <v>381.78333333333336</v>
      </c>
      <c r="G90" s="37">
        <v>375.51666666666671</v>
      </c>
      <c r="H90" s="37">
        <v>395.41666666666669</v>
      </c>
      <c r="I90" s="37">
        <v>401.68333333333334</v>
      </c>
      <c r="J90" s="37">
        <v>405.36666666666667</v>
      </c>
      <c r="K90" s="28">
        <v>398</v>
      </c>
      <c r="L90" s="28">
        <v>388.05</v>
      </c>
      <c r="M90" s="28">
        <v>4.1437200000000001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763.35</v>
      </c>
      <c r="D91" s="37">
        <v>769.15</v>
      </c>
      <c r="E91" s="37">
        <v>755.4</v>
      </c>
      <c r="F91" s="37">
        <v>747.45</v>
      </c>
      <c r="G91" s="37">
        <v>733.7</v>
      </c>
      <c r="H91" s="37">
        <v>777.09999999999991</v>
      </c>
      <c r="I91" s="37">
        <v>790.84999999999991</v>
      </c>
      <c r="J91" s="37">
        <v>798.79999999999984</v>
      </c>
      <c r="K91" s="28">
        <v>782.9</v>
      </c>
      <c r="L91" s="28">
        <v>761.2</v>
      </c>
      <c r="M91" s="28">
        <v>6.5554699999999997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478.35</v>
      </c>
      <c r="D92" s="37">
        <v>481.2833333333333</v>
      </c>
      <c r="E92" s="37">
        <v>473.56666666666661</v>
      </c>
      <c r="F92" s="37">
        <v>468.7833333333333</v>
      </c>
      <c r="G92" s="37">
        <v>461.06666666666661</v>
      </c>
      <c r="H92" s="37">
        <v>486.06666666666661</v>
      </c>
      <c r="I92" s="37">
        <v>493.7833333333333</v>
      </c>
      <c r="J92" s="37">
        <v>498.56666666666661</v>
      </c>
      <c r="K92" s="28">
        <v>489</v>
      </c>
      <c r="L92" s="28">
        <v>476.5</v>
      </c>
      <c r="M92" s="28">
        <v>0.92810999999999999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1355.05</v>
      </c>
      <c r="D93" s="37">
        <v>1371.2833333333335</v>
      </c>
      <c r="E93" s="37">
        <v>1332.7666666666671</v>
      </c>
      <c r="F93" s="37">
        <v>1310.4833333333336</v>
      </c>
      <c r="G93" s="37">
        <v>1271.9666666666672</v>
      </c>
      <c r="H93" s="37">
        <v>1393.5666666666671</v>
      </c>
      <c r="I93" s="37">
        <v>1432.0833333333335</v>
      </c>
      <c r="J93" s="37">
        <v>1454.366666666667</v>
      </c>
      <c r="K93" s="28">
        <v>1409.8</v>
      </c>
      <c r="L93" s="28">
        <v>1349</v>
      </c>
      <c r="M93" s="28">
        <v>3.2826900000000001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1339.45</v>
      </c>
      <c r="D94" s="37">
        <v>1370.3500000000001</v>
      </c>
      <c r="E94" s="37">
        <v>1299.1500000000003</v>
      </c>
      <c r="F94" s="37">
        <v>1258.8500000000001</v>
      </c>
      <c r="G94" s="37">
        <v>1187.6500000000003</v>
      </c>
      <c r="H94" s="37">
        <v>1410.6500000000003</v>
      </c>
      <c r="I94" s="37">
        <v>1481.8500000000001</v>
      </c>
      <c r="J94" s="37">
        <v>1522.1500000000003</v>
      </c>
      <c r="K94" s="28">
        <v>1441.55</v>
      </c>
      <c r="L94" s="28">
        <v>1330.05</v>
      </c>
      <c r="M94" s="28">
        <v>48.103279999999998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556.85</v>
      </c>
      <c r="D95" s="37">
        <v>563.23333333333346</v>
      </c>
      <c r="E95" s="37">
        <v>548.51666666666688</v>
      </c>
      <c r="F95" s="37">
        <v>540.18333333333339</v>
      </c>
      <c r="G95" s="37">
        <v>525.46666666666681</v>
      </c>
      <c r="H95" s="37">
        <v>571.56666666666695</v>
      </c>
      <c r="I95" s="37">
        <v>586.28333333333342</v>
      </c>
      <c r="J95" s="37">
        <v>594.61666666666702</v>
      </c>
      <c r="K95" s="28">
        <v>577.95000000000005</v>
      </c>
      <c r="L95" s="28">
        <v>554.9</v>
      </c>
      <c r="M95" s="28">
        <v>8.5017899999999997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255.05</v>
      </c>
      <c r="D96" s="37">
        <v>255.93333333333337</v>
      </c>
      <c r="E96" s="37">
        <v>252.51666666666671</v>
      </c>
      <c r="F96" s="37">
        <v>249.98333333333335</v>
      </c>
      <c r="G96" s="37">
        <v>246.56666666666669</v>
      </c>
      <c r="H96" s="37">
        <v>258.4666666666667</v>
      </c>
      <c r="I96" s="37">
        <v>261.88333333333344</v>
      </c>
      <c r="J96" s="37">
        <v>264.41666666666674</v>
      </c>
      <c r="K96" s="28">
        <v>259.35000000000002</v>
      </c>
      <c r="L96" s="28">
        <v>253.4</v>
      </c>
      <c r="M96" s="28">
        <v>4.6271699999999996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1043</v>
      </c>
      <c r="D97" s="37">
        <v>1050.95</v>
      </c>
      <c r="E97" s="37">
        <v>1032.25</v>
      </c>
      <c r="F97" s="37">
        <v>1021.5</v>
      </c>
      <c r="G97" s="37">
        <v>1002.8</v>
      </c>
      <c r="H97" s="37">
        <v>1061.7</v>
      </c>
      <c r="I97" s="37">
        <v>1080.4000000000003</v>
      </c>
      <c r="J97" s="37">
        <v>1091.1500000000001</v>
      </c>
      <c r="K97" s="28">
        <v>1069.6500000000001</v>
      </c>
      <c r="L97" s="28">
        <v>1040.2</v>
      </c>
      <c r="M97" s="28">
        <v>35.56955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1862.05</v>
      </c>
      <c r="D98" s="37">
        <v>1872.3666666666668</v>
      </c>
      <c r="E98" s="37">
        <v>1846.7333333333336</v>
      </c>
      <c r="F98" s="37">
        <v>1831.4166666666667</v>
      </c>
      <c r="G98" s="37">
        <v>1805.7833333333335</v>
      </c>
      <c r="H98" s="37">
        <v>1887.6833333333336</v>
      </c>
      <c r="I98" s="37">
        <v>1913.3166666666668</v>
      </c>
      <c r="J98" s="37">
        <v>1928.6333333333337</v>
      </c>
      <c r="K98" s="28">
        <v>1898</v>
      </c>
      <c r="L98" s="28">
        <v>1857.05</v>
      </c>
      <c r="M98" s="28">
        <v>6.0507799999999996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1380.3</v>
      </c>
      <c r="D99" s="37">
        <v>1385.7833333333335</v>
      </c>
      <c r="E99" s="37">
        <v>1370.8166666666671</v>
      </c>
      <c r="F99" s="37">
        <v>1361.3333333333335</v>
      </c>
      <c r="G99" s="37">
        <v>1346.366666666667</v>
      </c>
      <c r="H99" s="37">
        <v>1395.2666666666671</v>
      </c>
      <c r="I99" s="37">
        <v>1410.2333333333338</v>
      </c>
      <c r="J99" s="37">
        <v>1419.7166666666672</v>
      </c>
      <c r="K99" s="28">
        <v>1400.75</v>
      </c>
      <c r="L99" s="28">
        <v>1376.3</v>
      </c>
      <c r="M99" s="28">
        <v>34.78622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602.70000000000005</v>
      </c>
      <c r="D100" s="37">
        <v>606.81666666666672</v>
      </c>
      <c r="E100" s="37">
        <v>596.18333333333339</v>
      </c>
      <c r="F100" s="37">
        <v>589.66666666666663</v>
      </c>
      <c r="G100" s="37">
        <v>579.0333333333333</v>
      </c>
      <c r="H100" s="37">
        <v>613.33333333333348</v>
      </c>
      <c r="I100" s="37">
        <v>623.96666666666692</v>
      </c>
      <c r="J100" s="37">
        <v>630.48333333333358</v>
      </c>
      <c r="K100" s="28">
        <v>617.45000000000005</v>
      </c>
      <c r="L100" s="28">
        <v>600.29999999999995</v>
      </c>
      <c r="M100" s="28">
        <v>36.79222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1156.1500000000001</v>
      </c>
      <c r="D101" s="37">
        <v>1164.6666666666667</v>
      </c>
      <c r="E101" s="37">
        <v>1144.6333333333334</v>
      </c>
      <c r="F101" s="37">
        <v>1133.1166666666668</v>
      </c>
      <c r="G101" s="37">
        <v>1113.0833333333335</v>
      </c>
      <c r="H101" s="37">
        <v>1176.1833333333334</v>
      </c>
      <c r="I101" s="37">
        <v>1196.2166666666667</v>
      </c>
      <c r="J101" s="37">
        <v>1207.7333333333333</v>
      </c>
      <c r="K101" s="28">
        <v>1184.7</v>
      </c>
      <c r="L101" s="28">
        <v>1153.1500000000001</v>
      </c>
      <c r="M101" s="28">
        <v>23.261320000000001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2583.75</v>
      </c>
      <c r="D102" s="37">
        <v>2615.8666666666668</v>
      </c>
      <c r="E102" s="37">
        <v>2543.0333333333338</v>
      </c>
      <c r="F102" s="37">
        <v>2502.3166666666671</v>
      </c>
      <c r="G102" s="37">
        <v>2429.483333333334</v>
      </c>
      <c r="H102" s="37">
        <v>2656.5833333333335</v>
      </c>
      <c r="I102" s="37">
        <v>2729.4166666666665</v>
      </c>
      <c r="J102" s="37">
        <v>2770.1333333333332</v>
      </c>
      <c r="K102" s="28">
        <v>2688.7</v>
      </c>
      <c r="L102" s="28">
        <v>2575.15</v>
      </c>
      <c r="M102" s="28">
        <v>7.5355800000000004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406.75</v>
      </c>
      <c r="D103" s="37">
        <v>409.65000000000003</v>
      </c>
      <c r="E103" s="37">
        <v>402.40000000000009</v>
      </c>
      <c r="F103" s="37">
        <v>398.05000000000007</v>
      </c>
      <c r="G103" s="37">
        <v>390.80000000000013</v>
      </c>
      <c r="H103" s="37">
        <v>414.00000000000006</v>
      </c>
      <c r="I103" s="37">
        <v>421.24999999999994</v>
      </c>
      <c r="J103" s="37">
        <v>425.6</v>
      </c>
      <c r="K103" s="28">
        <v>416.9</v>
      </c>
      <c r="L103" s="28">
        <v>405.3</v>
      </c>
      <c r="M103" s="28">
        <v>122.29013999999999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1897.7</v>
      </c>
      <c r="D104" s="37">
        <v>1895.5666666666668</v>
      </c>
      <c r="E104" s="37">
        <v>1871.2333333333336</v>
      </c>
      <c r="F104" s="37">
        <v>1844.7666666666667</v>
      </c>
      <c r="G104" s="37">
        <v>1820.4333333333334</v>
      </c>
      <c r="H104" s="37">
        <v>1922.0333333333338</v>
      </c>
      <c r="I104" s="37">
        <v>1946.3666666666672</v>
      </c>
      <c r="J104" s="37">
        <v>1972.8333333333339</v>
      </c>
      <c r="K104" s="28">
        <v>1919.9</v>
      </c>
      <c r="L104" s="28">
        <v>1869.1</v>
      </c>
      <c r="M104" s="28">
        <v>6.2767900000000001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106.95</v>
      </c>
      <c r="D105" s="37">
        <v>107.21666666666665</v>
      </c>
      <c r="E105" s="37">
        <v>105.48333333333331</v>
      </c>
      <c r="F105" s="37">
        <v>104.01666666666665</v>
      </c>
      <c r="G105" s="37">
        <v>102.2833333333333</v>
      </c>
      <c r="H105" s="37">
        <v>108.68333333333331</v>
      </c>
      <c r="I105" s="37">
        <v>110.41666666666666</v>
      </c>
      <c r="J105" s="37">
        <v>111.88333333333331</v>
      </c>
      <c r="K105" s="28">
        <v>108.95</v>
      </c>
      <c r="L105" s="28">
        <v>105.75</v>
      </c>
      <c r="M105" s="28">
        <v>38.416240000000002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232.9</v>
      </c>
      <c r="D106" s="37">
        <v>232.71666666666667</v>
      </c>
      <c r="E106" s="37">
        <v>230.93333333333334</v>
      </c>
      <c r="F106" s="37">
        <v>228.96666666666667</v>
      </c>
      <c r="G106" s="37">
        <v>227.18333333333334</v>
      </c>
      <c r="H106" s="37">
        <v>234.68333333333334</v>
      </c>
      <c r="I106" s="37">
        <v>236.4666666666667</v>
      </c>
      <c r="J106" s="37">
        <v>238.43333333333334</v>
      </c>
      <c r="K106" s="28">
        <v>234.5</v>
      </c>
      <c r="L106" s="28">
        <v>230.75</v>
      </c>
      <c r="M106" s="28">
        <v>32.887540000000001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2291.9499999999998</v>
      </c>
      <c r="D107" s="37">
        <v>2294.0166666666664</v>
      </c>
      <c r="E107" s="37">
        <v>2263.083333333333</v>
      </c>
      <c r="F107" s="37">
        <v>2234.2166666666667</v>
      </c>
      <c r="G107" s="37">
        <v>2203.2833333333333</v>
      </c>
      <c r="H107" s="37">
        <v>2322.8833333333328</v>
      </c>
      <c r="I107" s="37">
        <v>2353.8166666666662</v>
      </c>
      <c r="J107" s="37">
        <v>2382.6833333333325</v>
      </c>
      <c r="K107" s="28">
        <v>2324.9499999999998</v>
      </c>
      <c r="L107" s="28">
        <v>2265.15</v>
      </c>
      <c r="M107" s="28">
        <v>18.453029999999998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299.7</v>
      </c>
      <c r="D108" s="37">
        <v>302.38333333333333</v>
      </c>
      <c r="E108" s="37">
        <v>296.16666666666663</v>
      </c>
      <c r="F108" s="37">
        <v>292.63333333333333</v>
      </c>
      <c r="G108" s="37">
        <v>286.41666666666663</v>
      </c>
      <c r="H108" s="37">
        <v>305.91666666666663</v>
      </c>
      <c r="I108" s="37">
        <v>312.13333333333333</v>
      </c>
      <c r="J108" s="37">
        <v>315.66666666666663</v>
      </c>
      <c r="K108" s="28">
        <v>308.60000000000002</v>
      </c>
      <c r="L108" s="28">
        <v>298.85000000000002</v>
      </c>
      <c r="M108" s="28">
        <v>3.4410400000000001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2277.35</v>
      </c>
      <c r="D109" s="37">
        <v>2288.25</v>
      </c>
      <c r="E109" s="37">
        <v>2260.4499999999998</v>
      </c>
      <c r="F109" s="37">
        <v>2243.5499999999997</v>
      </c>
      <c r="G109" s="37">
        <v>2215.7499999999995</v>
      </c>
      <c r="H109" s="37">
        <v>2305.15</v>
      </c>
      <c r="I109" s="37">
        <v>2332.9500000000003</v>
      </c>
      <c r="J109" s="37">
        <v>2349.8500000000004</v>
      </c>
      <c r="K109" s="28">
        <v>2316.0500000000002</v>
      </c>
      <c r="L109" s="28">
        <v>2271.35</v>
      </c>
      <c r="M109" s="28">
        <v>29.755220000000001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744.3</v>
      </c>
      <c r="D110" s="37">
        <v>747.5</v>
      </c>
      <c r="E110" s="37">
        <v>738</v>
      </c>
      <c r="F110" s="37">
        <v>731.7</v>
      </c>
      <c r="G110" s="37">
        <v>722.2</v>
      </c>
      <c r="H110" s="37">
        <v>753.8</v>
      </c>
      <c r="I110" s="37">
        <v>763.3</v>
      </c>
      <c r="J110" s="37">
        <v>769.59999999999991</v>
      </c>
      <c r="K110" s="28">
        <v>757</v>
      </c>
      <c r="L110" s="28">
        <v>741.2</v>
      </c>
      <c r="M110" s="28">
        <v>85.637910000000005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1218.3</v>
      </c>
      <c r="D111" s="37">
        <v>1226.7166666666665</v>
      </c>
      <c r="E111" s="37">
        <v>1207.083333333333</v>
      </c>
      <c r="F111" s="37">
        <v>1195.8666666666666</v>
      </c>
      <c r="G111" s="37">
        <v>1176.2333333333331</v>
      </c>
      <c r="H111" s="37">
        <v>1237.9333333333329</v>
      </c>
      <c r="I111" s="37">
        <v>1257.5666666666666</v>
      </c>
      <c r="J111" s="37">
        <v>1268.7833333333328</v>
      </c>
      <c r="K111" s="28">
        <v>1246.3499999999999</v>
      </c>
      <c r="L111" s="28">
        <v>1215.5</v>
      </c>
      <c r="M111" s="28">
        <v>6.0305200000000001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549.20000000000005</v>
      </c>
      <c r="D112" s="37">
        <v>550.25</v>
      </c>
      <c r="E112" s="37">
        <v>544.5</v>
      </c>
      <c r="F112" s="37">
        <v>539.79999999999995</v>
      </c>
      <c r="G112" s="37">
        <v>534.04999999999995</v>
      </c>
      <c r="H112" s="37">
        <v>554.95000000000005</v>
      </c>
      <c r="I112" s="37">
        <v>560.70000000000005</v>
      </c>
      <c r="J112" s="37">
        <v>565.40000000000009</v>
      </c>
      <c r="K112" s="28">
        <v>556</v>
      </c>
      <c r="L112" s="28">
        <v>545.54999999999995</v>
      </c>
      <c r="M112" s="28">
        <v>13.29515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460.5</v>
      </c>
      <c r="D113" s="37">
        <v>460.33333333333331</v>
      </c>
      <c r="E113" s="37">
        <v>449.66666666666663</v>
      </c>
      <c r="F113" s="37">
        <v>438.83333333333331</v>
      </c>
      <c r="G113" s="37">
        <v>428.16666666666663</v>
      </c>
      <c r="H113" s="37">
        <v>471.16666666666663</v>
      </c>
      <c r="I113" s="37">
        <v>481.83333333333326</v>
      </c>
      <c r="J113" s="37">
        <v>492.66666666666663</v>
      </c>
      <c r="K113" s="28">
        <v>471</v>
      </c>
      <c r="L113" s="28">
        <v>449.5</v>
      </c>
      <c r="M113" s="28">
        <v>11.26699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35.35</v>
      </c>
      <c r="D114" s="37">
        <v>35.783333333333339</v>
      </c>
      <c r="E114" s="37">
        <v>34.76666666666668</v>
      </c>
      <c r="F114" s="37">
        <v>34.183333333333344</v>
      </c>
      <c r="G114" s="37">
        <v>33.166666666666686</v>
      </c>
      <c r="H114" s="37">
        <v>36.366666666666674</v>
      </c>
      <c r="I114" s="37">
        <v>37.38333333333334</v>
      </c>
      <c r="J114" s="37">
        <v>37.966666666666669</v>
      </c>
      <c r="K114" s="28">
        <v>36.799999999999997</v>
      </c>
      <c r="L114" s="28">
        <v>35.200000000000003</v>
      </c>
      <c r="M114" s="28">
        <v>148.34342000000001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272.7</v>
      </c>
      <c r="D115" s="37">
        <v>273.33333333333331</v>
      </c>
      <c r="E115" s="37">
        <v>270.96666666666664</v>
      </c>
      <c r="F115" s="37">
        <v>269.23333333333335</v>
      </c>
      <c r="G115" s="37">
        <v>266.86666666666667</v>
      </c>
      <c r="H115" s="37">
        <v>275.06666666666661</v>
      </c>
      <c r="I115" s="37">
        <v>277.43333333333328</v>
      </c>
      <c r="J115" s="37">
        <v>279.16666666666657</v>
      </c>
      <c r="K115" s="28">
        <v>275.7</v>
      </c>
      <c r="L115" s="28">
        <v>271.60000000000002</v>
      </c>
      <c r="M115" s="28">
        <v>124.87862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4508.8500000000004</v>
      </c>
      <c r="D116" s="37">
        <v>4550.4833333333336</v>
      </c>
      <c r="E116" s="37">
        <v>4450.9666666666672</v>
      </c>
      <c r="F116" s="37">
        <v>4393.0833333333339</v>
      </c>
      <c r="G116" s="37">
        <v>4293.5666666666675</v>
      </c>
      <c r="H116" s="37">
        <v>4608.3666666666668</v>
      </c>
      <c r="I116" s="37">
        <v>4707.8833333333332</v>
      </c>
      <c r="J116" s="37">
        <v>4765.7666666666664</v>
      </c>
      <c r="K116" s="28">
        <v>4650</v>
      </c>
      <c r="L116" s="28">
        <v>4492.6000000000004</v>
      </c>
      <c r="M116" s="28">
        <v>0.76327999999999996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164.25</v>
      </c>
      <c r="D117" s="37">
        <v>166.15</v>
      </c>
      <c r="E117" s="37">
        <v>161.45000000000002</v>
      </c>
      <c r="F117" s="37">
        <v>158.65</v>
      </c>
      <c r="G117" s="37">
        <v>153.95000000000002</v>
      </c>
      <c r="H117" s="37">
        <v>168.95000000000002</v>
      </c>
      <c r="I117" s="37">
        <v>173.65</v>
      </c>
      <c r="J117" s="37">
        <v>176.45000000000002</v>
      </c>
      <c r="K117" s="28">
        <v>170.85</v>
      </c>
      <c r="L117" s="28">
        <v>163.35</v>
      </c>
      <c r="M117" s="28">
        <v>15.71472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233.1</v>
      </c>
      <c r="D118" s="37">
        <v>234.18333333333331</v>
      </c>
      <c r="E118" s="37">
        <v>230.06666666666661</v>
      </c>
      <c r="F118" s="37">
        <v>227.0333333333333</v>
      </c>
      <c r="G118" s="37">
        <v>222.9166666666666</v>
      </c>
      <c r="H118" s="37">
        <v>237.21666666666661</v>
      </c>
      <c r="I118" s="37">
        <v>241.33333333333334</v>
      </c>
      <c r="J118" s="37">
        <v>244.36666666666662</v>
      </c>
      <c r="K118" s="28">
        <v>238.3</v>
      </c>
      <c r="L118" s="28">
        <v>231.15</v>
      </c>
      <c r="M118" s="28">
        <v>17.569400000000002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118.3</v>
      </c>
      <c r="D119" s="37">
        <v>118.38333333333333</v>
      </c>
      <c r="E119" s="37">
        <v>117.76666666666665</v>
      </c>
      <c r="F119" s="37">
        <v>117.23333333333332</v>
      </c>
      <c r="G119" s="37">
        <v>116.61666666666665</v>
      </c>
      <c r="H119" s="37">
        <v>118.91666666666666</v>
      </c>
      <c r="I119" s="37">
        <v>119.53333333333333</v>
      </c>
      <c r="J119" s="37">
        <v>120.06666666666666</v>
      </c>
      <c r="K119" s="28">
        <v>119</v>
      </c>
      <c r="L119" s="28">
        <v>117.85</v>
      </c>
      <c r="M119" s="28">
        <v>90.431060000000002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665.4</v>
      </c>
      <c r="D120" s="37">
        <v>671.56666666666672</v>
      </c>
      <c r="E120" s="37">
        <v>658.13333333333344</v>
      </c>
      <c r="F120" s="37">
        <v>650.86666666666667</v>
      </c>
      <c r="G120" s="37">
        <v>637.43333333333339</v>
      </c>
      <c r="H120" s="37">
        <v>678.83333333333348</v>
      </c>
      <c r="I120" s="37">
        <v>692.26666666666665</v>
      </c>
      <c r="J120" s="37">
        <v>699.53333333333353</v>
      </c>
      <c r="K120" s="28">
        <v>685</v>
      </c>
      <c r="L120" s="28">
        <v>664.3</v>
      </c>
      <c r="M120" s="28">
        <v>26.425540000000002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21.4</v>
      </c>
      <c r="D121" s="37">
        <v>21.433333333333337</v>
      </c>
      <c r="E121" s="37">
        <v>21.316666666666674</v>
      </c>
      <c r="F121" s="37">
        <v>21.233333333333338</v>
      </c>
      <c r="G121" s="37">
        <v>21.116666666666674</v>
      </c>
      <c r="H121" s="37">
        <v>21.516666666666673</v>
      </c>
      <c r="I121" s="37">
        <v>21.633333333333333</v>
      </c>
      <c r="J121" s="37">
        <v>21.716666666666672</v>
      </c>
      <c r="K121" s="28">
        <v>21.55</v>
      </c>
      <c r="L121" s="28">
        <v>21.35</v>
      </c>
      <c r="M121" s="28">
        <v>23.76146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356.45</v>
      </c>
      <c r="D122" s="37">
        <v>358.93333333333334</v>
      </c>
      <c r="E122" s="37">
        <v>352.16666666666669</v>
      </c>
      <c r="F122" s="37">
        <v>347.88333333333333</v>
      </c>
      <c r="G122" s="37">
        <v>341.11666666666667</v>
      </c>
      <c r="H122" s="37">
        <v>363.2166666666667</v>
      </c>
      <c r="I122" s="37">
        <v>369.98333333333335</v>
      </c>
      <c r="J122" s="37">
        <v>374.26666666666671</v>
      </c>
      <c r="K122" s="28">
        <v>365.7</v>
      </c>
      <c r="L122" s="28">
        <v>354.65</v>
      </c>
      <c r="M122" s="28">
        <v>24.668859999999999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201.55</v>
      </c>
      <c r="D123" s="37">
        <v>201.76666666666665</v>
      </c>
      <c r="E123" s="37">
        <v>199.5333333333333</v>
      </c>
      <c r="F123" s="37">
        <v>197.51666666666665</v>
      </c>
      <c r="G123" s="37">
        <v>195.2833333333333</v>
      </c>
      <c r="H123" s="37">
        <v>203.7833333333333</v>
      </c>
      <c r="I123" s="37">
        <v>206.01666666666665</v>
      </c>
      <c r="J123" s="37">
        <v>208.0333333333333</v>
      </c>
      <c r="K123" s="28">
        <v>204</v>
      </c>
      <c r="L123" s="28">
        <v>199.75</v>
      </c>
      <c r="M123" s="28">
        <v>25.85087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924.3</v>
      </c>
      <c r="D124" s="37">
        <v>933.36666666666667</v>
      </c>
      <c r="E124" s="37">
        <v>912.93333333333339</v>
      </c>
      <c r="F124" s="37">
        <v>901.56666666666672</v>
      </c>
      <c r="G124" s="37">
        <v>881.13333333333344</v>
      </c>
      <c r="H124" s="37">
        <v>944.73333333333335</v>
      </c>
      <c r="I124" s="37">
        <v>965.16666666666652</v>
      </c>
      <c r="J124" s="37">
        <v>976.5333333333333</v>
      </c>
      <c r="K124" s="28">
        <v>953.8</v>
      </c>
      <c r="L124" s="28">
        <v>922</v>
      </c>
      <c r="M124" s="28">
        <v>13.98174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3829.2</v>
      </c>
      <c r="D125" s="37">
        <v>3883.4166666666665</v>
      </c>
      <c r="E125" s="37">
        <v>3745.7833333333328</v>
      </c>
      <c r="F125" s="37">
        <v>3662.3666666666663</v>
      </c>
      <c r="G125" s="37">
        <v>3524.7333333333327</v>
      </c>
      <c r="H125" s="37">
        <v>3966.833333333333</v>
      </c>
      <c r="I125" s="37">
        <v>4104.4666666666672</v>
      </c>
      <c r="J125" s="37">
        <v>4187.8833333333332</v>
      </c>
      <c r="K125" s="28">
        <v>4021.05</v>
      </c>
      <c r="L125" s="28">
        <v>3800</v>
      </c>
      <c r="M125" s="28">
        <v>7.8001199999999997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1521.7</v>
      </c>
      <c r="D126" s="37">
        <v>1531.5666666666666</v>
      </c>
      <c r="E126" s="37">
        <v>1508.1333333333332</v>
      </c>
      <c r="F126" s="37">
        <v>1494.5666666666666</v>
      </c>
      <c r="G126" s="37">
        <v>1471.1333333333332</v>
      </c>
      <c r="H126" s="37">
        <v>1545.1333333333332</v>
      </c>
      <c r="I126" s="37">
        <v>1568.5666666666666</v>
      </c>
      <c r="J126" s="37">
        <v>1582.1333333333332</v>
      </c>
      <c r="K126" s="28">
        <v>1555</v>
      </c>
      <c r="L126" s="28">
        <v>1518</v>
      </c>
      <c r="M126" s="28">
        <v>93.957070000000002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1812.6</v>
      </c>
      <c r="D127" s="37">
        <v>1823.05</v>
      </c>
      <c r="E127" s="37">
        <v>1799.1</v>
      </c>
      <c r="F127" s="37">
        <v>1785.6</v>
      </c>
      <c r="G127" s="37">
        <v>1761.6499999999999</v>
      </c>
      <c r="H127" s="37">
        <v>1836.55</v>
      </c>
      <c r="I127" s="37">
        <v>1860.5000000000002</v>
      </c>
      <c r="J127" s="37">
        <v>1874</v>
      </c>
      <c r="K127" s="28">
        <v>1847</v>
      </c>
      <c r="L127" s="28">
        <v>1809.55</v>
      </c>
      <c r="M127" s="28">
        <v>4.1146200000000004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861.15</v>
      </c>
      <c r="D128" s="37">
        <v>868.65</v>
      </c>
      <c r="E128" s="37">
        <v>849.3</v>
      </c>
      <c r="F128" s="37">
        <v>837.44999999999993</v>
      </c>
      <c r="G128" s="37">
        <v>818.09999999999991</v>
      </c>
      <c r="H128" s="37">
        <v>880.5</v>
      </c>
      <c r="I128" s="37">
        <v>899.85000000000014</v>
      </c>
      <c r="J128" s="37">
        <v>911.7</v>
      </c>
      <c r="K128" s="28">
        <v>888</v>
      </c>
      <c r="L128" s="28">
        <v>856.8</v>
      </c>
      <c r="M128" s="28">
        <v>2.4753099999999999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260.55</v>
      </c>
      <c r="D129" s="37">
        <v>263.41666666666669</v>
      </c>
      <c r="E129" s="37">
        <v>255.13333333333338</v>
      </c>
      <c r="F129" s="37">
        <v>249.7166666666667</v>
      </c>
      <c r="G129" s="37">
        <v>241.43333333333339</v>
      </c>
      <c r="H129" s="37">
        <v>268.83333333333337</v>
      </c>
      <c r="I129" s="37">
        <v>277.11666666666667</v>
      </c>
      <c r="J129" s="37">
        <v>282.53333333333336</v>
      </c>
      <c r="K129" s="28">
        <v>271.7</v>
      </c>
      <c r="L129" s="28">
        <v>258</v>
      </c>
      <c r="M129" s="28">
        <v>6.4588900000000002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562.45000000000005</v>
      </c>
      <c r="D130" s="37">
        <v>567.98333333333335</v>
      </c>
      <c r="E130" s="37">
        <v>554.01666666666665</v>
      </c>
      <c r="F130" s="37">
        <v>545.58333333333326</v>
      </c>
      <c r="G130" s="37">
        <v>531.61666666666656</v>
      </c>
      <c r="H130" s="37">
        <v>576.41666666666674</v>
      </c>
      <c r="I130" s="37">
        <v>590.38333333333344</v>
      </c>
      <c r="J130" s="37">
        <v>598.81666666666683</v>
      </c>
      <c r="K130" s="28">
        <v>581.95000000000005</v>
      </c>
      <c r="L130" s="28">
        <v>559.54999999999995</v>
      </c>
      <c r="M130" s="28">
        <v>63.675359999999998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363.5</v>
      </c>
      <c r="D131" s="37">
        <v>369.5</v>
      </c>
      <c r="E131" s="37">
        <v>355.9</v>
      </c>
      <c r="F131" s="37">
        <v>348.29999999999995</v>
      </c>
      <c r="G131" s="37">
        <v>334.69999999999993</v>
      </c>
      <c r="H131" s="37">
        <v>377.1</v>
      </c>
      <c r="I131" s="37">
        <v>390.70000000000005</v>
      </c>
      <c r="J131" s="37">
        <v>398.30000000000007</v>
      </c>
      <c r="K131" s="28">
        <v>383.1</v>
      </c>
      <c r="L131" s="28">
        <v>361.9</v>
      </c>
      <c r="M131" s="28">
        <v>87.531760000000006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543.4</v>
      </c>
      <c r="D132" s="37">
        <v>551.11666666666667</v>
      </c>
      <c r="E132" s="37">
        <v>533.08333333333337</v>
      </c>
      <c r="F132" s="37">
        <v>522.76666666666665</v>
      </c>
      <c r="G132" s="37">
        <v>504.73333333333335</v>
      </c>
      <c r="H132" s="37">
        <v>561.43333333333339</v>
      </c>
      <c r="I132" s="37">
        <v>579.4666666666667</v>
      </c>
      <c r="J132" s="37">
        <v>589.78333333333342</v>
      </c>
      <c r="K132" s="28">
        <v>569.15</v>
      </c>
      <c r="L132" s="28">
        <v>540.79999999999995</v>
      </c>
      <c r="M132" s="28">
        <v>64.044319999999999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1858.65</v>
      </c>
      <c r="D133" s="37">
        <v>1863.5833333333333</v>
      </c>
      <c r="E133" s="37">
        <v>1848.1666666666665</v>
      </c>
      <c r="F133" s="37">
        <v>1837.6833333333332</v>
      </c>
      <c r="G133" s="37">
        <v>1822.2666666666664</v>
      </c>
      <c r="H133" s="37">
        <v>1874.0666666666666</v>
      </c>
      <c r="I133" s="37">
        <v>1889.4833333333331</v>
      </c>
      <c r="J133" s="37">
        <v>1899.9666666666667</v>
      </c>
      <c r="K133" s="28">
        <v>1879</v>
      </c>
      <c r="L133" s="28">
        <v>1853.1</v>
      </c>
      <c r="M133" s="28">
        <v>18.153749999999999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75.900000000000006</v>
      </c>
      <c r="D134" s="37">
        <v>76.800000000000011</v>
      </c>
      <c r="E134" s="37">
        <v>74.65000000000002</v>
      </c>
      <c r="F134" s="37">
        <v>73.400000000000006</v>
      </c>
      <c r="G134" s="37">
        <v>71.250000000000014</v>
      </c>
      <c r="H134" s="37">
        <v>78.050000000000026</v>
      </c>
      <c r="I134" s="37">
        <v>80.2</v>
      </c>
      <c r="J134" s="37">
        <v>81.450000000000031</v>
      </c>
      <c r="K134" s="28">
        <v>78.95</v>
      </c>
      <c r="L134" s="28">
        <v>75.55</v>
      </c>
      <c r="M134" s="28">
        <v>49.4557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3572.95</v>
      </c>
      <c r="D135" s="37">
        <v>3623.6166666666668</v>
      </c>
      <c r="E135" s="37">
        <v>3510.3333333333335</v>
      </c>
      <c r="F135" s="37">
        <v>3447.7166666666667</v>
      </c>
      <c r="G135" s="37">
        <v>3334.4333333333334</v>
      </c>
      <c r="H135" s="37">
        <v>3686.2333333333336</v>
      </c>
      <c r="I135" s="37">
        <v>3799.5166666666664</v>
      </c>
      <c r="J135" s="37">
        <v>3862.1333333333337</v>
      </c>
      <c r="K135" s="28">
        <v>3736.9</v>
      </c>
      <c r="L135" s="28">
        <v>3561</v>
      </c>
      <c r="M135" s="28">
        <v>6.4951499999999998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374.5</v>
      </c>
      <c r="D136" s="37">
        <v>376.36666666666662</v>
      </c>
      <c r="E136" s="37">
        <v>371.33333333333326</v>
      </c>
      <c r="F136" s="37">
        <v>368.16666666666663</v>
      </c>
      <c r="G136" s="37">
        <v>363.13333333333327</v>
      </c>
      <c r="H136" s="37">
        <v>379.53333333333325</v>
      </c>
      <c r="I136" s="37">
        <v>384.56666666666666</v>
      </c>
      <c r="J136" s="37">
        <v>387.73333333333323</v>
      </c>
      <c r="K136" s="28">
        <v>381.4</v>
      </c>
      <c r="L136" s="28">
        <v>373.2</v>
      </c>
      <c r="M136" s="28">
        <v>17.849540000000001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4335.05</v>
      </c>
      <c r="D137" s="37">
        <v>4368.5166666666664</v>
      </c>
      <c r="E137" s="37">
        <v>4282.0333333333328</v>
      </c>
      <c r="F137" s="37">
        <v>4229.0166666666664</v>
      </c>
      <c r="G137" s="37">
        <v>4142.5333333333328</v>
      </c>
      <c r="H137" s="37">
        <v>4421.5333333333328</v>
      </c>
      <c r="I137" s="37">
        <v>4508.0166666666664</v>
      </c>
      <c r="J137" s="37">
        <v>4561.0333333333328</v>
      </c>
      <c r="K137" s="28">
        <v>4455</v>
      </c>
      <c r="L137" s="28">
        <v>4315.5</v>
      </c>
      <c r="M137" s="28">
        <v>6.3455300000000001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1652.05</v>
      </c>
      <c r="D138" s="37">
        <v>1656.8999999999999</v>
      </c>
      <c r="E138" s="37">
        <v>1640.0999999999997</v>
      </c>
      <c r="F138" s="37">
        <v>1628.1499999999999</v>
      </c>
      <c r="G138" s="37">
        <v>1611.3499999999997</v>
      </c>
      <c r="H138" s="37">
        <v>1668.8499999999997</v>
      </c>
      <c r="I138" s="37">
        <v>1685.6499999999999</v>
      </c>
      <c r="J138" s="37">
        <v>1697.5999999999997</v>
      </c>
      <c r="K138" s="28">
        <v>1673.7</v>
      </c>
      <c r="L138" s="28">
        <v>1644.95</v>
      </c>
      <c r="M138" s="28">
        <v>29.282630000000001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554</v>
      </c>
      <c r="D139" s="37">
        <v>558</v>
      </c>
      <c r="E139" s="37">
        <v>549</v>
      </c>
      <c r="F139" s="37">
        <v>544</v>
      </c>
      <c r="G139" s="37">
        <v>535</v>
      </c>
      <c r="H139" s="37">
        <v>563</v>
      </c>
      <c r="I139" s="37">
        <v>572</v>
      </c>
      <c r="J139" s="37">
        <v>577</v>
      </c>
      <c r="K139" s="28">
        <v>567</v>
      </c>
      <c r="L139" s="28">
        <v>553</v>
      </c>
      <c r="M139" s="28">
        <v>7.0847800000000003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611.15</v>
      </c>
      <c r="D140" s="37">
        <v>613.08333333333337</v>
      </c>
      <c r="E140" s="37">
        <v>604.26666666666677</v>
      </c>
      <c r="F140" s="37">
        <v>597.38333333333344</v>
      </c>
      <c r="G140" s="37">
        <v>588.56666666666683</v>
      </c>
      <c r="H140" s="37">
        <v>619.9666666666667</v>
      </c>
      <c r="I140" s="37">
        <v>628.7833333333333</v>
      </c>
      <c r="J140" s="37">
        <v>635.66666666666663</v>
      </c>
      <c r="K140" s="28">
        <v>621.9</v>
      </c>
      <c r="L140" s="28">
        <v>606.20000000000005</v>
      </c>
      <c r="M140" s="28">
        <v>14.979649999999999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76460.350000000006</v>
      </c>
      <c r="D141" s="37">
        <v>76469.766666666663</v>
      </c>
      <c r="E141" s="37">
        <v>76051.583333333328</v>
      </c>
      <c r="F141" s="37">
        <v>75642.816666666666</v>
      </c>
      <c r="G141" s="37">
        <v>75224.633333333331</v>
      </c>
      <c r="H141" s="37">
        <v>76878.533333333326</v>
      </c>
      <c r="I141" s="37">
        <v>77296.716666666674</v>
      </c>
      <c r="J141" s="37">
        <v>77705.483333333323</v>
      </c>
      <c r="K141" s="28">
        <v>76887.95</v>
      </c>
      <c r="L141" s="28">
        <v>76061</v>
      </c>
      <c r="M141" s="28">
        <v>0.10174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762.1</v>
      </c>
      <c r="D142" s="37">
        <v>765.83333333333337</v>
      </c>
      <c r="E142" s="37">
        <v>756.4666666666667</v>
      </c>
      <c r="F142" s="37">
        <v>750.83333333333337</v>
      </c>
      <c r="G142" s="37">
        <v>741.4666666666667</v>
      </c>
      <c r="H142" s="37">
        <v>771.4666666666667</v>
      </c>
      <c r="I142" s="37">
        <v>780.83333333333326</v>
      </c>
      <c r="J142" s="37">
        <v>786.4666666666667</v>
      </c>
      <c r="K142" s="28">
        <v>775.2</v>
      </c>
      <c r="L142" s="28">
        <v>760.2</v>
      </c>
      <c r="M142" s="28">
        <v>1.1698599999999999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186.45</v>
      </c>
      <c r="D143" s="37">
        <v>187.0333333333333</v>
      </c>
      <c r="E143" s="37">
        <v>184.61666666666662</v>
      </c>
      <c r="F143" s="37">
        <v>182.7833333333333</v>
      </c>
      <c r="G143" s="37">
        <v>180.36666666666662</v>
      </c>
      <c r="H143" s="37">
        <v>188.86666666666662</v>
      </c>
      <c r="I143" s="37">
        <v>191.2833333333333</v>
      </c>
      <c r="J143" s="37">
        <v>193.11666666666662</v>
      </c>
      <c r="K143" s="28">
        <v>189.45</v>
      </c>
      <c r="L143" s="28">
        <v>185.2</v>
      </c>
      <c r="M143" s="28">
        <v>52.615519999999997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1028.6500000000001</v>
      </c>
      <c r="D144" s="37">
        <v>1036.9666666666665</v>
      </c>
      <c r="E144" s="37">
        <v>1017.383333333333</v>
      </c>
      <c r="F144" s="37">
        <v>1006.1166666666666</v>
      </c>
      <c r="G144" s="37">
        <v>986.53333333333308</v>
      </c>
      <c r="H144" s="37">
        <v>1048.2333333333329</v>
      </c>
      <c r="I144" s="37">
        <v>1067.8166666666664</v>
      </c>
      <c r="J144" s="37">
        <v>1079.0833333333328</v>
      </c>
      <c r="K144" s="28">
        <v>1056.55</v>
      </c>
      <c r="L144" s="28">
        <v>1025.7</v>
      </c>
      <c r="M144" s="28">
        <v>26.606819999999999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94.55</v>
      </c>
      <c r="D145" s="37">
        <v>95.149999999999991</v>
      </c>
      <c r="E145" s="37">
        <v>93.399999999999977</v>
      </c>
      <c r="F145" s="37">
        <v>92.249999999999986</v>
      </c>
      <c r="G145" s="37">
        <v>90.499999999999972</v>
      </c>
      <c r="H145" s="37">
        <v>96.299999999999983</v>
      </c>
      <c r="I145" s="37">
        <v>98.050000000000011</v>
      </c>
      <c r="J145" s="37">
        <v>99.199999999999989</v>
      </c>
      <c r="K145" s="28">
        <v>96.9</v>
      </c>
      <c r="L145" s="28">
        <v>94</v>
      </c>
      <c r="M145" s="28">
        <v>40.200090000000003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513.45000000000005</v>
      </c>
      <c r="D146" s="37">
        <v>516.19999999999993</v>
      </c>
      <c r="E146" s="37">
        <v>509.39999999999986</v>
      </c>
      <c r="F146" s="37">
        <v>505.34999999999991</v>
      </c>
      <c r="G146" s="37">
        <v>498.54999999999984</v>
      </c>
      <c r="H146" s="37">
        <v>520.24999999999989</v>
      </c>
      <c r="I146" s="37">
        <v>527.04999999999984</v>
      </c>
      <c r="J146" s="37">
        <v>531.09999999999991</v>
      </c>
      <c r="K146" s="28">
        <v>523</v>
      </c>
      <c r="L146" s="28">
        <v>512.15</v>
      </c>
      <c r="M146" s="28">
        <v>6.8782399999999999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7705.05</v>
      </c>
      <c r="D147" s="37">
        <v>7793.6833333333334</v>
      </c>
      <c r="E147" s="37">
        <v>7592.3666666666668</v>
      </c>
      <c r="F147" s="37">
        <v>7479.6833333333334</v>
      </c>
      <c r="G147" s="37">
        <v>7278.3666666666668</v>
      </c>
      <c r="H147" s="37">
        <v>7906.3666666666668</v>
      </c>
      <c r="I147" s="37">
        <v>8107.6833333333343</v>
      </c>
      <c r="J147" s="37">
        <v>8220.3666666666668</v>
      </c>
      <c r="K147" s="28">
        <v>7995</v>
      </c>
      <c r="L147" s="28">
        <v>7681</v>
      </c>
      <c r="M147" s="28">
        <v>5.9190500000000004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801.55</v>
      </c>
      <c r="D148" s="37">
        <v>806.13333333333333</v>
      </c>
      <c r="E148" s="37">
        <v>793.16666666666663</v>
      </c>
      <c r="F148" s="37">
        <v>784.7833333333333</v>
      </c>
      <c r="G148" s="37">
        <v>771.81666666666661</v>
      </c>
      <c r="H148" s="37">
        <v>814.51666666666665</v>
      </c>
      <c r="I148" s="37">
        <v>827.48333333333335</v>
      </c>
      <c r="J148" s="37">
        <v>835.86666666666667</v>
      </c>
      <c r="K148" s="28">
        <v>819.1</v>
      </c>
      <c r="L148" s="28">
        <v>797.75</v>
      </c>
      <c r="M148" s="28">
        <v>3.2818800000000001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3081.9</v>
      </c>
      <c r="D149" s="37">
        <v>3111.9666666666667</v>
      </c>
      <c r="E149" s="37">
        <v>3042.0333333333333</v>
      </c>
      <c r="F149" s="37">
        <v>3002.1666666666665</v>
      </c>
      <c r="G149" s="37">
        <v>2932.2333333333331</v>
      </c>
      <c r="H149" s="37">
        <v>3151.8333333333335</v>
      </c>
      <c r="I149" s="37">
        <v>3221.7666666666669</v>
      </c>
      <c r="J149" s="37">
        <v>3261.6333333333337</v>
      </c>
      <c r="K149" s="28">
        <v>3181.9</v>
      </c>
      <c r="L149" s="28">
        <v>3072.1</v>
      </c>
      <c r="M149" s="28">
        <v>8.5604399999999998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2568.0500000000002</v>
      </c>
      <c r="D150" s="37">
        <v>2608.9833333333336</v>
      </c>
      <c r="E150" s="37">
        <v>2517.9666666666672</v>
      </c>
      <c r="F150" s="37">
        <v>2467.8833333333337</v>
      </c>
      <c r="G150" s="37">
        <v>2376.8666666666672</v>
      </c>
      <c r="H150" s="37">
        <v>2659.0666666666671</v>
      </c>
      <c r="I150" s="37">
        <v>2750.0833333333335</v>
      </c>
      <c r="J150" s="37">
        <v>2800.166666666667</v>
      </c>
      <c r="K150" s="28">
        <v>2700</v>
      </c>
      <c r="L150" s="28">
        <v>2558.9</v>
      </c>
      <c r="M150" s="28">
        <v>6.2525000000000004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1105.75</v>
      </c>
      <c r="D151" s="37">
        <v>1114.9333333333334</v>
      </c>
      <c r="E151" s="37">
        <v>1092.2166666666667</v>
      </c>
      <c r="F151" s="37">
        <v>1078.6833333333334</v>
      </c>
      <c r="G151" s="37">
        <v>1055.9666666666667</v>
      </c>
      <c r="H151" s="37">
        <v>1128.4666666666667</v>
      </c>
      <c r="I151" s="37">
        <v>1151.1833333333334</v>
      </c>
      <c r="J151" s="37">
        <v>1164.7166666666667</v>
      </c>
      <c r="K151" s="28">
        <v>1137.6500000000001</v>
      </c>
      <c r="L151" s="28">
        <v>1101.4000000000001</v>
      </c>
      <c r="M151" s="28">
        <v>8.2688799999999993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699.8</v>
      </c>
      <c r="D152" s="37">
        <v>700.81666666666661</v>
      </c>
      <c r="E152" s="37">
        <v>692.58333333333326</v>
      </c>
      <c r="F152" s="37">
        <v>685.36666666666667</v>
      </c>
      <c r="G152" s="37">
        <v>677.13333333333333</v>
      </c>
      <c r="H152" s="37">
        <v>708.03333333333319</v>
      </c>
      <c r="I152" s="37">
        <v>716.26666666666654</v>
      </c>
      <c r="J152" s="37">
        <v>723.48333333333312</v>
      </c>
      <c r="K152" s="28">
        <v>709.05</v>
      </c>
      <c r="L152" s="28">
        <v>693.6</v>
      </c>
      <c r="M152" s="28">
        <v>2.7437299999999998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126.85</v>
      </c>
      <c r="D153" s="37">
        <v>127.58333333333333</v>
      </c>
      <c r="E153" s="37">
        <v>125.51666666666665</v>
      </c>
      <c r="F153" s="37">
        <v>124.18333333333332</v>
      </c>
      <c r="G153" s="37">
        <v>122.11666666666665</v>
      </c>
      <c r="H153" s="37">
        <v>128.91666666666666</v>
      </c>
      <c r="I153" s="37">
        <v>130.98333333333335</v>
      </c>
      <c r="J153" s="37">
        <v>132.31666666666666</v>
      </c>
      <c r="K153" s="28">
        <v>129.65</v>
      </c>
      <c r="L153" s="28">
        <v>126.25</v>
      </c>
      <c r="M153" s="28">
        <v>57.346769999999999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155</v>
      </c>
      <c r="D154" s="37">
        <v>156.38333333333333</v>
      </c>
      <c r="E154" s="37">
        <v>153.31666666666666</v>
      </c>
      <c r="F154" s="37">
        <v>151.63333333333333</v>
      </c>
      <c r="G154" s="37">
        <v>148.56666666666666</v>
      </c>
      <c r="H154" s="37">
        <v>158.06666666666666</v>
      </c>
      <c r="I154" s="37">
        <v>161.13333333333333</v>
      </c>
      <c r="J154" s="37">
        <v>162.81666666666666</v>
      </c>
      <c r="K154" s="28">
        <v>159.44999999999999</v>
      </c>
      <c r="L154" s="28">
        <v>154.69999999999999</v>
      </c>
      <c r="M154" s="28">
        <v>140.63328000000001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92.25</v>
      </c>
      <c r="D155" s="37">
        <v>92.75</v>
      </c>
      <c r="E155" s="37">
        <v>91.4</v>
      </c>
      <c r="F155" s="37">
        <v>90.550000000000011</v>
      </c>
      <c r="G155" s="37">
        <v>89.200000000000017</v>
      </c>
      <c r="H155" s="37">
        <v>93.6</v>
      </c>
      <c r="I155" s="37">
        <v>94.949999999999989</v>
      </c>
      <c r="J155" s="37">
        <v>95.799999999999983</v>
      </c>
      <c r="K155" s="28">
        <v>94.1</v>
      </c>
      <c r="L155" s="28">
        <v>91.9</v>
      </c>
      <c r="M155" s="28">
        <v>80.567959999999999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3760.65</v>
      </c>
      <c r="D156" s="37">
        <v>3783.1166666666663</v>
      </c>
      <c r="E156" s="37">
        <v>3717.2333333333327</v>
      </c>
      <c r="F156" s="37">
        <v>3673.8166666666662</v>
      </c>
      <c r="G156" s="37">
        <v>3607.9333333333325</v>
      </c>
      <c r="H156" s="37">
        <v>3826.5333333333328</v>
      </c>
      <c r="I156" s="37">
        <v>3892.416666666667</v>
      </c>
      <c r="J156" s="37">
        <v>3935.833333333333</v>
      </c>
      <c r="K156" s="28">
        <v>3849</v>
      </c>
      <c r="L156" s="28">
        <v>3739.7</v>
      </c>
      <c r="M156" s="28">
        <v>0.90737999999999996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17171</v>
      </c>
      <c r="D157" s="37">
        <v>17287.983333333334</v>
      </c>
      <c r="E157" s="37">
        <v>17008.616666666669</v>
      </c>
      <c r="F157" s="37">
        <v>16846.233333333334</v>
      </c>
      <c r="G157" s="37">
        <v>16566.866666666669</v>
      </c>
      <c r="H157" s="37">
        <v>17450.366666666669</v>
      </c>
      <c r="I157" s="37">
        <v>17729.73333333333</v>
      </c>
      <c r="J157" s="37">
        <v>17892.116666666669</v>
      </c>
      <c r="K157" s="28">
        <v>17567.349999999999</v>
      </c>
      <c r="L157" s="28">
        <v>17125.599999999999</v>
      </c>
      <c r="M157" s="28">
        <v>0.52685999999999999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283.35000000000002</v>
      </c>
      <c r="D158" s="37">
        <v>284.11666666666667</v>
      </c>
      <c r="E158" s="37">
        <v>279.23333333333335</v>
      </c>
      <c r="F158" s="37">
        <v>275.11666666666667</v>
      </c>
      <c r="G158" s="37">
        <v>270.23333333333335</v>
      </c>
      <c r="H158" s="37">
        <v>288.23333333333335</v>
      </c>
      <c r="I158" s="37">
        <v>293.11666666666667</v>
      </c>
      <c r="J158" s="37">
        <v>297.23333333333335</v>
      </c>
      <c r="K158" s="28">
        <v>289</v>
      </c>
      <c r="L158" s="28">
        <v>280</v>
      </c>
      <c r="M158" s="28">
        <v>5.9036900000000001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764</v>
      </c>
      <c r="D159" s="37">
        <v>772.70000000000016</v>
      </c>
      <c r="E159" s="37">
        <v>750.50000000000034</v>
      </c>
      <c r="F159" s="37">
        <v>737.00000000000023</v>
      </c>
      <c r="G159" s="37">
        <v>714.80000000000041</v>
      </c>
      <c r="H159" s="37">
        <v>786.20000000000027</v>
      </c>
      <c r="I159" s="37">
        <v>808.40000000000009</v>
      </c>
      <c r="J159" s="37">
        <v>821.9000000000002</v>
      </c>
      <c r="K159" s="28">
        <v>794.9</v>
      </c>
      <c r="L159" s="28">
        <v>759.2</v>
      </c>
      <c r="M159" s="28">
        <v>5.50284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151.6</v>
      </c>
      <c r="D160" s="37">
        <v>152.31666666666663</v>
      </c>
      <c r="E160" s="37">
        <v>150.43333333333328</v>
      </c>
      <c r="F160" s="37">
        <v>149.26666666666665</v>
      </c>
      <c r="G160" s="37">
        <v>147.3833333333333</v>
      </c>
      <c r="H160" s="37">
        <v>153.48333333333326</v>
      </c>
      <c r="I160" s="37">
        <v>155.36666666666665</v>
      </c>
      <c r="J160" s="37">
        <v>156.53333333333325</v>
      </c>
      <c r="K160" s="28">
        <v>154.19999999999999</v>
      </c>
      <c r="L160" s="28">
        <v>151.15</v>
      </c>
      <c r="M160" s="28">
        <v>167.47176999999999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250.95</v>
      </c>
      <c r="D161" s="37">
        <v>251.98333333333335</v>
      </c>
      <c r="E161" s="37">
        <v>246.66666666666669</v>
      </c>
      <c r="F161" s="37">
        <v>242.38333333333333</v>
      </c>
      <c r="G161" s="37">
        <v>237.06666666666666</v>
      </c>
      <c r="H161" s="37">
        <v>256.26666666666671</v>
      </c>
      <c r="I161" s="37">
        <v>261.58333333333337</v>
      </c>
      <c r="J161" s="37">
        <v>265.86666666666673</v>
      </c>
      <c r="K161" s="28">
        <v>257.3</v>
      </c>
      <c r="L161" s="28">
        <v>247.7</v>
      </c>
      <c r="M161" s="28">
        <v>24.891120000000001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2687.45</v>
      </c>
      <c r="D162" s="37">
        <v>2705.0333333333333</v>
      </c>
      <c r="E162" s="37">
        <v>2662.4166666666665</v>
      </c>
      <c r="F162" s="37">
        <v>2637.3833333333332</v>
      </c>
      <c r="G162" s="37">
        <v>2594.7666666666664</v>
      </c>
      <c r="H162" s="37">
        <v>2730.0666666666666</v>
      </c>
      <c r="I162" s="37">
        <v>2772.6833333333334</v>
      </c>
      <c r="J162" s="37">
        <v>2797.7166666666667</v>
      </c>
      <c r="K162" s="28">
        <v>2747.65</v>
      </c>
      <c r="L162" s="28">
        <v>2680</v>
      </c>
      <c r="M162" s="28">
        <v>2.5451899999999998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42433.15</v>
      </c>
      <c r="D163" s="37">
        <v>43054.833333333336</v>
      </c>
      <c r="E163" s="37">
        <v>41509.816666666673</v>
      </c>
      <c r="F163" s="37">
        <v>40586.483333333337</v>
      </c>
      <c r="G163" s="37">
        <v>39041.466666666674</v>
      </c>
      <c r="H163" s="37">
        <v>43978.166666666672</v>
      </c>
      <c r="I163" s="37">
        <v>45523.183333333334</v>
      </c>
      <c r="J163" s="37">
        <v>46446.51666666667</v>
      </c>
      <c r="K163" s="28">
        <v>44599.85</v>
      </c>
      <c r="L163" s="28">
        <v>42131.5</v>
      </c>
      <c r="M163" s="28">
        <v>0.27517999999999998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226.5</v>
      </c>
      <c r="D164" s="37">
        <v>227.04999999999998</v>
      </c>
      <c r="E164" s="37">
        <v>224.19999999999996</v>
      </c>
      <c r="F164" s="37">
        <v>221.89999999999998</v>
      </c>
      <c r="G164" s="37">
        <v>219.04999999999995</v>
      </c>
      <c r="H164" s="37">
        <v>229.34999999999997</v>
      </c>
      <c r="I164" s="37">
        <v>232.2</v>
      </c>
      <c r="J164" s="37">
        <v>234.49999999999997</v>
      </c>
      <c r="K164" s="28">
        <v>229.9</v>
      </c>
      <c r="L164" s="28">
        <v>224.75</v>
      </c>
      <c r="M164" s="28">
        <v>30.341729999999998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4191.05</v>
      </c>
      <c r="D165" s="37">
        <v>4202.3499999999995</v>
      </c>
      <c r="E165" s="37">
        <v>4170.6999999999989</v>
      </c>
      <c r="F165" s="37">
        <v>4150.3499999999995</v>
      </c>
      <c r="G165" s="37">
        <v>4118.6999999999989</v>
      </c>
      <c r="H165" s="37">
        <v>4222.6999999999989</v>
      </c>
      <c r="I165" s="37">
        <v>4254.3499999999985</v>
      </c>
      <c r="J165" s="37">
        <v>4274.6999999999989</v>
      </c>
      <c r="K165" s="28">
        <v>4234</v>
      </c>
      <c r="L165" s="28">
        <v>4182</v>
      </c>
      <c r="M165" s="28">
        <v>0.14521000000000001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2195.6</v>
      </c>
      <c r="D166" s="37">
        <v>2214.4833333333331</v>
      </c>
      <c r="E166" s="37">
        <v>2168.6666666666661</v>
      </c>
      <c r="F166" s="37">
        <v>2141.7333333333331</v>
      </c>
      <c r="G166" s="37">
        <v>2095.9166666666661</v>
      </c>
      <c r="H166" s="37">
        <v>2241.4166666666661</v>
      </c>
      <c r="I166" s="37">
        <v>2287.2333333333327</v>
      </c>
      <c r="J166" s="37">
        <v>2314.1666666666661</v>
      </c>
      <c r="K166" s="28">
        <v>2260.3000000000002</v>
      </c>
      <c r="L166" s="28">
        <v>2187.5500000000002</v>
      </c>
      <c r="M166" s="28">
        <v>3.8412199999999999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1779.65</v>
      </c>
      <c r="D167" s="37">
        <v>1800.9000000000003</v>
      </c>
      <c r="E167" s="37">
        <v>1754.3500000000006</v>
      </c>
      <c r="F167" s="37">
        <v>1729.0500000000002</v>
      </c>
      <c r="G167" s="37">
        <v>1682.5000000000005</v>
      </c>
      <c r="H167" s="37">
        <v>1826.2000000000007</v>
      </c>
      <c r="I167" s="37">
        <v>1872.7500000000005</v>
      </c>
      <c r="J167" s="37">
        <v>1898.0500000000009</v>
      </c>
      <c r="K167" s="28">
        <v>1847.45</v>
      </c>
      <c r="L167" s="28">
        <v>1775.6</v>
      </c>
      <c r="M167" s="28">
        <v>4.2528300000000003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2453.85</v>
      </c>
      <c r="D168" s="37">
        <v>2489.0166666666664</v>
      </c>
      <c r="E168" s="37">
        <v>2407.333333333333</v>
      </c>
      <c r="F168" s="37">
        <v>2360.8166666666666</v>
      </c>
      <c r="G168" s="37">
        <v>2279.1333333333332</v>
      </c>
      <c r="H168" s="37">
        <v>2535.5333333333328</v>
      </c>
      <c r="I168" s="37">
        <v>2617.2166666666662</v>
      </c>
      <c r="J168" s="37">
        <v>2663.7333333333327</v>
      </c>
      <c r="K168" s="28">
        <v>2570.6999999999998</v>
      </c>
      <c r="L168" s="28">
        <v>2442.5</v>
      </c>
      <c r="M168" s="28">
        <v>2.76607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111.6</v>
      </c>
      <c r="D169" s="37">
        <v>112.23333333333333</v>
      </c>
      <c r="E169" s="37">
        <v>110.66666666666667</v>
      </c>
      <c r="F169" s="37">
        <v>109.73333333333333</v>
      </c>
      <c r="G169" s="37">
        <v>108.16666666666667</v>
      </c>
      <c r="H169" s="37">
        <v>113.16666666666667</v>
      </c>
      <c r="I169" s="37">
        <v>114.73333333333333</v>
      </c>
      <c r="J169" s="37">
        <v>115.66666666666667</v>
      </c>
      <c r="K169" s="28">
        <v>113.8</v>
      </c>
      <c r="L169" s="28">
        <v>111.3</v>
      </c>
      <c r="M169" s="28">
        <v>33.23245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226</v>
      </c>
      <c r="D170" s="37">
        <v>226.36666666666667</v>
      </c>
      <c r="E170" s="37">
        <v>224.63333333333335</v>
      </c>
      <c r="F170" s="37">
        <v>223.26666666666668</v>
      </c>
      <c r="G170" s="37">
        <v>221.53333333333336</v>
      </c>
      <c r="H170" s="37">
        <v>227.73333333333335</v>
      </c>
      <c r="I170" s="37">
        <v>229.4666666666667</v>
      </c>
      <c r="J170" s="37">
        <v>230.83333333333334</v>
      </c>
      <c r="K170" s="28">
        <v>228.1</v>
      </c>
      <c r="L170" s="28">
        <v>225</v>
      </c>
      <c r="M170" s="28">
        <v>120.61888999999999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439.05</v>
      </c>
      <c r="D171" s="37">
        <v>442.58333333333331</v>
      </c>
      <c r="E171" s="37">
        <v>431.06666666666661</v>
      </c>
      <c r="F171" s="37">
        <v>423.08333333333331</v>
      </c>
      <c r="G171" s="37">
        <v>411.56666666666661</v>
      </c>
      <c r="H171" s="37">
        <v>450.56666666666661</v>
      </c>
      <c r="I171" s="37">
        <v>462.08333333333337</v>
      </c>
      <c r="J171" s="37">
        <v>470.06666666666661</v>
      </c>
      <c r="K171" s="28">
        <v>454.1</v>
      </c>
      <c r="L171" s="28">
        <v>434.6</v>
      </c>
      <c r="M171" s="28">
        <v>7.0816999999999997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13999.95</v>
      </c>
      <c r="D172" s="37">
        <v>14072.283333333333</v>
      </c>
      <c r="E172" s="37">
        <v>13827.666666666666</v>
      </c>
      <c r="F172" s="37">
        <v>13655.383333333333</v>
      </c>
      <c r="G172" s="37">
        <v>13410.766666666666</v>
      </c>
      <c r="H172" s="37">
        <v>14244.566666666666</v>
      </c>
      <c r="I172" s="37">
        <v>14489.183333333334</v>
      </c>
      <c r="J172" s="37">
        <v>14661.466666666665</v>
      </c>
      <c r="K172" s="28">
        <v>14316.9</v>
      </c>
      <c r="L172" s="28">
        <v>13900</v>
      </c>
      <c r="M172" s="28">
        <v>2.3400000000000001E-2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31.55</v>
      </c>
      <c r="D173" s="37">
        <v>31.766666666666666</v>
      </c>
      <c r="E173" s="37">
        <v>31.283333333333331</v>
      </c>
      <c r="F173" s="37">
        <v>31.016666666666666</v>
      </c>
      <c r="G173" s="37">
        <v>30.533333333333331</v>
      </c>
      <c r="H173" s="37">
        <v>32.033333333333331</v>
      </c>
      <c r="I173" s="37">
        <v>32.516666666666666</v>
      </c>
      <c r="J173" s="37">
        <v>32.783333333333331</v>
      </c>
      <c r="K173" s="28">
        <v>32.25</v>
      </c>
      <c r="L173" s="28">
        <v>31.5</v>
      </c>
      <c r="M173" s="28">
        <v>173.78205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106</v>
      </c>
      <c r="D174" s="37">
        <v>107.66666666666667</v>
      </c>
      <c r="E174" s="37">
        <v>103.98333333333335</v>
      </c>
      <c r="F174" s="37">
        <v>101.96666666666668</v>
      </c>
      <c r="G174" s="37">
        <v>98.28333333333336</v>
      </c>
      <c r="H174" s="37">
        <v>109.68333333333334</v>
      </c>
      <c r="I174" s="37">
        <v>113.36666666666665</v>
      </c>
      <c r="J174" s="37">
        <v>115.38333333333333</v>
      </c>
      <c r="K174" s="28">
        <v>111.35</v>
      </c>
      <c r="L174" s="28">
        <v>105.65</v>
      </c>
      <c r="M174" s="28">
        <v>155.66164000000001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119.15</v>
      </c>
      <c r="D175" s="37">
        <v>119.98333333333333</v>
      </c>
      <c r="E175" s="37">
        <v>118.16666666666667</v>
      </c>
      <c r="F175" s="37">
        <v>117.18333333333334</v>
      </c>
      <c r="G175" s="37">
        <v>115.36666666666667</v>
      </c>
      <c r="H175" s="37">
        <v>120.96666666666667</v>
      </c>
      <c r="I175" s="37">
        <v>122.78333333333333</v>
      </c>
      <c r="J175" s="37">
        <v>123.76666666666667</v>
      </c>
      <c r="K175" s="28">
        <v>121.8</v>
      </c>
      <c r="L175" s="28">
        <v>119</v>
      </c>
      <c r="M175" s="28">
        <v>31.914580000000001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2779.5</v>
      </c>
      <c r="D176" s="37">
        <v>2779.6166666666668</v>
      </c>
      <c r="E176" s="37">
        <v>2741.8833333333337</v>
      </c>
      <c r="F176" s="37">
        <v>2704.2666666666669</v>
      </c>
      <c r="G176" s="37">
        <v>2666.5333333333338</v>
      </c>
      <c r="H176" s="37">
        <v>2817.2333333333336</v>
      </c>
      <c r="I176" s="37">
        <v>2854.9666666666672</v>
      </c>
      <c r="J176" s="37">
        <v>2892.5833333333335</v>
      </c>
      <c r="K176" s="28">
        <v>2817.35</v>
      </c>
      <c r="L176" s="28">
        <v>2742</v>
      </c>
      <c r="M176" s="28">
        <v>110.4821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773.4</v>
      </c>
      <c r="D177" s="37">
        <v>779.13333333333333</v>
      </c>
      <c r="E177" s="37">
        <v>766.26666666666665</v>
      </c>
      <c r="F177" s="37">
        <v>759.13333333333333</v>
      </c>
      <c r="G177" s="37">
        <v>746.26666666666665</v>
      </c>
      <c r="H177" s="37">
        <v>786.26666666666665</v>
      </c>
      <c r="I177" s="37">
        <v>799.13333333333321</v>
      </c>
      <c r="J177" s="37">
        <v>806.26666666666665</v>
      </c>
      <c r="K177" s="28">
        <v>792</v>
      </c>
      <c r="L177" s="28">
        <v>772</v>
      </c>
      <c r="M177" s="28">
        <v>11.345689999999999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1141.1500000000001</v>
      </c>
      <c r="D178" s="37">
        <v>1147.3166666666666</v>
      </c>
      <c r="E178" s="37">
        <v>1132.7833333333333</v>
      </c>
      <c r="F178" s="37">
        <v>1124.4166666666667</v>
      </c>
      <c r="G178" s="37">
        <v>1109.8833333333334</v>
      </c>
      <c r="H178" s="37">
        <v>1155.6833333333332</v>
      </c>
      <c r="I178" s="37">
        <v>1170.2166666666665</v>
      </c>
      <c r="J178" s="37">
        <v>1178.583333333333</v>
      </c>
      <c r="K178" s="28">
        <v>1161.8499999999999</v>
      </c>
      <c r="L178" s="28">
        <v>1138.95</v>
      </c>
      <c r="M178" s="28">
        <v>9.1746599999999994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2373.9499999999998</v>
      </c>
      <c r="D179" s="37">
        <v>2393.0166666666664</v>
      </c>
      <c r="E179" s="37">
        <v>2346.0333333333328</v>
      </c>
      <c r="F179" s="37">
        <v>2318.1166666666663</v>
      </c>
      <c r="G179" s="37">
        <v>2271.1333333333328</v>
      </c>
      <c r="H179" s="37">
        <v>2420.9333333333329</v>
      </c>
      <c r="I179" s="37">
        <v>2467.9166666666665</v>
      </c>
      <c r="J179" s="37">
        <v>2495.833333333333</v>
      </c>
      <c r="K179" s="28">
        <v>2440</v>
      </c>
      <c r="L179" s="28">
        <v>2365.1</v>
      </c>
      <c r="M179" s="28">
        <v>5.2729600000000003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6857.4</v>
      </c>
      <c r="D180" s="37">
        <v>6888.583333333333</v>
      </c>
      <c r="E180" s="37">
        <v>6781.8166666666657</v>
      </c>
      <c r="F180" s="37">
        <v>6706.2333333333327</v>
      </c>
      <c r="G180" s="37">
        <v>6599.4666666666653</v>
      </c>
      <c r="H180" s="37">
        <v>6964.1666666666661</v>
      </c>
      <c r="I180" s="37">
        <v>7070.9333333333343</v>
      </c>
      <c r="J180" s="37">
        <v>7146.5166666666664</v>
      </c>
      <c r="K180" s="28">
        <v>6995.35</v>
      </c>
      <c r="L180" s="28">
        <v>6813</v>
      </c>
      <c r="M180" s="28">
        <v>3.5740000000000001E-2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20638</v>
      </c>
      <c r="D181" s="37">
        <v>21012.316666666666</v>
      </c>
      <c r="E181" s="37">
        <v>20175.683333333331</v>
      </c>
      <c r="F181" s="37">
        <v>19713.366666666665</v>
      </c>
      <c r="G181" s="37">
        <v>18876.73333333333</v>
      </c>
      <c r="H181" s="37">
        <v>21474.633333333331</v>
      </c>
      <c r="I181" s="37">
        <v>22311.266666666663</v>
      </c>
      <c r="J181" s="37">
        <v>22773.583333333332</v>
      </c>
      <c r="K181" s="28">
        <v>21848.95</v>
      </c>
      <c r="L181" s="28">
        <v>20550</v>
      </c>
      <c r="M181" s="28">
        <v>1.05159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1178.5</v>
      </c>
      <c r="D182" s="37">
        <v>1181.5999999999999</v>
      </c>
      <c r="E182" s="37">
        <v>1165.2499999999998</v>
      </c>
      <c r="F182" s="37">
        <v>1151.9999999999998</v>
      </c>
      <c r="G182" s="37">
        <v>1135.6499999999996</v>
      </c>
      <c r="H182" s="37">
        <v>1194.8499999999999</v>
      </c>
      <c r="I182" s="37">
        <v>1211.2000000000003</v>
      </c>
      <c r="J182" s="37">
        <v>1224.45</v>
      </c>
      <c r="K182" s="28">
        <v>1197.95</v>
      </c>
      <c r="L182" s="28">
        <v>1168.3499999999999</v>
      </c>
      <c r="M182" s="28">
        <v>10.79344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2348.65</v>
      </c>
      <c r="D183" s="37">
        <v>2370.7666666666664</v>
      </c>
      <c r="E183" s="37">
        <v>2320.5333333333328</v>
      </c>
      <c r="F183" s="37">
        <v>2292.4166666666665</v>
      </c>
      <c r="G183" s="37">
        <v>2242.1833333333329</v>
      </c>
      <c r="H183" s="37">
        <v>2398.8833333333328</v>
      </c>
      <c r="I183" s="37">
        <v>2449.1166666666663</v>
      </c>
      <c r="J183" s="37">
        <v>2477.2333333333327</v>
      </c>
      <c r="K183" s="28">
        <v>2421</v>
      </c>
      <c r="L183" s="28">
        <v>2342.65</v>
      </c>
      <c r="M183" s="28">
        <v>1.21627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464.5</v>
      </c>
      <c r="D184" s="37">
        <v>467.83333333333331</v>
      </c>
      <c r="E184" s="37">
        <v>460.16666666666663</v>
      </c>
      <c r="F184" s="37">
        <v>455.83333333333331</v>
      </c>
      <c r="G184" s="37">
        <v>448.16666666666663</v>
      </c>
      <c r="H184" s="37">
        <v>472.16666666666663</v>
      </c>
      <c r="I184" s="37">
        <v>479.83333333333326</v>
      </c>
      <c r="J184" s="37">
        <v>484.16666666666663</v>
      </c>
      <c r="K184" s="28">
        <v>475.5</v>
      </c>
      <c r="L184" s="28">
        <v>463.5</v>
      </c>
      <c r="M184" s="28">
        <v>113.06291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75.650000000000006</v>
      </c>
      <c r="D185" s="37">
        <v>76.183333333333337</v>
      </c>
      <c r="E185" s="37">
        <v>74.966666666666669</v>
      </c>
      <c r="F185" s="37">
        <v>74.283333333333331</v>
      </c>
      <c r="G185" s="37">
        <v>73.066666666666663</v>
      </c>
      <c r="H185" s="37">
        <v>76.866666666666674</v>
      </c>
      <c r="I185" s="37">
        <v>78.083333333333343</v>
      </c>
      <c r="J185" s="37">
        <v>78.76666666666668</v>
      </c>
      <c r="K185" s="28">
        <v>77.400000000000006</v>
      </c>
      <c r="L185" s="28">
        <v>75.5</v>
      </c>
      <c r="M185" s="28">
        <v>217.85047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865.1</v>
      </c>
      <c r="D186" s="37">
        <v>864.98333333333323</v>
      </c>
      <c r="E186" s="37">
        <v>854.96666666666647</v>
      </c>
      <c r="F186" s="37">
        <v>844.83333333333326</v>
      </c>
      <c r="G186" s="37">
        <v>834.81666666666649</v>
      </c>
      <c r="H186" s="37">
        <v>875.11666666666645</v>
      </c>
      <c r="I186" s="37">
        <v>885.1333333333331</v>
      </c>
      <c r="J186" s="37">
        <v>895.26666666666642</v>
      </c>
      <c r="K186" s="28">
        <v>875</v>
      </c>
      <c r="L186" s="28">
        <v>854.85</v>
      </c>
      <c r="M186" s="28">
        <v>26.183530000000001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431.35</v>
      </c>
      <c r="D187" s="37">
        <v>436.59999999999997</v>
      </c>
      <c r="E187" s="37">
        <v>425.04999999999995</v>
      </c>
      <c r="F187" s="37">
        <v>418.75</v>
      </c>
      <c r="G187" s="37">
        <v>407.2</v>
      </c>
      <c r="H187" s="37">
        <v>442.89999999999992</v>
      </c>
      <c r="I187" s="37">
        <v>454.45</v>
      </c>
      <c r="J187" s="37">
        <v>460.74999999999989</v>
      </c>
      <c r="K187" s="28">
        <v>448.15</v>
      </c>
      <c r="L187" s="28">
        <v>430.3</v>
      </c>
      <c r="M187" s="28">
        <v>5.8795799999999998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537.75</v>
      </c>
      <c r="D188" s="37">
        <v>541.91666666666663</v>
      </c>
      <c r="E188" s="37">
        <v>528.83333333333326</v>
      </c>
      <c r="F188" s="37">
        <v>519.91666666666663</v>
      </c>
      <c r="G188" s="37">
        <v>506.83333333333326</v>
      </c>
      <c r="H188" s="37">
        <v>550.83333333333326</v>
      </c>
      <c r="I188" s="37">
        <v>563.91666666666652</v>
      </c>
      <c r="J188" s="37">
        <v>572.83333333333326</v>
      </c>
      <c r="K188" s="28">
        <v>555</v>
      </c>
      <c r="L188" s="28">
        <v>533</v>
      </c>
      <c r="M188" s="28">
        <v>1.2906299999999999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730.3</v>
      </c>
      <c r="D189" s="37">
        <v>734.18333333333328</v>
      </c>
      <c r="E189" s="37">
        <v>724.21666666666658</v>
      </c>
      <c r="F189" s="37">
        <v>718.13333333333333</v>
      </c>
      <c r="G189" s="37">
        <v>708.16666666666663</v>
      </c>
      <c r="H189" s="37">
        <v>740.26666666666654</v>
      </c>
      <c r="I189" s="37">
        <v>750.23333333333323</v>
      </c>
      <c r="J189" s="37">
        <v>756.31666666666649</v>
      </c>
      <c r="K189" s="28">
        <v>744.15</v>
      </c>
      <c r="L189" s="28">
        <v>728.1</v>
      </c>
      <c r="M189" s="28">
        <v>8.3101000000000003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935.7</v>
      </c>
      <c r="D190" s="37">
        <v>941.81666666666661</v>
      </c>
      <c r="E190" s="37">
        <v>926.93333333333317</v>
      </c>
      <c r="F190" s="37">
        <v>918.16666666666652</v>
      </c>
      <c r="G190" s="37">
        <v>903.28333333333308</v>
      </c>
      <c r="H190" s="37">
        <v>950.58333333333326</v>
      </c>
      <c r="I190" s="37">
        <v>965.4666666666667</v>
      </c>
      <c r="J190" s="37">
        <v>974.23333333333335</v>
      </c>
      <c r="K190" s="28">
        <v>956.7</v>
      </c>
      <c r="L190" s="28">
        <v>933.05</v>
      </c>
      <c r="M190" s="28">
        <v>8.6209900000000008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955.25</v>
      </c>
      <c r="D191" s="37">
        <v>968.2833333333333</v>
      </c>
      <c r="E191" s="37">
        <v>938.61666666666656</v>
      </c>
      <c r="F191" s="37">
        <v>921.98333333333323</v>
      </c>
      <c r="G191" s="37">
        <v>892.31666666666649</v>
      </c>
      <c r="H191" s="37">
        <v>984.91666666666663</v>
      </c>
      <c r="I191" s="37">
        <v>1014.5833333333334</v>
      </c>
      <c r="J191" s="37">
        <v>1031.2166666666667</v>
      </c>
      <c r="K191" s="28">
        <v>997.95</v>
      </c>
      <c r="L191" s="28">
        <v>951.65</v>
      </c>
      <c r="M191" s="28">
        <v>21.027149999999999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3440.15</v>
      </c>
      <c r="D192" s="37">
        <v>3449.5500000000006</v>
      </c>
      <c r="E192" s="37">
        <v>3421.8000000000011</v>
      </c>
      <c r="F192" s="37">
        <v>3403.4500000000003</v>
      </c>
      <c r="G192" s="37">
        <v>3375.7000000000007</v>
      </c>
      <c r="H192" s="37">
        <v>3467.9000000000015</v>
      </c>
      <c r="I192" s="37">
        <v>3495.6500000000005</v>
      </c>
      <c r="J192" s="37">
        <v>3514.0000000000018</v>
      </c>
      <c r="K192" s="28">
        <v>3477.3</v>
      </c>
      <c r="L192" s="28">
        <v>3431.2</v>
      </c>
      <c r="M192" s="28">
        <v>19.136220000000002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753.9</v>
      </c>
      <c r="D193" s="37">
        <v>758.98333333333323</v>
      </c>
      <c r="E193" s="37">
        <v>746.96666666666647</v>
      </c>
      <c r="F193" s="37">
        <v>740.03333333333319</v>
      </c>
      <c r="G193" s="37">
        <v>728.01666666666642</v>
      </c>
      <c r="H193" s="37">
        <v>765.91666666666652</v>
      </c>
      <c r="I193" s="37">
        <v>777.93333333333317</v>
      </c>
      <c r="J193" s="37">
        <v>784.86666666666656</v>
      </c>
      <c r="K193" s="28">
        <v>771</v>
      </c>
      <c r="L193" s="28">
        <v>752.05</v>
      </c>
      <c r="M193" s="28">
        <v>17.476849999999999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8433.2999999999993</v>
      </c>
      <c r="D194" s="37">
        <v>8525.1833333333325</v>
      </c>
      <c r="E194" s="37">
        <v>8274.4166666666642</v>
      </c>
      <c r="F194" s="37">
        <v>8115.533333333331</v>
      </c>
      <c r="G194" s="37">
        <v>7864.7666666666628</v>
      </c>
      <c r="H194" s="37">
        <v>8684.0666666666657</v>
      </c>
      <c r="I194" s="37">
        <v>8934.8333333333321</v>
      </c>
      <c r="J194" s="37">
        <v>9093.7166666666672</v>
      </c>
      <c r="K194" s="28">
        <v>8775.9500000000007</v>
      </c>
      <c r="L194" s="28">
        <v>8366.2999999999993</v>
      </c>
      <c r="M194" s="28">
        <v>3.5464600000000002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431.9</v>
      </c>
      <c r="D195" s="37">
        <v>435.81666666666666</v>
      </c>
      <c r="E195" s="37">
        <v>426.58333333333331</v>
      </c>
      <c r="F195" s="37">
        <v>421.26666666666665</v>
      </c>
      <c r="G195" s="37">
        <v>412.0333333333333</v>
      </c>
      <c r="H195" s="37">
        <v>441.13333333333333</v>
      </c>
      <c r="I195" s="37">
        <v>450.36666666666667</v>
      </c>
      <c r="J195" s="37">
        <v>455.68333333333334</v>
      </c>
      <c r="K195" s="28">
        <v>445.05</v>
      </c>
      <c r="L195" s="28">
        <v>430.5</v>
      </c>
      <c r="M195" s="28">
        <v>127.80122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231.05</v>
      </c>
      <c r="D196" s="37">
        <v>232.69999999999996</v>
      </c>
      <c r="E196" s="37">
        <v>228.54999999999993</v>
      </c>
      <c r="F196" s="37">
        <v>226.04999999999995</v>
      </c>
      <c r="G196" s="37">
        <v>221.89999999999992</v>
      </c>
      <c r="H196" s="37">
        <v>235.19999999999993</v>
      </c>
      <c r="I196" s="37">
        <v>239.34999999999997</v>
      </c>
      <c r="J196" s="37">
        <v>241.84999999999994</v>
      </c>
      <c r="K196" s="28">
        <v>236.85</v>
      </c>
      <c r="L196" s="28">
        <v>230.2</v>
      </c>
      <c r="M196" s="28">
        <v>114.33422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1067.3</v>
      </c>
      <c r="D197" s="37">
        <v>1075.0333333333333</v>
      </c>
      <c r="E197" s="37">
        <v>1057.2666666666667</v>
      </c>
      <c r="F197" s="37">
        <v>1047.2333333333333</v>
      </c>
      <c r="G197" s="37">
        <v>1029.4666666666667</v>
      </c>
      <c r="H197" s="37">
        <v>1085.0666666666666</v>
      </c>
      <c r="I197" s="37">
        <v>1102.833333333333</v>
      </c>
      <c r="J197" s="37">
        <v>1112.8666666666666</v>
      </c>
      <c r="K197" s="28">
        <v>1092.8</v>
      </c>
      <c r="L197" s="28">
        <v>1065</v>
      </c>
      <c r="M197" s="28">
        <v>53.954859999999996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1147.9000000000001</v>
      </c>
      <c r="D198" s="37">
        <v>1158</v>
      </c>
      <c r="E198" s="37">
        <v>1134</v>
      </c>
      <c r="F198" s="37">
        <v>1120.0999999999999</v>
      </c>
      <c r="G198" s="37">
        <v>1096.0999999999999</v>
      </c>
      <c r="H198" s="37">
        <v>1171.9000000000001</v>
      </c>
      <c r="I198" s="37">
        <v>1195.9000000000001</v>
      </c>
      <c r="J198" s="37">
        <v>1209.8000000000002</v>
      </c>
      <c r="K198" s="28">
        <v>1182</v>
      </c>
      <c r="L198" s="28">
        <v>1144.0999999999999</v>
      </c>
      <c r="M198" s="28">
        <v>32.292360000000002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630.79999999999995</v>
      </c>
      <c r="D199" s="37">
        <v>651.43333333333328</v>
      </c>
      <c r="E199" s="37">
        <v>606.36666666666656</v>
      </c>
      <c r="F199" s="37">
        <v>581.93333333333328</v>
      </c>
      <c r="G199" s="37">
        <v>536.86666666666656</v>
      </c>
      <c r="H199" s="37">
        <v>675.86666666666656</v>
      </c>
      <c r="I199" s="37">
        <v>720.93333333333339</v>
      </c>
      <c r="J199" s="37">
        <v>745.36666666666656</v>
      </c>
      <c r="K199" s="28">
        <v>696.5</v>
      </c>
      <c r="L199" s="28">
        <v>627</v>
      </c>
      <c r="M199" s="28">
        <v>25.42587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2204.4</v>
      </c>
      <c r="D200" s="37">
        <v>2215.7000000000003</v>
      </c>
      <c r="E200" s="37">
        <v>2186.4500000000007</v>
      </c>
      <c r="F200" s="37">
        <v>2168.5000000000005</v>
      </c>
      <c r="G200" s="37">
        <v>2139.2500000000009</v>
      </c>
      <c r="H200" s="37">
        <v>2233.6500000000005</v>
      </c>
      <c r="I200" s="37">
        <v>2262.8999999999996</v>
      </c>
      <c r="J200" s="37">
        <v>2280.8500000000004</v>
      </c>
      <c r="K200" s="28">
        <v>2244.9499999999998</v>
      </c>
      <c r="L200" s="28">
        <v>2197.75</v>
      </c>
      <c r="M200" s="28">
        <v>12.286949999999999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2780.3</v>
      </c>
      <c r="D201" s="37">
        <v>2795.15</v>
      </c>
      <c r="E201" s="37">
        <v>2755.5</v>
      </c>
      <c r="F201" s="37">
        <v>2730.7</v>
      </c>
      <c r="G201" s="37">
        <v>2691.0499999999997</v>
      </c>
      <c r="H201" s="37">
        <v>2819.9500000000003</v>
      </c>
      <c r="I201" s="37">
        <v>2859.6000000000008</v>
      </c>
      <c r="J201" s="37">
        <v>2884.4000000000005</v>
      </c>
      <c r="K201" s="28">
        <v>2834.8</v>
      </c>
      <c r="L201" s="28">
        <v>2770.35</v>
      </c>
      <c r="M201" s="28">
        <v>1.06704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465.55</v>
      </c>
      <c r="D202" s="37">
        <v>471.40000000000003</v>
      </c>
      <c r="E202" s="37">
        <v>458.15000000000009</v>
      </c>
      <c r="F202" s="37">
        <v>450.75000000000006</v>
      </c>
      <c r="G202" s="37">
        <v>437.50000000000011</v>
      </c>
      <c r="H202" s="37">
        <v>478.80000000000007</v>
      </c>
      <c r="I202" s="37">
        <v>492.04999999999995</v>
      </c>
      <c r="J202" s="37">
        <v>499.45000000000005</v>
      </c>
      <c r="K202" s="28">
        <v>484.65</v>
      </c>
      <c r="L202" s="28">
        <v>464</v>
      </c>
      <c r="M202" s="28">
        <v>4.7946799999999996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1129.3</v>
      </c>
      <c r="D203" s="37">
        <v>1128.4666666666667</v>
      </c>
      <c r="E203" s="37">
        <v>1111.9333333333334</v>
      </c>
      <c r="F203" s="37">
        <v>1094.5666666666666</v>
      </c>
      <c r="G203" s="37">
        <v>1078.0333333333333</v>
      </c>
      <c r="H203" s="37">
        <v>1145.8333333333335</v>
      </c>
      <c r="I203" s="37">
        <v>1162.3666666666668</v>
      </c>
      <c r="J203" s="37">
        <v>1179.7333333333336</v>
      </c>
      <c r="K203" s="28">
        <v>1145</v>
      </c>
      <c r="L203" s="28">
        <v>1111.0999999999999</v>
      </c>
      <c r="M203" s="28">
        <v>8.4339700000000004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769.65</v>
      </c>
      <c r="D204" s="37">
        <v>773.0333333333333</v>
      </c>
      <c r="E204" s="37">
        <v>763.16666666666663</v>
      </c>
      <c r="F204" s="37">
        <v>756.68333333333328</v>
      </c>
      <c r="G204" s="37">
        <v>746.81666666666661</v>
      </c>
      <c r="H204" s="37">
        <v>779.51666666666665</v>
      </c>
      <c r="I204" s="37">
        <v>789.38333333333344</v>
      </c>
      <c r="J204" s="37">
        <v>795.86666666666667</v>
      </c>
      <c r="K204" s="28">
        <v>782.9</v>
      </c>
      <c r="L204" s="28">
        <v>766.55</v>
      </c>
      <c r="M204" s="28">
        <v>11.75685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5678.85</v>
      </c>
      <c r="D205" s="37">
        <v>5801.2833333333328</v>
      </c>
      <c r="E205" s="37">
        <v>5487.5666666666657</v>
      </c>
      <c r="F205" s="37">
        <v>5296.2833333333328</v>
      </c>
      <c r="G205" s="37">
        <v>4982.5666666666657</v>
      </c>
      <c r="H205" s="37">
        <v>5992.5666666666657</v>
      </c>
      <c r="I205" s="37">
        <v>6306.2833333333328</v>
      </c>
      <c r="J205" s="37">
        <v>6497.5666666666657</v>
      </c>
      <c r="K205" s="28">
        <v>6115</v>
      </c>
      <c r="L205" s="28">
        <v>5610</v>
      </c>
      <c r="M205" s="28">
        <v>22.1648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38.549999999999997</v>
      </c>
      <c r="D206" s="37">
        <v>38.800000000000004</v>
      </c>
      <c r="E206" s="37">
        <v>37.600000000000009</v>
      </c>
      <c r="F206" s="37">
        <v>36.650000000000006</v>
      </c>
      <c r="G206" s="37">
        <v>35.45000000000001</v>
      </c>
      <c r="H206" s="37">
        <v>39.750000000000007</v>
      </c>
      <c r="I206" s="37">
        <v>40.95000000000001</v>
      </c>
      <c r="J206" s="37">
        <v>41.900000000000006</v>
      </c>
      <c r="K206" s="28">
        <v>40</v>
      </c>
      <c r="L206" s="28">
        <v>37.85</v>
      </c>
      <c r="M206" s="28">
        <v>111.82231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1519.1</v>
      </c>
      <c r="D207" s="37">
        <v>1530.7333333333333</v>
      </c>
      <c r="E207" s="37">
        <v>1502.2166666666667</v>
      </c>
      <c r="F207" s="37">
        <v>1485.3333333333333</v>
      </c>
      <c r="G207" s="37">
        <v>1456.8166666666666</v>
      </c>
      <c r="H207" s="37">
        <v>1547.6166666666668</v>
      </c>
      <c r="I207" s="37">
        <v>1576.1333333333337</v>
      </c>
      <c r="J207" s="37">
        <v>1593.0166666666669</v>
      </c>
      <c r="K207" s="28">
        <v>1559.25</v>
      </c>
      <c r="L207" s="28">
        <v>1513.85</v>
      </c>
      <c r="M207" s="28">
        <v>0.62460000000000004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806.7</v>
      </c>
      <c r="D208" s="37">
        <v>814.5</v>
      </c>
      <c r="E208" s="37">
        <v>797.2</v>
      </c>
      <c r="F208" s="37">
        <v>787.7</v>
      </c>
      <c r="G208" s="37">
        <v>770.40000000000009</v>
      </c>
      <c r="H208" s="37">
        <v>824</v>
      </c>
      <c r="I208" s="37">
        <v>841.3</v>
      </c>
      <c r="J208" s="37">
        <v>850.8</v>
      </c>
      <c r="K208" s="28">
        <v>831.8</v>
      </c>
      <c r="L208" s="28">
        <v>805</v>
      </c>
      <c r="M208" s="28">
        <v>11.412039999999999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1100.45</v>
      </c>
      <c r="D209" s="37">
        <v>1116.6499999999999</v>
      </c>
      <c r="E209" s="37">
        <v>1074.7999999999997</v>
      </c>
      <c r="F209" s="37">
        <v>1049.1499999999999</v>
      </c>
      <c r="G209" s="37">
        <v>1007.2999999999997</v>
      </c>
      <c r="H209" s="37">
        <v>1142.2999999999997</v>
      </c>
      <c r="I209" s="37">
        <v>1184.1499999999996</v>
      </c>
      <c r="J209" s="37">
        <v>1209.7999999999997</v>
      </c>
      <c r="K209" s="28">
        <v>1158.5</v>
      </c>
      <c r="L209" s="28">
        <v>1091</v>
      </c>
      <c r="M209" s="28">
        <v>13.213179999999999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316.89999999999998</v>
      </c>
      <c r="D210" s="37">
        <v>319.18333333333334</v>
      </c>
      <c r="E210" s="37">
        <v>313.16666666666669</v>
      </c>
      <c r="F210" s="37">
        <v>309.43333333333334</v>
      </c>
      <c r="G210" s="37">
        <v>303.41666666666669</v>
      </c>
      <c r="H210" s="37">
        <v>322.91666666666669</v>
      </c>
      <c r="I210" s="37">
        <v>328.93333333333334</v>
      </c>
      <c r="J210" s="37">
        <v>332.66666666666669</v>
      </c>
      <c r="K210" s="28">
        <v>325.2</v>
      </c>
      <c r="L210" s="28">
        <v>315.45</v>
      </c>
      <c r="M210" s="28">
        <v>103.58738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9.1999999999999993</v>
      </c>
      <c r="D211" s="37">
        <v>9.3333333333333339</v>
      </c>
      <c r="E211" s="37">
        <v>9.0166666666666675</v>
      </c>
      <c r="F211" s="37">
        <v>8.8333333333333339</v>
      </c>
      <c r="G211" s="37">
        <v>8.5166666666666675</v>
      </c>
      <c r="H211" s="37">
        <v>9.5166666666666675</v>
      </c>
      <c r="I211" s="37">
        <v>9.8333333333333339</v>
      </c>
      <c r="J211" s="37">
        <v>10.016666666666667</v>
      </c>
      <c r="K211" s="28">
        <v>9.65</v>
      </c>
      <c r="L211" s="28">
        <v>9.15</v>
      </c>
      <c r="M211" s="28">
        <v>964.80772000000002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1017.4</v>
      </c>
      <c r="D212" s="37">
        <v>1030.45</v>
      </c>
      <c r="E212" s="37">
        <v>1001.95</v>
      </c>
      <c r="F212" s="37">
        <v>986.5</v>
      </c>
      <c r="G212" s="37">
        <v>958</v>
      </c>
      <c r="H212" s="37">
        <v>1045.9000000000001</v>
      </c>
      <c r="I212" s="37">
        <v>1074.4000000000001</v>
      </c>
      <c r="J212" s="37">
        <v>1089.8500000000001</v>
      </c>
      <c r="K212" s="28">
        <v>1058.95</v>
      </c>
      <c r="L212" s="28">
        <v>1015</v>
      </c>
      <c r="M212" s="28">
        <v>9.3549199999999999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1635.15</v>
      </c>
      <c r="D213" s="37">
        <v>1646.2333333333333</v>
      </c>
      <c r="E213" s="37">
        <v>1612.4666666666667</v>
      </c>
      <c r="F213" s="37">
        <v>1589.7833333333333</v>
      </c>
      <c r="G213" s="37">
        <v>1556.0166666666667</v>
      </c>
      <c r="H213" s="37">
        <v>1668.9166666666667</v>
      </c>
      <c r="I213" s="37">
        <v>1702.6833333333336</v>
      </c>
      <c r="J213" s="37">
        <v>1725.3666666666668</v>
      </c>
      <c r="K213" s="28">
        <v>1680</v>
      </c>
      <c r="L213" s="28">
        <v>1623.55</v>
      </c>
      <c r="M213" s="28">
        <v>0.84209000000000001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475.5</v>
      </c>
      <c r="D214" s="37">
        <v>479.33333333333331</v>
      </c>
      <c r="E214" s="37">
        <v>470.66666666666663</v>
      </c>
      <c r="F214" s="37">
        <v>465.83333333333331</v>
      </c>
      <c r="G214" s="37">
        <v>457.16666666666663</v>
      </c>
      <c r="H214" s="37">
        <v>484.16666666666663</v>
      </c>
      <c r="I214" s="37">
        <v>492.83333333333326</v>
      </c>
      <c r="J214" s="37">
        <v>497.66666666666663</v>
      </c>
      <c r="K214" s="37">
        <v>488</v>
      </c>
      <c r="L214" s="37">
        <v>474.5</v>
      </c>
      <c r="M214" s="37">
        <v>116.34889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13.25</v>
      </c>
      <c r="D215" s="37">
        <v>13.316666666666668</v>
      </c>
      <c r="E215" s="37">
        <v>13.083333333333336</v>
      </c>
      <c r="F215" s="37">
        <v>12.916666666666668</v>
      </c>
      <c r="G215" s="37">
        <v>12.683333333333335</v>
      </c>
      <c r="H215" s="37">
        <v>13.483333333333336</v>
      </c>
      <c r="I215" s="37">
        <v>13.716666666666667</v>
      </c>
      <c r="J215" s="37">
        <v>13.883333333333336</v>
      </c>
      <c r="K215" s="37">
        <v>13.55</v>
      </c>
      <c r="L215" s="37">
        <v>13.15</v>
      </c>
      <c r="M215" s="37">
        <v>359.97269999999997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251.5</v>
      </c>
      <c r="D216" s="37">
        <v>253.76666666666665</v>
      </c>
      <c r="E216" s="37">
        <v>248.13333333333333</v>
      </c>
      <c r="F216" s="37">
        <v>244.76666666666668</v>
      </c>
      <c r="G216" s="37">
        <v>239.13333333333335</v>
      </c>
      <c r="H216" s="37">
        <v>257.13333333333333</v>
      </c>
      <c r="I216" s="37">
        <v>262.76666666666665</v>
      </c>
      <c r="J216" s="37">
        <v>266.13333333333327</v>
      </c>
      <c r="K216" s="37">
        <v>259.39999999999998</v>
      </c>
      <c r="L216" s="37">
        <v>250.4</v>
      </c>
      <c r="M216" s="37">
        <v>65.382149999999996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0"/>
      <c r="B1" s="40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44718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3" t="s">
        <v>16</v>
      </c>
      <c r="B9" s="395" t="s">
        <v>18</v>
      </c>
      <c r="C9" s="399" t="s">
        <v>20</v>
      </c>
      <c r="D9" s="399" t="s">
        <v>21</v>
      </c>
      <c r="E9" s="390" t="s">
        <v>22</v>
      </c>
      <c r="F9" s="391"/>
      <c r="G9" s="392"/>
      <c r="H9" s="390" t="s">
        <v>23</v>
      </c>
      <c r="I9" s="391"/>
      <c r="J9" s="392"/>
      <c r="K9" s="23"/>
      <c r="L9" s="24"/>
      <c r="M9" s="50"/>
      <c r="N9" s="1"/>
      <c r="O9" s="1"/>
    </row>
    <row r="10" spans="1:15" ht="42.75" customHeight="1">
      <c r="A10" s="397"/>
      <c r="B10" s="398"/>
      <c r="C10" s="398"/>
      <c r="D10" s="39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1" t="s">
        <v>288</v>
      </c>
      <c r="C11" s="302">
        <v>21290.400000000001</v>
      </c>
      <c r="D11" s="303">
        <v>21282.583333333332</v>
      </c>
      <c r="E11" s="303">
        <v>20779.166666666664</v>
      </c>
      <c r="F11" s="303">
        <v>20267.933333333331</v>
      </c>
      <c r="G11" s="303">
        <v>19764.516666666663</v>
      </c>
      <c r="H11" s="303">
        <v>21793.816666666666</v>
      </c>
      <c r="I11" s="303">
        <v>22297.23333333333</v>
      </c>
      <c r="J11" s="303">
        <v>22808.466666666667</v>
      </c>
      <c r="K11" s="302">
        <v>21786</v>
      </c>
      <c r="L11" s="302">
        <v>20771.349999999999</v>
      </c>
      <c r="M11" s="302">
        <v>6.9059999999999996E-2</v>
      </c>
      <c r="N11" s="1"/>
      <c r="O11" s="1"/>
    </row>
    <row r="12" spans="1:15" ht="12" customHeight="1">
      <c r="A12" s="30">
        <v>2</v>
      </c>
      <c r="B12" s="312" t="s">
        <v>293</v>
      </c>
      <c r="C12" s="302">
        <v>429.7</v>
      </c>
      <c r="D12" s="303">
        <v>433.66666666666669</v>
      </c>
      <c r="E12" s="303">
        <v>421.53333333333336</v>
      </c>
      <c r="F12" s="303">
        <v>413.36666666666667</v>
      </c>
      <c r="G12" s="303">
        <v>401.23333333333335</v>
      </c>
      <c r="H12" s="303">
        <v>441.83333333333337</v>
      </c>
      <c r="I12" s="303">
        <v>453.9666666666667</v>
      </c>
      <c r="J12" s="303">
        <v>462.13333333333338</v>
      </c>
      <c r="K12" s="302">
        <v>445.8</v>
      </c>
      <c r="L12" s="302">
        <v>425.5</v>
      </c>
      <c r="M12" s="302">
        <v>0.46861999999999998</v>
      </c>
      <c r="N12" s="1"/>
      <c r="O12" s="1"/>
    </row>
    <row r="13" spans="1:15" ht="12" customHeight="1">
      <c r="A13" s="30">
        <v>3</v>
      </c>
      <c r="B13" s="312" t="s">
        <v>39</v>
      </c>
      <c r="C13" s="302">
        <v>720.5</v>
      </c>
      <c r="D13" s="303">
        <v>731.18333333333339</v>
      </c>
      <c r="E13" s="303">
        <v>708.31666666666683</v>
      </c>
      <c r="F13" s="303">
        <v>696.13333333333344</v>
      </c>
      <c r="G13" s="303">
        <v>673.26666666666688</v>
      </c>
      <c r="H13" s="303">
        <v>743.36666666666679</v>
      </c>
      <c r="I13" s="303">
        <v>766.23333333333335</v>
      </c>
      <c r="J13" s="303">
        <v>778.41666666666674</v>
      </c>
      <c r="K13" s="302">
        <v>754.05</v>
      </c>
      <c r="L13" s="302">
        <v>719</v>
      </c>
      <c r="M13" s="302">
        <v>19.21583</v>
      </c>
      <c r="N13" s="1"/>
      <c r="O13" s="1"/>
    </row>
    <row r="14" spans="1:15" ht="12" customHeight="1">
      <c r="A14" s="30">
        <v>4</v>
      </c>
      <c r="B14" s="312" t="s">
        <v>294</v>
      </c>
      <c r="C14" s="302">
        <v>2071.1999999999998</v>
      </c>
      <c r="D14" s="303">
        <v>2099.9666666666667</v>
      </c>
      <c r="E14" s="303">
        <v>2031.2333333333336</v>
      </c>
      <c r="F14" s="303">
        <v>1991.2666666666669</v>
      </c>
      <c r="G14" s="303">
        <v>1922.5333333333338</v>
      </c>
      <c r="H14" s="303">
        <v>2139.9333333333334</v>
      </c>
      <c r="I14" s="303">
        <v>2208.6666666666661</v>
      </c>
      <c r="J14" s="303">
        <v>2248.6333333333332</v>
      </c>
      <c r="K14" s="302">
        <v>2168.6999999999998</v>
      </c>
      <c r="L14" s="302">
        <v>2060</v>
      </c>
      <c r="M14" s="302">
        <v>0.85699999999999998</v>
      </c>
      <c r="N14" s="1"/>
      <c r="O14" s="1"/>
    </row>
    <row r="15" spans="1:15" ht="12" customHeight="1">
      <c r="A15" s="30">
        <v>5</v>
      </c>
      <c r="B15" s="312" t="s">
        <v>289</v>
      </c>
      <c r="C15" s="302">
        <v>2315.75</v>
      </c>
      <c r="D15" s="303">
        <v>2357.85</v>
      </c>
      <c r="E15" s="303">
        <v>2265.75</v>
      </c>
      <c r="F15" s="303">
        <v>2215.75</v>
      </c>
      <c r="G15" s="303">
        <v>2123.65</v>
      </c>
      <c r="H15" s="303">
        <v>2407.85</v>
      </c>
      <c r="I15" s="303">
        <v>2499.9499999999994</v>
      </c>
      <c r="J15" s="303">
        <v>2549.9499999999998</v>
      </c>
      <c r="K15" s="302">
        <v>2449.9499999999998</v>
      </c>
      <c r="L15" s="302">
        <v>2307.85</v>
      </c>
      <c r="M15" s="302">
        <v>1.9514899999999999</v>
      </c>
      <c r="N15" s="1"/>
      <c r="O15" s="1"/>
    </row>
    <row r="16" spans="1:15" ht="12" customHeight="1">
      <c r="A16" s="30">
        <v>6</v>
      </c>
      <c r="B16" s="312" t="s">
        <v>238</v>
      </c>
      <c r="C16" s="302">
        <v>17828.599999999999</v>
      </c>
      <c r="D16" s="303">
        <v>18063.866666666665</v>
      </c>
      <c r="E16" s="303">
        <v>17528.73333333333</v>
      </c>
      <c r="F16" s="303">
        <v>17228.866666666665</v>
      </c>
      <c r="G16" s="303">
        <v>16693.73333333333</v>
      </c>
      <c r="H16" s="303">
        <v>18363.73333333333</v>
      </c>
      <c r="I16" s="303">
        <v>18898.866666666669</v>
      </c>
      <c r="J16" s="303">
        <v>19198.73333333333</v>
      </c>
      <c r="K16" s="302">
        <v>18599</v>
      </c>
      <c r="L16" s="302">
        <v>17764</v>
      </c>
      <c r="M16" s="302">
        <v>0.1653</v>
      </c>
      <c r="N16" s="1"/>
      <c r="O16" s="1"/>
    </row>
    <row r="17" spans="1:15" ht="12" customHeight="1">
      <c r="A17" s="30">
        <v>7</v>
      </c>
      <c r="B17" s="312" t="s">
        <v>242</v>
      </c>
      <c r="C17" s="302">
        <v>102.7</v>
      </c>
      <c r="D17" s="303">
        <v>102.98333333333333</v>
      </c>
      <c r="E17" s="303">
        <v>101.46666666666667</v>
      </c>
      <c r="F17" s="303">
        <v>100.23333333333333</v>
      </c>
      <c r="G17" s="303">
        <v>98.716666666666669</v>
      </c>
      <c r="H17" s="303">
        <v>104.21666666666667</v>
      </c>
      <c r="I17" s="303">
        <v>105.73333333333335</v>
      </c>
      <c r="J17" s="303">
        <v>106.96666666666667</v>
      </c>
      <c r="K17" s="302">
        <v>104.5</v>
      </c>
      <c r="L17" s="302">
        <v>101.75</v>
      </c>
      <c r="M17" s="302">
        <v>35.979849999999999</v>
      </c>
      <c r="N17" s="1"/>
      <c r="O17" s="1"/>
    </row>
    <row r="18" spans="1:15" ht="12" customHeight="1">
      <c r="A18" s="30">
        <v>8</v>
      </c>
      <c r="B18" s="312" t="s">
        <v>41</v>
      </c>
      <c r="C18" s="302">
        <v>271</v>
      </c>
      <c r="D18" s="303">
        <v>274.45</v>
      </c>
      <c r="E18" s="303">
        <v>266.45</v>
      </c>
      <c r="F18" s="303">
        <v>261.89999999999998</v>
      </c>
      <c r="G18" s="303">
        <v>253.89999999999998</v>
      </c>
      <c r="H18" s="303">
        <v>279</v>
      </c>
      <c r="I18" s="303">
        <v>287</v>
      </c>
      <c r="J18" s="303">
        <v>291.55</v>
      </c>
      <c r="K18" s="302">
        <v>282.45</v>
      </c>
      <c r="L18" s="302">
        <v>269.89999999999998</v>
      </c>
      <c r="M18" s="302">
        <v>36.870510000000003</v>
      </c>
      <c r="N18" s="1"/>
      <c r="O18" s="1"/>
    </row>
    <row r="19" spans="1:15" ht="12" customHeight="1">
      <c r="A19" s="30">
        <v>9</v>
      </c>
      <c r="B19" s="312" t="s">
        <v>43</v>
      </c>
      <c r="C19" s="302">
        <v>2133.1</v>
      </c>
      <c r="D19" s="303">
        <v>2157.3833333333332</v>
      </c>
      <c r="E19" s="303">
        <v>2097.9166666666665</v>
      </c>
      <c r="F19" s="303">
        <v>2062.7333333333331</v>
      </c>
      <c r="G19" s="303">
        <v>2003.2666666666664</v>
      </c>
      <c r="H19" s="303">
        <v>2192.5666666666666</v>
      </c>
      <c r="I19" s="303">
        <v>2252.0333333333338</v>
      </c>
      <c r="J19" s="303">
        <v>2287.2166666666667</v>
      </c>
      <c r="K19" s="302">
        <v>2216.85</v>
      </c>
      <c r="L19" s="302">
        <v>2122.1999999999998</v>
      </c>
      <c r="M19" s="302">
        <v>7.1512200000000004</v>
      </c>
      <c r="N19" s="1"/>
      <c r="O19" s="1"/>
    </row>
    <row r="20" spans="1:15" ht="12" customHeight="1">
      <c r="A20" s="30">
        <v>10</v>
      </c>
      <c r="B20" s="312" t="s">
        <v>45</v>
      </c>
      <c r="C20" s="302">
        <v>2190</v>
      </c>
      <c r="D20" s="303">
        <v>2202.7666666666669</v>
      </c>
      <c r="E20" s="303">
        <v>2163.2833333333338</v>
      </c>
      <c r="F20" s="303">
        <v>2136.5666666666671</v>
      </c>
      <c r="G20" s="303">
        <v>2097.0833333333339</v>
      </c>
      <c r="H20" s="303">
        <v>2229.4833333333336</v>
      </c>
      <c r="I20" s="303">
        <v>2268.9666666666662</v>
      </c>
      <c r="J20" s="303">
        <v>2295.6833333333334</v>
      </c>
      <c r="K20" s="302">
        <v>2242.25</v>
      </c>
      <c r="L20" s="302">
        <v>2176.0500000000002</v>
      </c>
      <c r="M20" s="302">
        <v>16.516850000000002</v>
      </c>
      <c r="N20" s="1"/>
      <c r="O20" s="1"/>
    </row>
    <row r="21" spans="1:15" ht="12" customHeight="1">
      <c r="A21" s="30">
        <v>11</v>
      </c>
      <c r="B21" s="312" t="s">
        <v>239</v>
      </c>
      <c r="C21" s="302">
        <v>1855.9</v>
      </c>
      <c r="D21" s="303">
        <v>1891.3333333333333</v>
      </c>
      <c r="E21" s="303">
        <v>1794.6666666666665</v>
      </c>
      <c r="F21" s="303">
        <v>1733.4333333333332</v>
      </c>
      <c r="G21" s="303">
        <v>1636.7666666666664</v>
      </c>
      <c r="H21" s="303">
        <v>1952.5666666666666</v>
      </c>
      <c r="I21" s="303">
        <v>2049.2333333333331</v>
      </c>
      <c r="J21" s="303">
        <v>2110.4666666666667</v>
      </c>
      <c r="K21" s="302">
        <v>1988</v>
      </c>
      <c r="L21" s="302">
        <v>1830.1</v>
      </c>
      <c r="M21" s="302">
        <v>35.577979999999997</v>
      </c>
      <c r="N21" s="1"/>
      <c r="O21" s="1"/>
    </row>
    <row r="22" spans="1:15" ht="12" customHeight="1">
      <c r="A22" s="30">
        <v>12</v>
      </c>
      <c r="B22" s="312" t="s">
        <v>46</v>
      </c>
      <c r="C22" s="302">
        <v>739.9</v>
      </c>
      <c r="D22" s="303">
        <v>745.7166666666667</v>
      </c>
      <c r="E22" s="303">
        <v>732.93333333333339</v>
      </c>
      <c r="F22" s="303">
        <v>725.9666666666667</v>
      </c>
      <c r="G22" s="303">
        <v>713.18333333333339</v>
      </c>
      <c r="H22" s="303">
        <v>752.68333333333339</v>
      </c>
      <c r="I22" s="303">
        <v>765.4666666666667</v>
      </c>
      <c r="J22" s="303">
        <v>772.43333333333339</v>
      </c>
      <c r="K22" s="302">
        <v>758.5</v>
      </c>
      <c r="L22" s="302">
        <v>738.75</v>
      </c>
      <c r="M22" s="302">
        <v>29.60614</v>
      </c>
      <c r="N22" s="1"/>
      <c r="O22" s="1"/>
    </row>
    <row r="23" spans="1:15" ht="12.75" customHeight="1">
      <c r="A23" s="30">
        <v>13</v>
      </c>
      <c r="B23" s="312" t="s">
        <v>241</v>
      </c>
      <c r="C23" s="302">
        <v>1956.05</v>
      </c>
      <c r="D23" s="303">
        <v>1985.95</v>
      </c>
      <c r="E23" s="303">
        <v>1904.1</v>
      </c>
      <c r="F23" s="303">
        <v>1852.1499999999999</v>
      </c>
      <c r="G23" s="303">
        <v>1770.2999999999997</v>
      </c>
      <c r="H23" s="303">
        <v>2037.9</v>
      </c>
      <c r="I23" s="303">
        <v>2119.75</v>
      </c>
      <c r="J23" s="303">
        <v>2171.7000000000003</v>
      </c>
      <c r="K23" s="302">
        <v>2067.8000000000002</v>
      </c>
      <c r="L23" s="302">
        <v>1934</v>
      </c>
      <c r="M23" s="302">
        <v>3.2509299999999999</v>
      </c>
      <c r="N23" s="1"/>
      <c r="O23" s="1"/>
    </row>
    <row r="24" spans="1:15" ht="12.75" customHeight="1">
      <c r="A24" s="30">
        <v>14</v>
      </c>
      <c r="B24" s="312" t="s">
        <v>295</v>
      </c>
      <c r="C24" s="302">
        <v>297.25</v>
      </c>
      <c r="D24" s="303">
        <v>298.91666666666669</v>
      </c>
      <c r="E24" s="303">
        <v>291.03333333333336</v>
      </c>
      <c r="F24" s="303">
        <v>284.81666666666666</v>
      </c>
      <c r="G24" s="303">
        <v>276.93333333333334</v>
      </c>
      <c r="H24" s="303">
        <v>305.13333333333338</v>
      </c>
      <c r="I24" s="303">
        <v>313.01666666666671</v>
      </c>
      <c r="J24" s="303">
        <v>319.23333333333341</v>
      </c>
      <c r="K24" s="302">
        <v>306.8</v>
      </c>
      <c r="L24" s="302">
        <v>292.7</v>
      </c>
      <c r="M24" s="302">
        <v>5.8740800000000002</v>
      </c>
      <c r="N24" s="1"/>
      <c r="O24" s="1"/>
    </row>
    <row r="25" spans="1:15" ht="12.75" customHeight="1">
      <c r="A25" s="30">
        <v>15</v>
      </c>
      <c r="B25" s="312" t="s">
        <v>296</v>
      </c>
      <c r="C25" s="302">
        <v>223.55</v>
      </c>
      <c r="D25" s="303">
        <v>222.7166666666667</v>
      </c>
      <c r="E25" s="303">
        <v>219.88333333333338</v>
      </c>
      <c r="F25" s="303">
        <v>216.2166666666667</v>
      </c>
      <c r="G25" s="303">
        <v>213.38333333333338</v>
      </c>
      <c r="H25" s="303">
        <v>226.38333333333338</v>
      </c>
      <c r="I25" s="303">
        <v>229.2166666666667</v>
      </c>
      <c r="J25" s="303">
        <v>232.88333333333338</v>
      </c>
      <c r="K25" s="302">
        <v>225.55</v>
      </c>
      <c r="L25" s="302">
        <v>219.05</v>
      </c>
      <c r="M25" s="302">
        <v>9.4686800000000009</v>
      </c>
      <c r="N25" s="1"/>
      <c r="O25" s="1"/>
    </row>
    <row r="26" spans="1:15" ht="12.75" customHeight="1">
      <c r="A26" s="30">
        <v>16</v>
      </c>
      <c r="B26" s="312" t="s">
        <v>297</v>
      </c>
      <c r="C26" s="302">
        <v>1015.85</v>
      </c>
      <c r="D26" s="303">
        <v>1028.5166666666667</v>
      </c>
      <c r="E26" s="303">
        <v>997.33333333333326</v>
      </c>
      <c r="F26" s="303">
        <v>978.81666666666661</v>
      </c>
      <c r="G26" s="303">
        <v>947.63333333333321</v>
      </c>
      <c r="H26" s="303">
        <v>1047.0333333333333</v>
      </c>
      <c r="I26" s="303">
        <v>1078.2166666666667</v>
      </c>
      <c r="J26" s="303">
        <v>1096.7333333333333</v>
      </c>
      <c r="K26" s="302">
        <v>1059.7</v>
      </c>
      <c r="L26" s="302">
        <v>1010</v>
      </c>
      <c r="M26" s="302">
        <v>3.2349299999999999</v>
      </c>
      <c r="N26" s="1"/>
      <c r="O26" s="1"/>
    </row>
    <row r="27" spans="1:15" ht="12.75" customHeight="1">
      <c r="A27" s="30">
        <v>17</v>
      </c>
      <c r="B27" s="312" t="s">
        <v>291</v>
      </c>
      <c r="C27" s="302">
        <v>2247.0500000000002</v>
      </c>
      <c r="D27" s="303">
        <v>2257.35</v>
      </c>
      <c r="E27" s="303">
        <v>2189.6999999999998</v>
      </c>
      <c r="F27" s="303">
        <v>2132.35</v>
      </c>
      <c r="G27" s="303">
        <v>2064.6999999999998</v>
      </c>
      <c r="H27" s="303">
        <v>2314.6999999999998</v>
      </c>
      <c r="I27" s="303">
        <v>2382.3500000000004</v>
      </c>
      <c r="J27" s="303">
        <v>2439.6999999999998</v>
      </c>
      <c r="K27" s="302">
        <v>2325</v>
      </c>
      <c r="L27" s="302">
        <v>2200</v>
      </c>
      <c r="M27" s="302">
        <v>0.51141999999999999</v>
      </c>
      <c r="N27" s="1"/>
      <c r="O27" s="1"/>
    </row>
    <row r="28" spans="1:15" ht="12.75" customHeight="1">
      <c r="A28" s="30">
        <v>18</v>
      </c>
      <c r="B28" s="312" t="s">
        <v>243</v>
      </c>
      <c r="C28" s="302">
        <v>1751.1</v>
      </c>
      <c r="D28" s="303">
        <v>1766.6000000000001</v>
      </c>
      <c r="E28" s="303">
        <v>1724.2500000000002</v>
      </c>
      <c r="F28" s="303">
        <v>1697.4</v>
      </c>
      <c r="G28" s="303">
        <v>1655.0500000000002</v>
      </c>
      <c r="H28" s="303">
        <v>1793.4500000000003</v>
      </c>
      <c r="I28" s="303">
        <v>1835.8000000000002</v>
      </c>
      <c r="J28" s="303">
        <v>1862.6500000000003</v>
      </c>
      <c r="K28" s="302">
        <v>1808.95</v>
      </c>
      <c r="L28" s="302">
        <v>1739.75</v>
      </c>
      <c r="M28" s="302">
        <v>1.6063700000000001</v>
      </c>
      <c r="N28" s="1"/>
      <c r="O28" s="1"/>
    </row>
    <row r="29" spans="1:15" ht="12.75" customHeight="1">
      <c r="A29" s="30">
        <v>19</v>
      </c>
      <c r="B29" s="312" t="s">
        <v>298</v>
      </c>
      <c r="C29" s="302">
        <v>68.900000000000006</v>
      </c>
      <c r="D29" s="303">
        <v>69.3</v>
      </c>
      <c r="E29" s="303">
        <v>68.199999999999989</v>
      </c>
      <c r="F29" s="303">
        <v>67.499999999999986</v>
      </c>
      <c r="G29" s="303">
        <v>66.399999999999977</v>
      </c>
      <c r="H29" s="303">
        <v>70</v>
      </c>
      <c r="I29" s="303">
        <v>71.099999999999994</v>
      </c>
      <c r="J29" s="303">
        <v>71.800000000000011</v>
      </c>
      <c r="K29" s="302">
        <v>70.400000000000006</v>
      </c>
      <c r="L29" s="302">
        <v>68.599999999999994</v>
      </c>
      <c r="M29" s="302">
        <v>0.87583</v>
      </c>
      <c r="N29" s="1"/>
      <c r="O29" s="1"/>
    </row>
    <row r="30" spans="1:15" ht="12.75" customHeight="1">
      <c r="A30" s="30">
        <v>20</v>
      </c>
      <c r="B30" s="312" t="s">
        <v>48</v>
      </c>
      <c r="C30" s="302">
        <v>3100.45</v>
      </c>
      <c r="D30" s="303">
        <v>3116.2333333333336</v>
      </c>
      <c r="E30" s="303">
        <v>3080.5166666666673</v>
      </c>
      <c r="F30" s="303">
        <v>3060.5833333333339</v>
      </c>
      <c r="G30" s="303">
        <v>3024.8666666666677</v>
      </c>
      <c r="H30" s="303">
        <v>3136.166666666667</v>
      </c>
      <c r="I30" s="303">
        <v>3171.8833333333332</v>
      </c>
      <c r="J30" s="303">
        <v>3191.8166666666666</v>
      </c>
      <c r="K30" s="302">
        <v>3151.95</v>
      </c>
      <c r="L30" s="302">
        <v>3096.3</v>
      </c>
      <c r="M30" s="302">
        <v>0.96986000000000006</v>
      </c>
      <c r="N30" s="1"/>
      <c r="O30" s="1"/>
    </row>
    <row r="31" spans="1:15" ht="12.75" customHeight="1">
      <c r="A31" s="30">
        <v>21</v>
      </c>
      <c r="B31" s="312" t="s">
        <v>299</v>
      </c>
      <c r="C31" s="302">
        <v>2689.9</v>
      </c>
      <c r="D31" s="303">
        <v>2714.85</v>
      </c>
      <c r="E31" s="303">
        <v>2660.0499999999997</v>
      </c>
      <c r="F31" s="303">
        <v>2630.2</v>
      </c>
      <c r="G31" s="303">
        <v>2575.3999999999996</v>
      </c>
      <c r="H31" s="303">
        <v>2744.7</v>
      </c>
      <c r="I31" s="303">
        <v>2799.5</v>
      </c>
      <c r="J31" s="303">
        <v>2829.35</v>
      </c>
      <c r="K31" s="302">
        <v>2769.65</v>
      </c>
      <c r="L31" s="302">
        <v>2685</v>
      </c>
      <c r="M31" s="302">
        <v>0.38511000000000001</v>
      </c>
      <c r="N31" s="1"/>
      <c r="O31" s="1"/>
    </row>
    <row r="32" spans="1:15" ht="12.75" customHeight="1">
      <c r="A32" s="30">
        <v>22</v>
      </c>
      <c r="B32" s="312" t="s">
        <v>300</v>
      </c>
      <c r="C32" s="302">
        <v>22.5</v>
      </c>
      <c r="D32" s="303">
        <v>22.733333333333334</v>
      </c>
      <c r="E32" s="303">
        <v>22.216666666666669</v>
      </c>
      <c r="F32" s="303">
        <v>21.933333333333334</v>
      </c>
      <c r="G32" s="303">
        <v>21.416666666666668</v>
      </c>
      <c r="H32" s="303">
        <v>23.016666666666669</v>
      </c>
      <c r="I32" s="303">
        <v>23.533333333333335</v>
      </c>
      <c r="J32" s="303">
        <v>23.81666666666667</v>
      </c>
      <c r="K32" s="302">
        <v>23.25</v>
      </c>
      <c r="L32" s="302">
        <v>22.45</v>
      </c>
      <c r="M32" s="302">
        <v>13.0847</v>
      </c>
      <c r="N32" s="1"/>
      <c r="O32" s="1"/>
    </row>
    <row r="33" spans="1:15" ht="12.75" customHeight="1">
      <c r="A33" s="30">
        <v>23</v>
      </c>
      <c r="B33" s="312" t="s">
        <v>50</v>
      </c>
      <c r="C33" s="302">
        <v>500.9</v>
      </c>
      <c r="D33" s="303">
        <v>503.73333333333335</v>
      </c>
      <c r="E33" s="303">
        <v>497.16666666666669</v>
      </c>
      <c r="F33" s="303">
        <v>493.43333333333334</v>
      </c>
      <c r="G33" s="303">
        <v>486.86666666666667</v>
      </c>
      <c r="H33" s="303">
        <v>507.4666666666667</v>
      </c>
      <c r="I33" s="303">
        <v>514.0333333333333</v>
      </c>
      <c r="J33" s="303">
        <v>517.76666666666665</v>
      </c>
      <c r="K33" s="302">
        <v>510.3</v>
      </c>
      <c r="L33" s="302">
        <v>500</v>
      </c>
      <c r="M33" s="302">
        <v>3.1356199999999999</v>
      </c>
      <c r="N33" s="1"/>
      <c r="O33" s="1"/>
    </row>
    <row r="34" spans="1:15" ht="12.75" customHeight="1">
      <c r="A34" s="30">
        <v>24</v>
      </c>
      <c r="B34" s="312" t="s">
        <v>301</v>
      </c>
      <c r="C34" s="302">
        <v>2621.85</v>
      </c>
      <c r="D34" s="303">
        <v>2634.4666666666667</v>
      </c>
      <c r="E34" s="303">
        <v>2576.4833333333336</v>
      </c>
      <c r="F34" s="303">
        <v>2531.1166666666668</v>
      </c>
      <c r="G34" s="303">
        <v>2473.1333333333337</v>
      </c>
      <c r="H34" s="303">
        <v>2679.8333333333335</v>
      </c>
      <c r="I34" s="303">
        <v>2737.8166666666662</v>
      </c>
      <c r="J34" s="303">
        <v>2783.1833333333334</v>
      </c>
      <c r="K34" s="302">
        <v>2692.45</v>
      </c>
      <c r="L34" s="302">
        <v>2589.1</v>
      </c>
      <c r="M34" s="302">
        <v>1.2784500000000001</v>
      </c>
      <c r="N34" s="1"/>
      <c r="O34" s="1"/>
    </row>
    <row r="35" spans="1:15" ht="12.75" customHeight="1">
      <c r="A35" s="30">
        <v>25</v>
      </c>
      <c r="B35" s="312" t="s">
        <v>51</v>
      </c>
      <c r="C35" s="302">
        <v>366.9</v>
      </c>
      <c r="D35" s="303">
        <v>369.2</v>
      </c>
      <c r="E35" s="303">
        <v>363.04999999999995</v>
      </c>
      <c r="F35" s="303">
        <v>359.2</v>
      </c>
      <c r="G35" s="303">
        <v>353.04999999999995</v>
      </c>
      <c r="H35" s="303">
        <v>373.04999999999995</v>
      </c>
      <c r="I35" s="303">
        <v>379.19999999999993</v>
      </c>
      <c r="J35" s="303">
        <v>383.04999999999995</v>
      </c>
      <c r="K35" s="302">
        <v>375.35</v>
      </c>
      <c r="L35" s="302">
        <v>365.35</v>
      </c>
      <c r="M35" s="302">
        <v>80.109759999999994</v>
      </c>
      <c r="N35" s="1"/>
      <c r="O35" s="1"/>
    </row>
    <row r="36" spans="1:15" ht="12.75" customHeight="1">
      <c r="A36" s="30">
        <v>26</v>
      </c>
      <c r="B36" s="312" t="s">
        <v>848</v>
      </c>
      <c r="C36" s="302">
        <v>1487.6</v>
      </c>
      <c r="D36" s="303">
        <v>1507.7666666666667</v>
      </c>
      <c r="E36" s="303">
        <v>1459.8333333333333</v>
      </c>
      <c r="F36" s="303">
        <v>1432.0666666666666</v>
      </c>
      <c r="G36" s="303">
        <v>1384.1333333333332</v>
      </c>
      <c r="H36" s="303">
        <v>1535.5333333333333</v>
      </c>
      <c r="I36" s="303">
        <v>1583.4666666666667</v>
      </c>
      <c r="J36" s="303">
        <v>1611.2333333333333</v>
      </c>
      <c r="K36" s="302">
        <v>1555.7</v>
      </c>
      <c r="L36" s="302">
        <v>1480</v>
      </c>
      <c r="M36" s="302">
        <v>10.21588</v>
      </c>
      <c r="N36" s="1"/>
      <c r="O36" s="1"/>
    </row>
    <row r="37" spans="1:15" ht="12.75" customHeight="1">
      <c r="A37" s="30">
        <v>27</v>
      </c>
      <c r="B37" s="312" t="s">
        <v>810</v>
      </c>
      <c r="C37" s="302">
        <v>681.95</v>
      </c>
      <c r="D37" s="303">
        <v>696.65</v>
      </c>
      <c r="E37" s="303">
        <v>663.9</v>
      </c>
      <c r="F37" s="303">
        <v>645.85</v>
      </c>
      <c r="G37" s="303">
        <v>613.1</v>
      </c>
      <c r="H37" s="303">
        <v>714.69999999999993</v>
      </c>
      <c r="I37" s="303">
        <v>747.44999999999993</v>
      </c>
      <c r="J37" s="303">
        <v>765.49999999999989</v>
      </c>
      <c r="K37" s="302">
        <v>729.4</v>
      </c>
      <c r="L37" s="302">
        <v>678.6</v>
      </c>
      <c r="M37" s="302">
        <v>2.7980200000000002</v>
      </c>
      <c r="N37" s="1"/>
      <c r="O37" s="1"/>
    </row>
    <row r="38" spans="1:15" ht="12.75" customHeight="1">
      <c r="A38" s="30">
        <v>28</v>
      </c>
      <c r="B38" s="312" t="s">
        <v>292</v>
      </c>
      <c r="C38" s="302">
        <v>996.75</v>
      </c>
      <c r="D38" s="303">
        <v>998.25</v>
      </c>
      <c r="E38" s="303">
        <v>988.5</v>
      </c>
      <c r="F38" s="303">
        <v>980.25</v>
      </c>
      <c r="G38" s="303">
        <v>970.5</v>
      </c>
      <c r="H38" s="303">
        <v>1006.5</v>
      </c>
      <c r="I38" s="303">
        <v>1016.25</v>
      </c>
      <c r="J38" s="303">
        <v>1024.5</v>
      </c>
      <c r="K38" s="302">
        <v>1008</v>
      </c>
      <c r="L38" s="302">
        <v>990</v>
      </c>
      <c r="M38" s="302">
        <v>5.5509899999999996</v>
      </c>
      <c r="N38" s="1"/>
      <c r="O38" s="1"/>
    </row>
    <row r="39" spans="1:15" ht="12.75" customHeight="1">
      <c r="A39" s="30">
        <v>29</v>
      </c>
      <c r="B39" s="312" t="s">
        <v>52</v>
      </c>
      <c r="C39" s="302">
        <v>730.9</v>
      </c>
      <c r="D39" s="303">
        <v>730.80000000000007</v>
      </c>
      <c r="E39" s="303">
        <v>721.95000000000016</v>
      </c>
      <c r="F39" s="303">
        <v>713.00000000000011</v>
      </c>
      <c r="G39" s="303">
        <v>704.1500000000002</v>
      </c>
      <c r="H39" s="303">
        <v>739.75000000000011</v>
      </c>
      <c r="I39" s="303">
        <v>748.6</v>
      </c>
      <c r="J39" s="303">
        <v>757.55000000000007</v>
      </c>
      <c r="K39" s="302">
        <v>739.65</v>
      </c>
      <c r="L39" s="302">
        <v>721.85</v>
      </c>
      <c r="M39" s="302">
        <v>0.65108999999999995</v>
      </c>
      <c r="N39" s="1"/>
      <c r="O39" s="1"/>
    </row>
    <row r="40" spans="1:15" ht="12.75" customHeight="1">
      <c r="A40" s="30">
        <v>30</v>
      </c>
      <c r="B40" s="312" t="s">
        <v>53</v>
      </c>
      <c r="C40" s="302">
        <v>3588.8</v>
      </c>
      <c r="D40" s="303">
        <v>3609.7000000000003</v>
      </c>
      <c r="E40" s="303">
        <v>3525.4500000000007</v>
      </c>
      <c r="F40" s="303">
        <v>3462.1000000000004</v>
      </c>
      <c r="G40" s="303">
        <v>3377.8500000000008</v>
      </c>
      <c r="H40" s="303">
        <v>3673.0500000000006</v>
      </c>
      <c r="I40" s="303">
        <v>3757.2999999999997</v>
      </c>
      <c r="J40" s="303">
        <v>3820.6500000000005</v>
      </c>
      <c r="K40" s="302">
        <v>3693.95</v>
      </c>
      <c r="L40" s="302">
        <v>3546.35</v>
      </c>
      <c r="M40" s="302">
        <v>13.056620000000001</v>
      </c>
      <c r="N40" s="1"/>
      <c r="O40" s="1"/>
    </row>
    <row r="41" spans="1:15" ht="12.75" customHeight="1">
      <c r="A41" s="30">
        <v>31</v>
      </c>
      <c r="B41" s="312" t="s">
        <v>54</v>
      </c>
      <c r="C41" s="302">
        <v>218.3</v>
      </c>
      <c r="D41" s="303">
        <v>219.78333333333333</v>
      </c>
      <c r="E41" s="303">
        <v>215.86666666666667</v>
      </c>
      <c r="F41" s="303">
        <v>213.43333333333334</v>
      </c>
      <c r="G41" s="303">
        <v>209.51666666666668</v>
      </c>
      <c r="H41" s="303">
        <v>222.21666666666667</v>
      </c>
      <c r="I41" s="303">
        <v>226.13333333333335</v>
      </c>
      <c r="J41" s="303">
        <v>228.56666666666666</v>
      </c>
      <c r="K41" s="302">
        <v>223.7</v>
      </c>
      <c r="L41" s="302">
        <v>217.35</v>
      </c>
      <c r="M41" s="302">
        <v>33.708829999999999</v>
      </c>
      <c r="N41" s="1"/>
      <c r="O41" s="1"/>
    </row>
    <row r="42" spans="1:15" ht="12.75" customHeight="1">
      <c r="A42" s="30">
        <v>32</v>
      </c>
      <c r="B42" s="312" t="s">
        <v>302</v>
      </c>
      <c r="C42" s="302">
        <v>453.45</v>
      </c>
      <c r="D42" s="303">
        <v>461.36666666666662</v>
      </c>
      <c r="E42" s="303">
        <v>442.83333333333326</v>
      </c>
      <c r="F42" s="303">
        <v>432.21666666666664</v>
      </c>
      <c r="G42" s="303">
        <v>413.68333333333328</v>
      </c>
      <c r="H42" s="303">
        <v>471.98333333333323</v>
      </c>
      <c r="I42" s="303">
        <v>490.51666666666665</v>
      </c>
      <c r="J42" s="303">
        <v>501.13333333333321</v>
      </c>
      <c r="K42" s="302">
        <v>479.9</v>
      </c>
      <c r="L42" s="302">
        <v>450.75</v>
      </c>
      <c r="M42" s="302">
        <v>2.5682200000000002</v>
      </c>
      <c r="N42" s="1"/>
      <c r="O42" s="1"/>
    </row>
    <row r="43" spans="1:15" ht="12.75" customHeight="1">
      <c r="A43" s="30">
        <v>33</v>
      </c>
      <c r="B43" s="312" t="s">
        <v>303</v>
      </c>
      <c r="C43" s="302">
        <v>85.6</v>
      </c>
      <c r="D43" s="303">
        <v>85.7</v>
      </c>
      <c r="E43" s="303">
        <v>83.45</v>
      </c>
      <c r="F43" s="303">
        <v>81.3</v>
      </c>
      <c r="G43" s="303">
        <v>79.05</v>
      </c>
      <c r="H43" s="303">
        <v>87.850000000000009</v>
      </c>
      <c r="I43" s="303">
        <v>90.100000000000009</v>
      </c>
      <c r="J43" s="303">
        <v>92.250000000000014</v>
      </c>
      <c r="K43" s="302">
        <v>87.95</v>
      </c>
      <c r="L43" s="302">
        <v>83.55</v>
      </c>
      <c r="M43" s="302">
        <v>45.674570000000003</v>
      </c>
      <c r="N43" s="1"/>
      <c r="O43" s="1"/>
    </row>
    <row r="44" spans="1:15" ht="12.75" customHeight="1">
      <c r="A44" s="30">
        <v>34</v>
      </c>
      <c r="B44" s="312" t="s">
        <v>55</v>
      </c>
      <c r="C44" s="302">
        <v>139.5</v>
      </c>
      <c r="D44" s="303">
        <v>141.25</v>
      </c>
      <c r="E44" s="303">
        <v>137.25</v>
      </c>
      <c r="F44" s="303">
        <v>135</v>
      </c>
      <c r="G44" s="303">
        <v>131</v>
      </c>
      <c r="H44" s="303">
        <v>143.5</v>
      </c>
      <c r="I44" s="303">
        <v>147.5</v>
      </c>
      <c r="J44" s="303">
        <v>149.75</v>
      </c>
      <c r="K44" s="302">
        <v>145.25</v>
      </c>
      <c r="L44" s="302">
        <v>139</v>
      </c>
      <c r="M44" s="302">
        <v>150.10235</v>
      </c>
      <c r="N44" s="1"/>
      <c r="O44" s="1"/>
    </row>
    <row r="45" spans="1:15" ht="12.75" customHeight="1">
      <c r="A45" s="30">
        <v>35</v>
      </c>
      <c r="B45" s="312" t="s">
        <v>57</v>
      </c>
      <c r="C45" s="302">
        <v>2886.9</v>
      </c>
      <c r="D45" s="303">
        <v>2887.4500000000003</v>
      </c>
      <c r="E45" s="303">
        <v>2855.4500000000007</v>
      </c>
      <c r="F45" s="303">
        <v>2824.0000000000005</v>
      </c>
      <c r="G45" s="303">
        <v>2792.0000000000009</v>
      </c>
      <c r="H45" s="303">
        <v>2918.9000000000005</v>
      </c>
      <c r="I45" s="303">
        <v>2950.8999999999996</v>
      </c>
      <c r="J45" s="303">
        <v>2982.3500000000004</v>
      </c>
      <c r="K45" s="302">
        <v>2919.45</v>
      </c>
      <c r="L45" s="302">
        <v>2856</v>
      </c>
      <c r="M45" s="302">
        <v>12.284890000000001</v>
      </c>
      <c r="N45" s="1"/>
      <c r="O45" s="1"/>
    </row>
    <row r="46" spans="1:15" ht="12.75" customHeight="1">
      <c r="A46" s="30">
        <v>36</v>
      </c>
      <c r="B46" s="312" t="s">
        <v>304</v>
      </c>
      <c r="C46" s="302">
        <v>190.45</v>
      </c>
      <c r="D46" s="303">
        <v>193.03333333333333</v>
      </c>
      <c r="E46" s="303">
        <v>186.41666666666666</v>
      </c>
      <c r="F46" s="303">
        <v>182.38333333333333</v>
      </c>
      <c r="G46" s="303">
        <v>175.76666666666665</v>
      </c>
      <c r="H46" s="303">
        <v>197.06666666666666</v>
      </c>
      <c r="I46" s="303">
        <v>203.68333333333334</v>
      </c>
      <c r="J46" s="303">
        <v>207.71666666666667</v>
      </c>
      <c r="K46" s="302">
        <v>199.65</v>
      </c>
      <c r="L46" s="302">
        <v>189</v>
      </c>
      <c r="M46" s="302">
        <v>2.5801099999999999</v>
      </c>
      <c r="N46" s="1"/>
      <c r="O46" s="1"/>
    </row>
    <row r="47" spans="1:15" ht="12.75" customHeight="1">
      <c r="A47" s="30">
        <v>37</v>
      </c>
      <c r="B47" s="312" t="s">
        <v>306</v>
      </c>
      <c r="C47" s="302">
        <v>1746.05</v>
      </c>
      <c r="D47" s="303">
        <v>1761.9833333333333</v>
      </c>
      <c r="E47" s="303">
        <v>1724.0666666666666</v>
      </c>
      <c r="F47" s="303">
        <v>1702.0833333333333</v>
      </c>
      <c r="G47" s="303">
        <v>1664.1666666666665</v>
      </c>
      <c r="H47" s="303">
        <v>1783.9666666666667</v>
      </c>
      <c r="I47" s="303">
        <v>1821.8833333333332</v>
      </c>
      <c r="J47" s="303">
        <v>1843.8666666666668</v>
      </c>
      <c r="K47" s="302">
        <v>1799.9</v>
      </c>
      <c r="L47" s="302">
        <v>1740</v>
      </c>
      <c r="M47" s="302">
        <v>2.16703</v>
      </c>
      <c r="N47" s="1"/>
      <c r="O47" s="1"/>
    </row>
    <row r="48" spans="1:15" ht="12.75" customHeight="1">
      <c r="A48" s="30">
        <v>38</v>
      </c>
      <c r="B48" s="312" t="s">
        <v>305</v>
      </c>
      <c r="C48" s="302">
        <v>2951.05</v>
      </c>
      <c r="D48" s="303">
        <v>2936.2833333333333</v>
      </c>
      <c r="E48" s="303">
        <v>2914.7666666666664</v>
      </c>
      <c r="F48" s="303">
        <v>2878.4833333333331</v>
      </c>
      <c r="G48" s="303">
        <v>2856.9666666666662</v>
      </c>
      <c r="H48" s="303">
        <v>2972.5666666666666</v>
      </c>
      <c r="I48" s="303">
        <v>2994.0833333333339</v>
      </c>
      <c r="J48" s="303">
        <v>3030.3666666666668</v>
      </c>
      <c r="K48" s="302">
        <v>2957.8</v>
      </c>
      <c r="L48" s="302">
        <v>2900</v>
      </c>
      <c r="M48" s="302">
        <v>5.1659999999999998E-2</v>
      </c>
      <c r="N48" s="1"/>
      <c r="O48" s="1"/>
    </row>
    <row r="49" spans="1:15" ht="12.75" customHeight="1">
      <c r="A49" s="30">
        <v>39</v>
      </c>
      <c r="B49" s="312" t="s">
        <v>240</v>
      </c>
      <c r="C49" s="302">
        <v>2390.4499999999998</v>
      </c>
      <c r="D49" s="303">
        <v>2403.5166666666664</v>
      </c>
      <c r="E49" s="303">
        <v>2340.0333333333328</v>
      </c>
      <c r="F49" s="303">
        <v>2289.6166666666663</v>
      </c>
      <c r="G49" s="303">
        <v>2226.1333333333328</v>
      </c>
      <c r="H49" s="303">
        <v>2453.9333333333329</v>
      </c>
      <c r="I49" s="303">
        <v>2517.4166666666665</v>
      </c>
      <c r="J49" s="303">
        <v>2567.833333333333</v>
      </c>
      <c r="K49" s="302">
        <v>2467</v>
      </c>
      <c r="L49" s="302">
        <v>2353.1</v>
      </c>
      <c r="M49" s="302">
        <v>3.88286</v>
      </c>
      <c r="N49" s="1"/>
      <c r="O49" s="1"/>
    </row>
    <row r="50" spans="1:15" ht="12.75" customHeight="1">
      <c r="A50" s="30">
        <v>40</v>
      </c>
      <c r="B50" s="312" t="s">
        <v>307</v>
      </c>
      <c r="C50" s="302">
        <v>8015.2</v>
      </c>
      <c r="D50" s="303">
        <v>8075.7833333333328</v>
      </c>
      <c r="E50" s="303">
        <v>7909.4166666666661</v>
      </c>
      <c r="F50" s="303">
        <v>7803.6333333333332</v>
      </c>
      <c r="G50" s="303">
        <v>7637.2666666666664</v>
      </c>
      <c r="H50" s="303">
        <v>8181.5666666666657</v>
      </c>
      <c r="I50" s="303">
        <v>8347.9333333333325</v>
      </c>
      <c r="J50" s="303">
        <v>8453.7166666666653</v>
      </c>
      <c r="K50" s="302">
        <v>8242.15</v>
      </c>
      <c r="L50" s="302">
        <v>7970</v>
      </c>
      <c r="M50" s="302">
        <v>0.25457999999999997</v>
      </c>
      <c r="N50" s="1"/>
      <c r="O50" s="1"/>
    </row>
    <row r="51" spans="1:15" ht="12.75" customHeight="1">
      <c r="A51" s="30">
        <v>41</v>
      </c>
      <c r="B51" s="312" t="s">
        <v>59</v>
      </c>
      <c r="C51" s="302">
        <v>1262.8</v>
      </c>
      <c r="D51" s="303">
        <v>1279.9333333333334</v>
      </c>
      <c r="E51" s="303">
        <v>1239.3166666666668</v>
      </c>
      <c r="F51" s="303">
        <v>1215.8333333333335</v>
      </c>
      <c r="G51" s="303">
        <v>1175.2166666666669</v>
      </c>
      <c r="H51" s="303">
        <v>1303.4166666666667</v>
      </c>
      <c r="I51" s="303">
        <v>1344.0333333333335</v>
      </c>
      <c r="J51" s="303">
        <v>1367.5166666666667</v>
      </c>
      <c r="K51" s="302">
        <v>1320.55</v>
      </c>
      <c r="L51" s="302">
        <v>1256.45</v>
      </c>
      <c r="M51" s="302">
        <v>10.6881</v>
      </c>
      <c r="N51" s="1"/>
      <c r="O51" s="1"/>
    </row>
    <row r="52" spans="1:15" ht="12.75" customHeight="1">
      <c r="A52" s="30">
        <v>42</v>
      </c>
      <c r="B52" s="312" t="s">
        <v>60</v>
      </c>
      <c r="C52" s="302">
        <v>528.4</v>
      </c>
      <c r="D52" s="303">
        <v>531.25</v>
      </c>
      <c r="E52" s="303">
        <v>523.35</v>
      </c>
      <c r="F52" s="303">
        <v>518.30000000000007</v>
      </c>
      <c r="G52" s="303">
        <v>510.40000000000009</v>
      </c>
      <c r="H52" s="303">
        <v>536.29999999999995</v>
      </c>
      <c r="I52" s="303">
        <v>544.20000000000005</v>
      </c>
      <c r="J52" s="303">
        <v>549.24999999999989</v>
      </c>
      <c r="K52" s="302">
        <v>539.15</v>
      </c>
      <c r="L52" s="302">
        <v>526.20000000000005</v>
      </c>
      <c r="M52" s="302">
        <v>25.94791</v>
      </c>
      <c r="N52" s="1"/>
      <c r="O52" s="1"/>
    </row>
    <row r="53" spans="1:15" ht="12.75" customHeight="1">
      <c r="A53" s="30">
        <v>43</v>
      </c>
      <c r="B53" s="312" t="s">
        <v>308</v>
      </c>
      <c r="C53" s="302">
        <v>424.2</v>
      </c>
      <c r="D53" s="303">
        <v>425.16666666666669</v>
      </c>
      <c r="E53" s="303">
        <v>419.13333333333338</v>
      </c>
      <c r="F53" s="303">
        <v>414.06666666666672</v>
      </c>
      <c r="G53" s="303">
        <v>408.03333333333342</v>
      </c>
      <c r="H53" s="303">
        <v>430.23333333333335</v>
      </c>
      <c r="I53" s="303">
        <v>436.26666666666665</v>
      </c>
      <c r="J53" s="303">
        <v>441.33333333333331</v>
      </c>
      <c r="K53" s="302">
        <v>431.2</v>
      </c>
      <c r="L53" s="302">
        <v>420.1</v>
      </c>
      <c r="M53" s="302">
        <v>0.83033999999999997</v>
      </c>
      <c r="N53" s="1"/>
      <c r="O53" s="1"/>
    </row>
    <row r="54" spans="1:15" ht="12.75" customHeight="1">
      <c r="A54" s="30">
        <v>44</v>
      </c>
      <c r="B54" s="312" t="s">
        <v>61</v>
      </c>
      <c r="C54" s="302">
        <v>677.3</v>
      </c>
      <c r="D54" s="303">
        <v>682.81666666666661</v>
      </c>
      <c r="E54" s="303">
        <v>667.63333333333321</v>
      </c>
      <c r="F54" s="303">
        <v>657.96666666666658</v>
      </c>
      <c r="G54" s="303">
        <v>642.78333333333319</v>
      </c>
      <c r="H54" s="303">
        <v>692.48333333333323</v>
      </c>
      <c r="I54" s="303">
        <v>707.66666666666663</v>
      </c>
      <c r="J54" s="303">
        <v>717.33333333333326</v>
      </c>
      <c r="K54" s="302">
        <v>698</v>
      </c>
      <c r="L54" s="302">
        <v>673.15</v>
      </c>
      <c r="M54" s="302">
        <v>84.757260000000002</v>
      </c>
      <c r="N54" s="1"/>
      <c r="O54" s="1"/>
    </row>
    <row r="55" spans="1:15" ht="12.75" customHeight="1">
      <c r="A55" s="30">
        <v>45</v>
      </c>
      <c r="B55" s="312" t="s">
        <v>62</v>
      </c>
      <c r="C55" s="302">
        <v>3672.7</v>
      </c>
      <c r="D55" s="303">
        <v>3685.5333333333333</v>
      </c>
      <c r="E55" s="303">
        <v>3637.1666666666665</v>
      </c>
      <c r="F55" s="303">
        <v>3601.6333333333332</v>
      </c>
      <c r="G55" s="303">
        <v>3553.2666666666664</v>
      </c>
      <c r="H55" s="303">
        <v>3721.0666666666666</v>
      </c>
      <c r="I55" s="303">
        <v>3769.4333333333334</v>
      </c>
      <c r="J55" s="303">
        <v>3804.9666666666667</v>
      </c>
      <c r="K55" s="302">
        <v>3733.9</v>
      </c>
      <c r="L55" s="302">
        <v>3650</v>
      </c>
      <c r="M55" s="302">
        <v>4.0981500000000004</v>
      </c>
      <c r="N55" s="1"/>
      <c r="O55" s="1"/>
    </row>
    <row r="56" spans="1:15" ht="12.75" customHeight="1">
      <c r="A56" s="30">
        <v>46</v>
      </c>
      <c r="B56" s="312" t="s">
        <v>312</v>
      </c>
      <c r="C56" s="302">
        <v>140.55000000000001</v>
      </c>
      <c r="D56" s="303">
        <v>141.78333333333333</v>
      </c>
      <c r="E56" s="303">
        <v>138.76666666666665</v>
      </c>
      <c r="F56" s="303">
        <v>136.98333333333332</v>
      </c>
      <c r="G56" s="303">
        <v>133.96666666666664</v>
      </c>
      <c r="H56" s="303">
        <v>143.56666666666666</v>
      </c>
      <c r="I56" s="303">
        <v>146.58333333333337</v>
      </c>
      <c r="J56" s="303">
        <v>148.36666666666667</v>
      </c>
      <c r="K56" s="302">
        <v>144.80000000000001</v>
      </c>
      <c r="L56" s="302">
        <v>140</v>
      </c>
      <c r="M56" s="302">
        <v>4.1163299999999996</v>
      </c>
      <c r="N56" s="1"/>
      <c r="O56" s="1"/>
    </row>
    <row r="57" spans="1:15" ht="12.75" customHeight="1">
      <c r="A57" s="30">
        <v>47</v>
      </c>
      <c r="B57" s="312" t="s">
        <v>313</v>
      </c>
      <c r="C57" s="302">
        <v>989.7</v>
      </c>
      <c r="D57" s="303">
        <v>1000.4833333333332</v>
      </c>
      <c r="E57" s="303">
        <v>970.96666666666647</v>
      </c>
      <c r="F57" s="303">
        <v>952.23333333333323</v>
      </c>
      <c r="G57" s="303">
        <v>922.71666666666647</v>
      </c>
      <c r="H57" s="303">
        <v>1019.2166666666665</v>
      </c>
      <c r="I57" s="303">
        <v>1048.7333333333331</v>
      </c>
      <c r="J57" s="303">
        <v>1067.4666666666665</v>
      </c>
      <c r="K57" s="302">
        <v>1030</v>
      </c>
      <c r="L57" s="302">
        <v>981.75</v>
      </c>
      <c r="M57" s="302">
        <v>1.46549</v>
      </c>
      <c r="N57" s="1"/>
      <c r="O57" s="1"/>
    </row>
    <row r="58" spans="1:15" ht="12.75" customHeight="1">
      <c r="A58" s="30">
        <v>48</v>
      </c>
      <c r="B58" s="312" t="s">
        <v>64</v>
      </c>
      <c r="C58" s="302">
        <v>12691.6</v>
      </c>
      <c r="D58" s="303">
        <v>12854.549999999997</v>
      </c>
      <c r="E58" s="303">
        <v>12489.099999999995</v>
      </c>
      <c r="F58" s="303">
        <v>12286.599999999997</v>
      </c>
      <c r="G58" s="303">
        <v>11921.149999999994</v>
      </c>
      <c r="H58" s="303">
        <v>13057.049999999996</v>
      </c>
      <c r="I58" s="303">
        <v>13422.499999999996</v>
      </c>
      <c r="J58" s="303">
        <v>13624.999999999996</v>
      </c>
      <c r="K58" s="302">
        <v>13220</v>
      </c>
      <c r="L58" s="302">
        <v>12652.05</v>
      </c>
      <c r="M58" s="302">
        <v>3.1718000000000002</v>
      </c>
      <c r="N58" s="1"/>
      <c r="O58" s="1"/>
    </row>
    <row r="59" spans="1:15" ht="12" customHeight="1">
      <c r="A59" s="30">
        <v>49</v>
      </c>
      <c r="B59" s="312" t="s">
        <v>245</v>
      </c>
      <c r="C59" s="302">
        <v>4993.45</v>
      </c>
      <c r="D59" s="303">
        <v>5021.5333333333338</v>
      </c>
      <c r="E59" s="303">
        <v>4943.0666666666675</v>
      </c>
      <c r="F59" s="303">
        <v>4892.6833333333334</v>
      </c>
      <c r="G59" s="303">
        <v>4814.2166666666672</v>
      </c>
      <c r="H59" s="303">
        <v>5071.9166666666679</v>
      </c>
      <c r="I59" s="303">
        <v>5150.3833333333332</v>
      </c>
      <c r="J59" s="303">
        <v>5200.7666666666682</v>
      </c>
      <c r="K59" s="302">
        <v>5100</v>
      </c>
      <c r="L59" s="302">
        <v>4971.1499999999996</v>
      </c>
      <c r="M59" s="302">
        <v>8.0140000000000003E-2</v>
      </c>
      <c r="N59" s="1"/>
      <c r="O59" s="1"/>
    </row>
    <row r="60" spans="1:15" ht="12.75" customHeight="1">
      <c r="A60" s="30">
        <v>50</v>
      </c>
      <c r="B60" s="312" t="s">
        <v>65</v>
      </c>
      <c r="C60" s="302">
        <v>6028.2</v>
      </c>
      <c r="D60" s="303">
        <v>6070.0666666666666</v>
      </c>
      <c r="E60" s="303">
        <v>5972.1333333333332</v>
      </c>
      <c r="F60" s="303">
        <v>5916.0666666666666</v>
      </c>
      <c r="G60" s="303">
        <v>5818.1333333333332</v>
      </c>
      <c r="H60" s="303">
        <v>6126.1333333333332</v>
      </c>
      <c r="I60" s="303">
        <v>6224.0666666666657</v>
      </c>
      <c r="J60" s="303">
        <v>6280.1333333333332</v>
      </c>
      <c r="K60" s="302">
        <v>6168</v>
      </c>
      <c r="L60" s="302">
        <v>6014</v>
      </c>
      <c r="M60" s="302">
        <v>10.43465</v>
      </c>
      <c r="N60" s="1"/>
      <c r="O60" s="1"/>
    </row>
    <row r="61" spans="1:15" ht="12.75" customHeight="1">
      <c r="A61" s="30">
        <v>51</v>
      </c>
      <c r="B61" s="312" t="s">
        <v>314</v>
      </c>
      <c r="C61" s="302">
        <v>3201.15</v>
      </c>
      <c r="D61" s="303">
        <v>3245.7333333333336</v>
      </c>
      <c r="E61" s="303">
        <v>3141.4666666666672</v>
      </c>
      <c r="F61" s="303">
        <v>3081.7833333333338</v>
      </c>
      <c r="G61" s="303">
        <v>2977.5166666666673</v>
      </c>
      <c r="H61" s="303">
        <v>3305.416666666667</v>
      </c>
      <c r="I61" s="303">
        <v>3409.6833333333334</v>
      </c>
      <c r="J61" s="303">
        <v>3469.3666666666668</v>
      </c>
      <c r="K61" s="302">
        <v>3350</v>
      </c>
      <c r="L61" s="302">
        <v>3186.05</v>
      </c>
      <c r="M61" s="302">
        <v>0.93784000000000001</v>
      </c>
      <c r="N61" s="1"/>
      <c r="O61" s="1"/>
    </row>
    <row r="62" spans="1:15" ht="12.75" customHeight="1">
      <c r="A62" s="30">
        <v>52</v>
      </c>
      <c r="B62" s="312" t="s">
        <v>66</v>
      </c>
      <c r="C62" s="302">
        <v>2266.35</v>
      </c>
      <c r="D62" s="303">
        <v>2292.5166666666664</v>
      </c>
      <c r="E62" s="303">
        <v>2233.833333333333</v>
      </c>
      <c r="F62" s="303">
        <v>2201.3166666666666</v>
      </c>
      <c r="G62" s="303">
        <v>2142.6333333333332</v>
      </c>
      <c r="H62" s="303">
        <v>2325.0333333333328</v>
      </c>
      <c r="I62" s="303">
        <v>2383.7166666666662</v>
      </c>
      <c r="J62" s="303">
        <v>2416.2333333333327</v>
      </c>
      <c r="K62" s="302">
        <v>2351.1999999999998</v>
      </c>
      <c r="L62" s="302">
        <v>2260</v>
      </c>
      <c r="M62" s="302">
        <v>3.2565200000000001</v>
      </c>
      <c r="N62" s="1"/>
      <c r="O62" s="1"/>
    </row>
    <row r="63" spans="1:15" ht="12.75" customHeight="1">
      <c r="A63" s="30">
        <v>53</v>
      </c>
      <c r="B63" s="312" t="s">
        <v>315</v>
      </c>
      <c r="C63" s="302">
        <v>401.5</v>
      </c>
      <c r="D63" s="303">
        <v>403.25</v>
      </c>
      <c r="E63" s="303">
        <v>397.3</v>
      </c>
      <c r="F63" s="303">
        <v>393.1</v>
      </c>
      <c r="G63" s="303">
        <v>387.15000000000003</v>
      </c>
      <c r="H63" s="303">
        <v>407.45</v>
      </c>
      <c r="I63" s="303">
        <v>413.40000000000003</v>
      </c>
      <c r="J63" s="303">
        <v>417.59999999999997</v>
      </c>
      <c r="K63" s="302">
        <v>409.2</v>
      </c>
      <c r="L63" s="302">
        <v>399.05</v>
      </c>
      <c r="M63" s="302">
        <v>19.549990000000001</v>
      </c>
      <c r="N63" s="1"/>
      <c r="O63" s="1"/>
    </row>
    <row r="64" spans="1:15" ht="12.75" customHeight="1">
      <c r="A64" s="30">
        <v>54</v>
      </c>
      <c r="B64" s="312" t="s">
        <v>67</v>
      </c>
      <c r="C64" s="302">
        <v>318.05</v>
      </c>
      <c r="D64" s="303">
        <v>322.8</v>
      </c>
      <c r="E64" s="303">
        <v>311.70000000000005</v>
      </c>
      <c r="F64" s="303">
        <v>305.35000000000002</v>
      </c>
      <c r="G64" s="303">
        <v>294.25000000000006</v>
      </c>
      <c r="H64" s="303">
        <v>329.15000000000003</v>
      </c>
      <c r="I64" s="303">
        <v>340.25000000000006</v>
      </c>
      <c r="J64" s="303">
        <v>346.6</v>
      </c>
      <c r="K64" s="302">
        <v>333.9</v>
      </c>
      <c r="L64" s="302">
        <v>316.45</v>
      </c>
      <c r="M64" s="302">
        <v>53.027450000000002</v>
      </c>
      <c r="N64" s="1"/>
      <c r="O64" s="1"/>
    </row>
    <row r="65" spans="1:15" ht="12.75" customHeight="1">
      <c r="A65" s="30">
        <v>55</v>
      </c>
      <c r="B65" s="312" t="s">
        <v>68</v>
      </c>
      <c r="C65" s="302">
        <v>102.15</v>
      </c>
      <c r="D65" s="303">
        <v>103.08333333333333</v>
      </c>
      <c r="E65" s="303">
        <v>101.06666666666666</v>
      </c>
      <c r="F65" s="303">
        <v>99.983333333333334</v>
      </c>
      <c r="G65" s="303">
        <v>97.966666666666669</v>
      </c>
      <c r="H65" s="303">
        <v>104.16666666666666</v>
      </c>
      <c r="I65" s="303">
        <v>106.18333333333334</v>
      </c>
      <c r="J65" s="303">
        <v>107.26666666666665</v>
      </c>
      <c r="K65" s="302">
        <v>105.1</v>
      </c>
      <c r="L65" s="302">
        <v>102</v>
      </c>
      <c r="M65" s="302">
        <v>166.72450000000001</v>
      </c>
      <c r="N65" s="1"/>
      <c r="O65" s="1"/>
    </row>
    <row r="66" spans="1:15" ht="12.75" customHeight="1">
      <c r="A66" s="30">
        <v>56</v>
      </c>
      <c r="B66" s="312" t="s">
        <v>246</v>
      </c>
      <c r="C66" s="302">
        <v>47.4</v>
      </c>
      <c r="D66" s="303">
        <v>47.816666666666663</v>
      </c>
      <c r="E66" s="303">
        <v>46.733333333333327</v>
      </c>
      <c r="F66" s="303">
        <v>46.066666666666663</v>
      </c>
      <c r="G66" s="303">
        <v>44.983333333333327</v>
      </c>
      <c r="H66" s="303">
        <v>48.483333333333327</v>
      </c>
      <c r="I66" s="303">
        <v>49.56666666666667</v>
      </c>
      <c r="J66" s="303">
        <v>50.233333333333327</v>
      </c>
      <c r="K66" s="302">
        <v>48.9</v>
      </c>
      <c r="L66" s="302">
        <v>47.15</v>
      </c>
      <c r="M66" s="302">
        <v>21.015720000000002</v>
      </c>
      <c r="N66" s="1"/>
      <c r="O66" s="1"/>
    </row>
    <row r="67" spans="1:15" ht="12.75" customHeight="1">
      <c r="A67" s="30">
        <v>57</v>
      </c>
      <c r="B67" s="312" t="s">
        <v>309</v>
      </c>
      <c r="C67" s="302">
        <v>2697.7</v>
      </c>
      <c r="D67" s="303">
        <v>2696.9166666666665</v>
      </c>
      <c r="E67" s="303">
        <v>2652.833333333333</v>
      </c>
      <c r="F67" s="303">
        <v>2607.9666666666667</v>
      </c>
      <c r="G67" s="303">
        <v>2563.8833333333332</v>
      </c>
      <c r="H67" s="303">
        <v>2741.7833333333328</v>
      </c>
      <c r="I67" s="303">
        <v>2785.8666666666659</v>
      </c>
      <c r="J67" s="303">
        <v>2830.7333333333327</v>
      </c>
      <c r="K67" s="302">
        <v>2741</v>
      </c>
      <c r="L67" s="302">
        <v>2652.05</v>
      </c>
      <c r="M67" s="302">
        <v>0.23219000000000001</v>
      </c>
      <c r="N67" s="1"/>
      <c r="O67" s="1"/>
    </row>
    <row r="68" spans="1:15" ht="12.75" customHeight="1">
      <c r="A68" s="30">
        <v>58</v>
      </c>
      <c r="B68" s="312" t="s">
        <v>69</v>
      </c>
      <c r="C68" s="302">
        <v>1839.9</v>
      </c>
      <c r="D68" s="303">
        <v>1848.1833333333334</v>
      </c>
      <c r="E68" s="303">
        <v>1826.7166666666667</v>
      </c>
      <c r="F68" s="303">
        <v>1813.5333333333333</v>
      </c>
      <c r="G68" s="303">
        <v>1792.0666666666666</v>
      </c>
      <c r="H68" s="303">
        <v>1861.3666666666668</v>
      </c>
      <c r="I68" s="303">
        <v>1882.8333333333335</v>
      </c>
      <c r="J68" s="303">
        <v>1896.0166666666669</v>
      </c>
      <c r="K68" s="302">
        <v>1869.65</v>
      </c>
      <c r="L68" s="302">
        <v>1835</v>
      </c>
      <c r="M68" s="302">
        <v>2.1517499999999998</v>
      </c>
      <c r="N68" s="1"/>
      <c r="O68" s="1"/>
    </row>
    <row r="69" spans="1:15" ht="12.75" customHeight="1">
      <c r="A69" s="30">
        <v>59</v>
      </c>
      <c r="B69" s="312" t="s">
        <v>317</v>
      </c>
      <c r="C69" s="302">
        <v>5359.65</v>
      </c>
      <c r="D69" s="303">
        <v>5362.0166666666664</v>
      </c>
      <c r="E69" s="303">
        <v>5324.0333333333328</v>
      </c>
      <c r="F69" s="303">
        <v>5288.4166666666661</v>
      </c>
      <c r="G69" s="303">
        <v>5250.4333333333325</v>
      </c>
      <c r="H69" s="303">
        <v>5397.6333333333332</v>
      </c>
      <c r="I69" s="303">
        <v>5435.6166666666668</v>
      </c>
      <c r="J69" s="303">
        <v>5471.2333333333336</v>
      </c>
      <c r="K69" s="302">
        <v>5400</v>
      </c>
      <c r="L69" s="302">
        <v>5326.4</v>
      </c>
      <c r="M69" s="302">
        <v>0.10291</v>
      </c>
      <c r="N69" s="1"/>
      <c r="O69" s="1"/>
    </row>
    <row r="70" spans="1:15" ht="12.75" customHeight="1">
      <c r="A70" s="30">
        <v>60</v>
      </c>
      <c r="B70" s="312" t="s">
        <v>247</v>
      </c>
      <c r="C70" s="302">
        <v>988.35</v>
      </c>
      <c r="D70" s="303">
        <v>997.41666666666663</v>
      </c>
      <c r="E70" s="303">
        <v>973.83333333333326</v>
      </c>
      <c r="F70" s="303">
        <v>959.31666666666661</v>
      </c>
      <c r="G70" s="303">
        <v>935.73333333333323</v>
      </c>
      <c r="H70" s="303">
        <v>1011.9333333333333</v>
      </c>
      <c r="I70" s="303">
        <v>1035.5166666666664</v>
      </c>
      <c r="J70" s="303">
        <v>1050.0333333333333</v>
      </c>
      <c r="K70" s="302">
        <v>1021</v>
      </c>
      <c r="L70" s="302">
        <v>982.9</v>
      </c>
      <c r="M70" s="302">
        <v>0.30742999999999998</v>
      </c>
      <c r="N70" s="1"/>
      <c r="O70" s="1"/>
    </row>
    <row r="71" spans="1:15" ht="12.75" customHeight="1">
      <c r="A71" s="30">
        <v>61</v>
      </c>
      <c r="B71" s="312" t="s">
        <v>318</v>
      </c>
      <c r="C71" s="302">
        <v>795.7</v>
      </c>
      <c r="D71" s="303">
        <v>808.06666666666661</v>
      </c>
      <c r="E71" s="303">
        <v>778.13333333333321</v>
      </c>
      <c r="F71" s="303">
        <v>760.56666666666661</v>
      </c>
      <c r="G71" s="303">
        <v>730.63333333333321</v>
      </c>
      <c r="H71" s="303">
        <v>825.63333333333321</v>
      </c>
      <c r="I71" s="303">
        <v>855.56666666666661</v>
      </c>
      <c r="J71" s="303">
        <v>873.13333333333321</v>
      </c>
      <c r="K71" s="302">
        <v>838</v>
      </c>
      <c r="L71" s="302">
        <v>790.5</v>
      </c>
      <c r="M71" s="302">
        <v>13.918150000000001</v>
      </c>
      <c r="N71" s="1"/>
      <c r="O71" s="1"/>
    </row>
    <row r="72" spans="1:15" ht="12.75" customHeight="1">
      <c r="A72" s="30">
        <v>62</v>
      </c>
      <c r="B72" s="312" t="s">
        <v>71</v>
      </c>
      <c r="C72" s="302">
        <v>242.25</v>
      </c>
      <c r="D72" s="303">
        <v>243.98333333333335</v>
      </c>
      <c r="E72" s="303">
        <v>240.01666666666671</v>
      </c>
      <c r="F72" s="303">
        <v>237.78333333333336</v>
      </c>
      <c r="G72" s="303">
        <v>233.81666666666672</v>
      </c>
      <c r="H72" s="303">
        <v>246.2166666666667</v>
      </c>
      <c r="I72" s="303">
        <v>250.18333333333334</v>
      </c>
      <c r="J72" s="303">
        <v>252.41666666666669</v>
      </c>
      <c r="K72" s="302">
        <v>247.95</v>
      </c>
      <c r="L72" s="302">
        <v>241.75</v>
      </c>
      <c r="M72" s="302">
        <v>36.855759999999997</v>
      </c>
      <c r="N72" s="1"/>
      <c r="O72" s="1"/>
    </row>
    <row r="73" spans="1:15" ht="12.75" customHeight="1">
      <c r="A73" s="30">
        <v>63</v>
      </c>
      <c r="B73" s="312" t="s">
        <v>310</v>
      </c>
      <c r="C73" s="302">
        <v>1375.1</v>
      </c>
      <c r="D73" s="303">
        <v>1376.2333333333333</v>
      </c>
      <c r="E73" s="303">
        <v>1344.9166666666667</v>
      </c>
      <c r="F73" s="303">
        <v>1314.7333333333333</v>
      </c>
      <c r="G73" s="303">
        <v>1283.4166666666667</v>
      </c>
      <c r="H73" s="303">
        <v>1406.4166666666667</v>
      </c>
      <c r="I73" s="303">
        <v>1437.7333333333333</v>
      </c>
      <c r="J73" s="303">
        <v>1467.9166666666667</v>
      </c>
      <c r="K73" s="302">
        <v>1407.55</v>
      </c>
      <c r="L73" s="302">
        <v>1346.05</v>
      </c>
      <c r="M73" s="302">
        <v>1.3884099999999999</v>
      </c>
      <c r="N73" s="1"/>
      <c r="O73" s="1"/>
    </row>
    <row r="74" spans="1:15" ht="12.75" customHeight="1">
      <c r="A74" s="30">
        <v>64</v>
      </c>
      <c r="B74" s="312" t="s">
        <v>72</v>
      </c>
      <c r="C74" s="302">
        <v>608.9</v>
      </c>
      <c r="D74" s="303">
        <v>613.31666666666672</v>
      </c>
      <c r="E74" s="303">
        <v>602.63333333333344</v>
      </c>
      <c r="F74" s="303">
        <v>596.36666666666667</v>
      </c>
      <c r="G74" s="303">
        <v>585.68333333333339</v>
      </c>
      <c r="H74" s="303">
        <v>619.58333333333348</v>
      </c>
      <c r="I74" s="303">
        <v>630.26666666666665</v>
      </c>
      <c r="J74" s="303">
        <v>636.53333333333353</v>
      </c>
      <c r="K74" s="302">
        <v>624</v>
      </c>
      <c r="L74" s="302">
        <v>607.04999999999995</v>
      </c>
      <c r="M74" s="302">
        <v>7.4745100000000004</v>
      </c>
      <c r="N74" s="1"/>
      <c r="O74" s="1"/>
    </row>
    <row r="75" spans="1:15" ht="12.75" customHeight="1">
      <c r="A75" s="30">
        <v>65</v>
      </c>
      <c r="B75" s="312" t="s">
        <v>73</v>
      </c>
      <c r="C75" s="302">
        <v>659</v>
      </c>
      <c r="D75" s="303">
        <v>669</v>
      </c>
      <c r="E75" s="303">
        <v>647.25</v>
      </c>
      <c r="F75" s="303">
        <v>635.5</v>
      </c>
      <c r="G75" s="303">
        <v>613.75</v>
      </c>
      <c r="H75" s="303">
        <v>680.75</v>
      </c>
      <c r="I75" s="303">
        <v>702.5</v>
      </c>
      <c r="J75" s="303">
        <v>714.25</v>
      </c>
      <c r="K75" s="302">
        <v>690.75</v>
      </c>
      <c r="L75" s="302">
        <v>657.25</v>
      </c>
      <c r="M75" s="302">
        <v>11.88031</v>
      </c>
      <c r="N75" s="1"/>
      <c r="O75" s="1"/>
    </row>
    <row r="76" spans="1:15" ht="12.75" customHeight="1">
      <c r="A76" s="30">
        <v>66</v>
      </c>
      <c r="B76" s="312" t="s">
        <v>319</v>
      </c>
      <c r="C76" s="302">
        <v>11418.75</v>
      </c>
      <c r="D76" s="303">
        <v>11536.816666666666</v>
      </c>
      <c r="E76" s="303">
        <v>10897.933333333331</v>
      </c>
      <c r="F76" s="303">
        <v>10377.116666666665</v>
      </c>
      <c r="G76" s="303">
        <v>9738.2333333333299</v>
      </c>
      <c r="H76" s="303">
        <v>12057.633333333331</v>
      </c>
      <c r="I76" s="303">
        <v>12696.516666666666</v>
      </c>
      <c r="J76" s="303">
        <v>13217.333333333332</v>
      </c>
      <c r="K76" s="302">
        <v>12175.7</v>
      </c>
      <c r="L76" s="302">
        <v>11016</v>
      </c>
      <c r="M76" s="302">
        <v>3.2730000000000002E-2</v>
      </c>
      <c r="N76" s="1"/>
      <c r="O76" s="1"/>
    </row>
    <row r="77" spans="1:15" ht="12.75" customHeight="1">
      <c r="A77" s="30">
        <v>67</v>
      </c>
      <c r="B77" s="312" t="s">
        <v>75</v>
      </c>
      <c r="C77" s="302">
        <v>686.5</v>
      </c>
      <c r="D77" s="303">
        <v>690.85</v>
      </c>
      <c r="E77" s="303">
        <v>680.90000000000009</v>
      </c>
      <c r="F77" s="303">
        <v>675.30000000000007</v>
      </c>
      <c r="G77" s="303">
        <v>665.35000000000014</v>
      </c>
      <c r="H77" s="303">
        <v>696.45</v>
      </c>
      <c r="I77" s="303">
        <v>706.40000000000009</v>
      </c>
      <c r="J77" s="303">
        <v>712</v>
      </c>
      <c r="K77" s="302">
        <v>700.8</v>
      </c>
      <c r="L77" s="302">
        <v>685.25</v>
      </c>
      <c r="M77" s="302">
        <v>66.736149999999995</v>
      </c>
      <c r="N77" s="1"/>
      <c r="O77" s="1"/>
    </row>
    <row r="78" spans="1:15" ht="12.75" customHeight="1">
      <c r="A78" s="30">
        <v>68</v>
      </c>
      <c r="B78" s="312" t="s">
        <v>76</v>
      </c>
      <c r="C78" s="302">
        <v>50.6</v>
      </c>
      <c r="D78" s="303">
        <v>51.25</v>
      </c>
      <c r="E78" s="303">
        <v>49.8</v>
      </c>
      <c r="F78" s="303">
        <v>49</v>
      </c>
      <c r="G78" s="303">
        <v>47.55</v>
      </c>
      <c r="H78" s="303">
        <v>52.05</v>
      </c>
      <c r="I78" s="303">
        <v>53.5</v>
      </c>
      <c r="J78" s="303">
        <v>54.3</v>
      </c>
      <c r="K78" s="302">
        <v>52.7</v>
      </c>
      <c r="L78" s="302">
        <v>50.45</v>
      </c>
      <c r="M78" s="302">
        <v>168.18510000000001</v>
      </c>
      <c r="N78" s="1"/>
      <c r="O78" s="1"/>
    </row>
    <row r="79" spans="1:15" ht="12.75" customHeight="1">
      <c r="A79" s="30">
        <v>69</v>
      </c>
      <c r="B79" s="312" t="s">
        <v>77</v>
      </c>
      <c r="C79" s="302">
        <v>320.3</v>
      </c>
      <c r="D79" s="303">
        <v>322.23333333333329</v>
      </c>
      <c r="E79" s="303">
        <v>317.46666666666658</v>
      </c>
      <c r="F79" s="303">
        <v>314.63333333333327</v>
      </c>
      <c r="G79" s="303">
        <v>309.86666666666656</v>
      </c>
      <c r="H79" s="303">
        <v>325.06666666666661</v>
      </c>
      <c r="I79" s="303">
        <v>329.83333333333337</v>
      </c>
      <c r="J79" s="303">
        <v>332.66666666666663</v>
      </c>
      <c r="K79" s="302">
        <v>327</v>
      </c>
      <c r="L79" s="302">
        <v>319.39999999999998</v>
      </c>
      <c r="M79" s="302">
        <v>15.28233</v>
      </c>
      <c r="N79" s="1"/>
      <c r="O79" s="1"/>
    </row>
    <row r="80" spans="1:15" ht="12.75" customHeight="1">
      <c r="A80" s="30">
        <v>70</v>
      </c>
      <c r="B80" s="312" t="s">
        <v>320</v>
      </c>
      <c r="C80" s="302">
        <v>922.45</v>
      </c>
      <c r="D80" s="303">
        <v>948.13333333333333</v>
      </c>
      <c r="E80" s="303">
        <v>890.31666666666661</v>
      </c>
      <c r="F80" s="303">
        <v>858.18333333333328</v>
      </c>
      <c r="G80" s="303">
        <v>800.36666666666656</v>
      </c>
      <c r="H80" s="303">
        <v>980.26666666666665</v>
      </c>
      <c r="I80" s="303">
        <v>1038.0833333333335</v>
      </c>
      <c r="J80" s="303">
        <v>1070.2166666666667</v>
      </c>
      <c r="K80" s="302">
        <v>1005.95</v>
      </c>
      <c r="L80" s="302">
        <v>916</v>
      </c>
      <c r="M80" s="302">
        <v>1.74739</v>
      </c>
      <c r="N80" s="1"/>
      <c r="O80" s="1"/>
    </row>
    <row r="81" spans="1:15" ht="12.75" customHeight="1">
      <c r="A81" s="30">
        <v>71</v>
      </c>
      <c r="B81" s="312" t="s">
        <v>322</v>
      </c>
      <c r="C81" s="302">
        <v>7609.65</v>
      </c>
      <c r="D81" s="303">
        <v>7620.9333333333334</v>
      </c>
      <c r="E81" s="303">
        <v>7493.8666666666668</v>
      </c>
      <c r="F81" s="303">
        <v>7378.083333333333</v>
      </c>
      <c r="G81" s="303">
        <v>7251.0166666666664</v>
      </c>
      <c r="H81" s="303">
        <v>7736.7166666666672</v>
      </c>
      <c r="I81" s="303">
        <v>7863.7833333333347</v>
      </c>
      <c r="J81" s="303">
        <v>7979.5666666666675</v>
      </c>
      <c r="K81" s="302">
        <v>7748</v>
      </c>
      <c r="L81" s="302">
        <v>7505.15</v>
      </c>
      <c r="M81" s="302">
        <v>0.14338000000000001</v>
      </c>
      <c r="N81" s="1"/>
      <c r="O81" s="1"/>
    </row>
    <row r="82" spans="1:15" ht="12.75" customHeight="1">
      <c r="A82" s="30">
        <v>72</v>
      </c>
      <c r="B82" s="312" t="s">
        <v>323</v>
      </c>
      <c r="C82" s="302">
        <v>1002.65</v>
      </c>
      <c r="D82" s="303">
        <v>1003.5</v>
      </c>
      <c r="E82" s="303">
        <v>994.25</v>
      </c>
      <c r="F82" s="303">
        <v>985.85</v>
      </c>
      <c r="G82" s="303">
        <v>976.6</v>
      </c>
      <c r="H82" s="303">
        <v>1011.9</v>
      </c>
      <c r="I82" s="303">
        <v>1021.15</v>
      </c>
      <c r="J82" s="303">
        <v>1029.55</v>
      </c>
      <c r="K82" s="302">
        <v>1012.75</v>
      </c>
      <c r="L82" s="302">
        <v>995.1</v>
      </c>
      <c r="M82" s="302">
        <v>0.29765999999999998</v>
      </c>
      <c r="N82" s="1"/>
      <c r="O82" s="1"/>
    </row>
    <row r="83" spans="1:15" ht="12.75" customHeight="1">
      <c r="A83" s="30">
        <v>73</v>
      </c>
      <c r="B83" s="312" t="s">
        <v>78</v>
      </c>
      <c r="C83" s="302">
        <v>14347.3</v>
      </c>
      <c r="D83" s="303">
        <v>14511.300000000001</v>
      </c>
      <c r="E83" s="303">
        <v>14151.600000000002</v>
      </c>
      <c r="F83" s="303">
        <v>13955.900000000001</v>
      </c>
      <c r="G83" s="303">
        <v>13596.200000000003</v>
      </c>
      <c r="H83" s="303">
        <v>14707.000000000002</v>
      </c>
      <c r="I83" s="303">
        <v>15066.700000000003</v>
      </c>
      <c r="J83" s="303">
        <v>15262.400000000001</v>
      </c>
      <c r="K83" s="302">
        <v>14871</v>
      </c>
      <c r="L83" s="302">
        <v>14315.6</v>
      </c>
      <c r="M83" s="302">
        <v>0.11194</v>
      </c>
      <c r="N83" s="1"/>
      <c r="O83" s="1"/>
    </row>
    <row r="84" spans="1:15" ht="12.75" customHeight="1">
      <c r="A84" s="30">
        <v>74</v>
      </c>
      <c r="B84" s="312" t="s">
        <v>80</v>
      </c>
      <c r="C84" s="302">
        <v>328.15</v>
      </c>
      <c r="D84" s="303">
        <v>329.08333333333331</v>
      </c>
      <c r="E84" s="303">
        <v>326.16666666666663</v>
      </c>
      <c r="F84" s="303">
        <v>324.18333333333334</v>
      </c>
      <c r="G84" s="303">
        <v>321.26666666666665</v>
      </c>
      <c r="H84" s="303">
        <v>331.06666666666661</v>
      </c>
      <c r="I84" s="303">
        <v>333.98333333333323</v>
      </c>
      <c r="J84" s="303">
        <v>335.96666666666658</v>
      </c>
      <c r="K84" s="302">
        <v>332</v>
      </c>
      <c r="L84" s="302">
        <v>327.10000000000002</v>
      </c>
      <c r="M84" s="302">
        <v>49.694929999999999</v>
      </c>
      <c r="N84" s="1"/>
      <c r="O84" s="1"/>
    </row>
    <row r="85" spans="1:15" ht="12.75" customHeight="1">
      <c r="A85" s="30">
        <v>75</v>
      </c>
      <c r="B85" s="312" t="s">
        <v>324</v>
      </c>
      <c r="C85" s="302">
        <v>459.95</v>
      </c>
      <c r="D85" s="303">
        <v>461.5333333333333</v>
      </c>
      <c r="E85" s="303">
        <v>455.41666666666663</v>
      </c>
      <c r="F85" s="303">
        <v>450.88333333333333</v>
      </c>
      <c r="G85" s="303">
        <v>444.76666666666665</v>
      </c>
      <c r="H85" s="303">
        <v>466.06666666666661</v>
      </c>
      <c r="I85" s="303">
        <v>472.18333333333328</v>
      </c>
      <c r="J85" s="303">
        <v>476.71666666666658</v>
      </c>
      <c r="K85" s="302">
        <v>467.65</v>
      </c>
      <c r="L85" s="302">
        <v>457</v>
      </c>
      <c r="M85" s="302">
        <v>0.82667000000000002</v>
      </c>
      <c r="N85" s="1"/>
      <c r="O85" s="1"/>
    </row>
    <row r="86" spans="1:15" ht="12.75" customHeight="1">
      <c r="A86" s="30">
        <v>76</v>
      </c>
      <c r="B86" s="312" t="s">
        <v>81</v>
      </c>
      <c r="C86" s="302">
        <v>3530</v>
      </c>
      <c r="D86" s="303">
        <v>3540.0333333333333</v>
      </c>
      <c r="E86" s="303">
        <v>3482.9666666666667</v>
      </c>
      <c r="F86" s="303">
        <v>3435.9333333333334</v>
      </c>
      <c r="G86" s="303">
        <v>3378.8666666666668</v>
      </c>
      <c r="H86" s="303">
        <v>3587.0666666666666</v>
      </c>
      <c r="I86" s="303">
        <v>3644.1333333333332</v>
      </c>
      <c r="J86" s="303">
        <v>3691.1666666666665</v>
      </c>
      <c r="K86" s="302">
        <v>3597.1</v>
      </c>
      <c r="L86" s="302">
        <v>3493</v>
      </c>
      <c r="M86" s="302">
        <v>2.71462</v>
      </c>
      <c r="N86" s="1"/>
      <c r="O86" s="1"/>
    </row>
    <row r="87" spans="1:15" ht="12.75" customHeight="1">
      <c r="A87" s="30">
        <v>77</v>
      </c>
      <c r="B87" s="312" t="s">
        <v>311</v>
      </c>
      <c r="C87" s="302">
        <v>753.7</v>
      </c>
      <c r="D87" s="303">
        <v>756.23333333333323</v>
      </c>
      <c r="E87" s="303">
        <v>739.46666666666647</v>
      </c>
      <c r="F87" s="303">
        <v>725.23333333333323</v>
      </c>
      <c r="G87" s="303">
        <v>708.46666666666647</v>
      </c>
      <c r="H87" s="303">
        <v>770.46666666666647</v>
      </c>
      <c r="I87" s="303">
        <v>787.23333333333312</v>
      </c>
      <c r="J87" s="303">
        <v>801.46666666666647</v>
      </c>
      <c r="K87" s="302">
        <v>773</v>
      </c>
      <c r="L87" s="302">
        <v>742</v>
      </c>
      <c r="M87" s="302">
        <v>18.008520000000001</v>
      </c>
      <c r="N87" s="1"/>
      <c r="O87" s="1"/>
    </row>
    <row r="88" spans="1:15" ht="12.75" customHeight="1">
      <c r="A88" s="30">
        <v>78</v>
      </c>
      <c r="B88" s="312" t="s">
        <v>321</v>
      </c>
      <c r="C88" s="302">
        <v>381.45</v>
      </c>
      <c r="D88" s="303">
        <v>382.9666666666667</v>
      </c>
      <c r="E88" s="303">
        <v>375.43333333333339</v>
      </c>
      <c r="F88" s="303">
        <v>369.41666666666669</v>
      </c>
      <c r="G88" s="303">
        <v>361.88333333333338</v>
      </c>
      <c r="H88" s="303">
        <v>388.98333333333341</v>
      </c>
      <c r="I88" s="303">
        <v>396.51666666666671</v>
      </c>
      <c r="J88" s="303">
        <v>402.53333333333342</v>
      </c>
      <c r="K88" s="302">
        <v>390.5</v>
      </c>
      <c r="L88" s="302">
        <v>376.95</v>
      </c>
      <c r="M88" s="302">
        <v>47.125230000000002</v>
      </c>
      <c r="N88" s="1"/>
      <c r="O88" s="1"/>
    </row>
    <row r="89" spans="1:15" ht="12.75" customHeight="1">
      <c r="A89" s="30">
        <v>79</v>
      </c>
      <c r="B89" s="312" t="s">
        <v>412</v>
      </c>
      <c r="C89" s="302">
        <v>680</v>
      </c>
      <c r="D89" s="303">
        <v>690.7833333333333</v>
      </c>
      <c r="E89" s="303">
        <v>662.56666666666661</v>
      </c>
      <c r="F89" s="303">
        <v>645.13333333333333</v>
      </c>
      <c r="G89" s="303">
        <v>616.91666666666663</v>
      </c>
      <c r="H89" s="303">
        <v>708.21666666666658</v>
      </c>
      <c r="I89" s="303">
        <v>736.43333333333328</v>
      </c>
      <c r="J89" s="303">
        <v>753.86666666666656</v>
      </c>
      <c r="K89" s="302">
        <v>719</v>
      </c>
      <c r="L89" s="302">
        <v>673.35</v>
      </c>
      <c r="M89" s="302">
        <v>15.811529999999999</v>
      </c>
      <c r="N89" s="1"/>
      <c r="O89" s="1"/>
    </row>
    <row r="90" spans="1:15" ht="12.75" customHeight="1">
      <c r="A90" s="30">
        <v>80</v>
      </c>
      <c r="B90" s="312" t="s">
        <v>342</v>
      </c>
      <c r="C90" s="302">
        <v>2401</v>
      </c>
      <c r="D90" s="303">
        <v>2410.0666666666666</v>
      </c>
      <c r="E90" s="303">
        <v>2360.2333333333331</v>
      </c>
      <c r="F90" s="303">
        <v>2319.4666666666667</v>
      </c>
      <c r="G90" s="303">
        <v>2269.6333333333332</v>
      </c>
      <c r="H90" s="303">
        <v>2450.833333333333</v>
      </c>
      <c r="I90" s="303">
        <v>2500.666666666667</v>
      </c>
      <c r="J90" s="303">
        <v>2541.4333333333329</v>
      </c>
      <c r="K90" s="302">
        <v>2459.9</v>
      </c>
      <c r="L90" s="302">
        <v>2369.3000000000002</v>
      </c>
      <c r="M90" s="302">
        <v>3.6029399999999998</v>
      </c>
      <c r="N90" s="1"/>
      <c r="O90" s="1"/>
    </row>
    <row r="91" spans="1:15" ht="12.75" customHeight="1">
      <c r="A91" s="30">
        <v>81</v>
      </c>
      <c r="B91" s="312" t="s">
        <v>82</v>
      </c>
      <c r="C91" s="302">
        <v>211.1</v>
      </c>
      <c r="D91" s="303">
        <v>212.53333333333333</v>
      </c>
      <c r="E91" s="303">
        <v>209.06666666666666</v>
      </c>
      <c r="F91" s="303">
        <v>207.03333333333333</v>
      </c>
      <c r="G91" s="303">
        <v>203.56666666666666</v>
      </c>
      <c r="H91" s="303">
        <v>214.56666666666666</v>
      </c>
      <c r="I91" s="303">
        <v>218.0333333333333</v>
      </c>
      <c r="J91" s="303">
        <v>220.06666666666666</v>
      </c>
      <c r="K91" s="302">
        <v>216</v>
      </c>
      <c r="L91" s="302">
        <v>210.5</v>
      </c>
      <c r="M91" s="302">
        <v>82.349260000000001</v>
      </c>
      <c r="N91" s="1"/>
      <c r="O91" s="1"/>
    </row>
    <row r="92" spans="1:15" ht="12.75" customHeight="1">
      <c r="A92" s="30">
        <v>82</v>
      </c>
      <c r="B92" s="312" t="s">
        <v>328</v>
      </c>
      <c r="C92" s="302">
        <v>469.45</v>
      </c>
      <c r="D92" s="303">
        <v>475.05</v>
      </c>
      <c r="E92" s="303">
        <v>460.8</v>
      </c>
      <c r="F92" s="303">
        <v>452.15</v>
      </c>
      <c r="G92" s="303">
        <v>437.9</v>
      </c>
      <c r="H92" s="303">
        <v>483.70000000000005</v>
      </c>
      <c r="I92" s="303">
        <v>497.95000000000005</v>
      </c>
      <c r="J92" s="303">
        <v>506.60000000000008</v>
      </c>
      <c r="K92" s="302">
        <v>489.3</v>
      </c>
      <c r="L92" s="302">
        <v>466.4</v>
      </c>
      <c r="M92" s="302">
        <v>4.3238399999999997</v>
      </c>
      <c r="N92" s="1"/>
      <c r="O92" s="1"/>
    </row>
    <row r="93" spans="1:15" ht="12.75" customHeight="1">
      <c r="A93" s="30">
        <v>83</v>
      </c>
      <c r="B93" s="312" t="s">
        <v>329</v>
      </c>
      <c r="C93" s="302">
        <v>759.5</v>
      </c>
      <c r="D93" s="303">
        <v>760.76666666666677</v>
      </c>
      <c r="E93" s="303">
        <v>743.48333333333358</v>
      </c>
      <c r="F93" s="303">
        <v>727.46666666666681</v>
      </c>
      <c r="G93" s="303">
        <v>710.18333333333362</v>
      </c>
      <c r="H93" s="303">
        <v>776.78333333333353</v>
      </c>
      <c r="I93" s="303">
        <v>794.06666666666661</v>
      </c>
      <c r="J93" s="303">
        <v>810.08333333333348</v>
      </c>
      <c r="K93" s="302">
        <v>778.05</v>
      </c>
      <c r="L93" s="302">
        <v>744.75</v>
      </c>
      <c r="M93" s="302">
        <v>1.03548</v>
      </c>
      <c r="N93" s="1"/>
      <c r="O93" s="1"/>
    </row>
    <row r="94" spans="1:15" ht="12.75" customHeight="1">
      <c r="A94" s="30">
        <v>84</v>
      </c>
      <c r="B94" s="312" t="s">
        <v>331</v>
      </c>
      <c r="C94" s="302">
        <v>697.5</v>
      </c>
      <c r="D94" s="303">
        <v>698.83333333333337</v>
      </c>
      <c r="E94" s="303">
        <v>693.66666666666674</v>
      </c>
      <c r="F94" s="303">
        <v>689.83333333333337</v>
      </c>
      <c r="G94" s="303">
        <v>684.66666666666674</v>
      </c>
      <c r="H94" s="303">
        <v>702.66666666666674</v>
      </c>
      <c r="I94" s="303">
        <v>707.83333333333348</v>
      </c>
      <c r="J94" s="303">
        <v>711.66666666666674</v>
      </c>
      <c r="K94" s="302">
        <v>704</v>
      </c>
      <c r="L94" s="302">
        <v>695</v>
      </c>
      <c r="M94" s="302">
        <v>0.86950000000000005</v>
      </c>
      <c r="N94" s="1"/>
      <c r="O94" s="1"/>
    </row>
    <row r="95" spans="1:15" ht="12.75" customHeight="1">
      <c r="A95" s="30">
        <v>85</v>
      </c>
      <c r="B95" s="312" t="s">
        <v>249</v>
      </c>
      <c r="C95" s="302">
        <v>108.2</v>
      </c>
      <c r="D95" s="303">
        <v>108.63333333333333</v>
      </c>
      <c r="E95" s="303">
        <v>106.56666666666665</v>
      </c>
      <c r="F95" s="303">
        <v>104.93333333333332</v>
      </c>
      <c r="G95" s="303">
        <v>102.86666666666665</v>
      </c>
      <c r="H95" s="303">
        <v>110.26666666666665</v>
      </c>
      <c r="I95" s="303">
        <v>112.33333333333331</v>
      </c>
      <c r="J95" s="303">
        <v>113.96666666666665</v>
      </c>
      <c r="K95" s="302">
        <v>110.7</v>
      </c>
      <c r="L95" s="302">
        <v>107</v>
      </c>
      <c r="M95" s="302">
        <v>16.796299999999999</v>
      </c>
      <c r="N95" s="1"/>
      <c r="O95" s="1"/>
    </row>
    <row r="96" spans="1:15" ht="12.75" customHeight="1">
      <c r="A96" s="30">
        <v>86</v>
      </c>
      <c r="B96" s="312" t="s">
        <v>325</v>
      </c>
      <c r="C96" s="302">
        <v>360.65</v>
      </c>
      <c r="D96" s="303">
        <v>361.2166666666667</v>
      </c>
      <c r="E96" s="303">
        <v>357.78333333333342</v>
      </c>
      <c r="F96" s="303">
        <v>354.91666666666674</v>
      </c>
      <c r="G96" s="303">
        <v>351.48333333333346</v>
      </c>
      <c r="H96" s="303">
        <v>364.08333333333337</v>
      </c>
      <c r="I96" s="303">
        <v>367.51666666666665</v>
      </c>
      <c r="J96" s="303">
        <v>370.38333333333333</v>
      </c>
      <c r="K96" s="302">
        <v>364.65</v>
      </c>
      <c r="L96" s="302">
        <v>358.35</v>
      </c>
      <c r="M96" s="302">
        <v>1.2149799999999999</v>
      </c>
      <c r="N96" s="1"/>
      <c r="O96" s="1"/>
    </row>
    <row r="97" spans="1:15" ht="12.75" customHeight="1">
      <c r="A97" s="30">
        <v>87</v>
      </c>
      <c r="B97" s="312" t="s">
        <v>334</v>
      </c>
      <c r="C97" s="302">
        <v>1196.5999999999999</v>
      </c>
      <c r="D97" s="303">
        <v>1206.1499999999999</v>
      </c>
      <c r="E97" s="303">
        <v>1172.3999999999996</v>
      </c>
      <c r="F97" s="303">
        <v>1148.1999999999998</v>
      </c>
      <c r="G97" s="303">
        <v>1114.4499999999996</v>
      </c>
      <c r="H97" s="303">
        <v>1230.3499999999997</v>
      </c>
      <c r="I97" s="303">
        <v>1264.1000000000001</v>
      </c>
      <c r="J97" s="303">
        <v>1288.2999999999997</v>
      </c>
      <c r="K97" s="302">
        <v>1239.9000000000001</v>
      </c>
      <c r="L97" s="302">
        <v>1181.95</v>
      </c>
      <c r="M97" s="302">
        <v>10.467000000000001</v>
      </c>
      <c r="N97" s="1"/>
      <c r="O97" s="1"/>
    </row>
    <row r="98" spans="1:15" ht="12.75" customHeight="1">
      <c r="A98" s="30">
        <v>88</v>
      </c>
      <c r="B98" s="312" t="s">
        <v>332</v>
      </c>
      <c r="C98" s="302">
        <v>1015.4</v>
      </c>
      <c r="D98" s="303">
        <v>1022.8333333333334</v>
      </c>
      <c r="E98" s="303">
        <v>1004.4166666666667</v>
      </c>
      <c r="F98" s="303">
        <v>993.43333333333339</v>
      </c>
      <c r="G98" s="303">
        <v>975.01666666666677</v>
      </c>
      <c r="H98" s="303">
        <v>1033.8166666666666</v>
      </c>
      <c r="I98" s="303">
        <v>1052.2333333333336</v>
      </c>
      <c r="J98" s="303">
        <v>1063.2166666666667</v>
      </c>
      <c r="K98" s="302">
        <v>1041.25</v>
      </c>
      <c r="L98" s="302">
        <v>1011.85</v>
      </c>
      <c r="M98" s="302">
        <v>0.79242999999999997</v>
      </c>
      <c r="N98" s="1"/>
      <c r="O98" s="1"/>
    </row>
    <row r="99" spans="1:15" ht="12.75" customHeight="1">
      <c r="A99" s="30">
        <v>89</v>
      </c>
      <c r="B99" s="312" t="s">
        <v>333</v>
      </c>
      <c r="C99" s="302">
        <v>18.45</v>
      </c>
      <c r="D99" s="303">
        <v>18.55</v>
      </c>
      <c r="E99" s="303">
        <v>18.150000000000002</v>
      </c>
      <c r="F99" s="303">
        <v>17.850000000000001</v>
      </c>
      <c r="G99" s="303">
        <v>17.450000000000003</v>
      </c>
      <c r="H99" s="303">
        <v>18.850000000000001</v>
      </c>
      <c r="I99" s="303">
        <v>19.25</v>
      </c>
      <c r="J99" s="303">
        <v>19.55</v>
      </c>
      <c r="K99" s="302">
        <v>18.95</v>
      </c>
      <c r="L99" s="302">
        <v>18.25</v>
      </c>
      <c r="M99" s="302">
        <v>11.689679999999999</v>
      </c>
      <c r="N99" s="1"/>
      <c r="O99" s="1"/>
    </row>
    <row r="100" spans="1:15" ht="12.75" customHeight="1">
      <c r="A100" s="30">
        <v>90</v>
      </c>
      <c r="B100" s="312" t="s">
        <v>335</v>
      </c>
      <c r="C100" s="302">
        <v>559.04999999999995</v>
      </c>
      <c r="D100" s="303">
        <v>565.41666666666663</v>
      </c>
      <c r="E100" s="303">
        <v>548.88333333333321</v>
      </c>
      <c r="F100" s="303">
        <v>538.71666666666658</v>
      </c>
      <c r="G100" s="303">
        <v>522.18333333333317</v>
      </c>
      <c r="H100" s="303">
        <v>575.58333333333326</v>
      </c>
      <c r="I100" s="303">
        <v>592.11666666666679</v>
      </c>
      <c r="J100" s="303">
        <v>602.2833333333333</v>
      </c>
      <c r="K100" s="302">
        <v>581.95000000000005</v>
      </c>
      <c r="L100" s="302">
        <v>555.25</v>
      </c>
      <c r="M100" s="302">
        <v>0.96989999999999998</v>
      </c>
      <c r="N100" s="1"/>
      <c r="O100" s="1"/>
    </row>
    <row r="101" spans="1:15" ht="12.75" customHeight="1">
      <c r="A101" s="30">
        <v>91</v>
      </c>
      <c r="B101" s="312" t="s">
        <v>336</v>
      </c>
      <c r="C101" s="302">
        <v>889.1</v>
      </c>
      <c r="D101" s="303">
        <v>881.66666666666663</v>
      </c>
      <c r="E101" s="303">
        <v>858.43333333333328</v>
      </c>
      <c r="F101" s="303">
        <v>827.76666666666665</v>
      </c>
      <c r="G101" s="303">
        <v>804.5333333333333</v>
      </c>
      <c r="H101" s="303">
        <v>912.33333333333326</v>
      </c>
      <c r="I101" s="303">
        <v>935.56666666666661</v>
      </c>
      <c r="J101" s="303">
        <v>966.23333333333323</v>
      </c>
      <c r="K101" s="302">
        <v>904.9</v>
      </c>
      <c r="L101" s="302">
        <v>851</v>
      </c>
      <c r="M101" s="302">
        <v>8.8417899999999996</v>
      </c>
      <c r="N101" s="1"/>
      <c r="O101" s="1"/>
    </row>
    <row r="102" spans="1:15" ht="12.75" customHeight="1">
      <c r="A102" s="30">
        <v>92</v>
      </c>
      <c r="B102" s="312" t="s">
        <v>337</v>
      </c>
      <c r="C102" s="302">
        <v>4173</v>
      </c>
      <c r="D102" s="303">
        <v>4182.083333333333</v>
      </c>
      <c r="E102" s="303">
        <v>4044.8166666666657</v>
      </c>
      <c r="F102" s="303">
        <v>3916.6333333333328</v>
      </c>
      <c r="G102" s="303">
        <v>3779.3666666666654</v>
      </c>
      <c r="H102" s="303">
        <v>4310.2666666666664</v>
      </c>
      <c r="I102" s="303">
        <v>4447.5333333333347</v>
      </c>
      <c r="J102" s="303">
        <v>4575.7166666666662</v>
      </c>
      <c r="K102" s="302">
        <v>4319.3500000000004</v>
      </c>
      <c r="L102" s="302">
        <v>4053.9</v>
      </c>
      <c r="M102" s="302">
        <v>0.21953</v>
      </c>
      <c r="N102" s="1"/>
      <c r="O102" s="1"/>
    </row>
    <row r="103" spans="1:15" ht="12.75" customHeight="1">
      <c r="A103" s="30">
        <v>93</v>
      </c>
      <c r="B103" s="312" t="s">
        <v>248</v>
      </c>
      <c r="C103" s="302">
        <v>79.25</v>
      </c>
      <c r="D103" s="303">
        <v>79.416666666666671</v>
      </c>
      <c r="E103" s="303">
        <v>78.583333333333343</v>
      </c>
      <c r="F103" s="303">
        <v>77.916666666666671</v>
      </c>
      <c r="G103" s="303">
        <v>77.083333333333343</v>
      </c>
      <c r="H103" s="303">
        <v>80.083333333333343</v>
      </c>
      <c r="I103" s="303">
        <v>80.916666666666686</v>
      </c>
      <c r="J103" s="303">
        <v>81.583333333333343</v>
      </c>
      <c r="K103" s="302">
        <v>80.25</v>
      </c>
      <c r="L103" s="302">
        <v>78.75</v>
      </c>
      <c r="M103" s="302">
        <v>9.6727699999999999</v>
      </c>
      <c r="N103" s="1"/>
      <c r="O103" s="1"/>
    </row>
    <row r="104" spans="1:15" ht="12.75" customHeight="1">
      <c r="A104" s="30">
        <v>94</v>
      </c>
      <c r="B104" s="312" t="s">
        <v>330</v>
      </c>
      <c r="C104" s="302">
        <v>702.6</v>
      </c>
      <c r="D104" s="303">
        <v>700.7166666666667</v>
      </c>
      <c r="E104" s="303">
        <v>686.88333333333344</v>
      </c>
      <c r="F104" s="303">
        <v>671.16666666666674</v>
      </c>
      <c r="G104" s="303">
        <v>657.33333333333348</v>
      </c>
      <c r="H104" s="303">
        <v>716.43333333333339</v>
      </c>
      <c r="I104" s="303">
        <v>730.26666666666665</v>
      </c>
      <c r="J104" s="303">
        <v>745.98333333333335</v>
      </c>
      <c r="K104" s="302">
        <v>714.55</v>
      </c>
      <c r="L104" s="302">
        <v>685</v>
      </c>
      <c r="M104" s="302">
        <v>1.1650700000000001</v>
      </c>
      <c r="N104" s="1"/>
      <c r="O104" s="1"/>
    </row>
    <row r="105" spans="1:15" ht="12.75" customHeight="1">
      <c r="A105" s="30">
        <v>95</v>
      </c>
      <c r="B105" s="312" t="s">
        <v>827</v>
      </c>
      <c r="C105" s="302">
        <v>185.15</v>
      </c>
      <c r="D105" s="303">
        <v>184.98333333333335</v>
      </c>
      <c r="E105" s="303">
        <v>181.9666666666667</v>
      </c>
      <c r="F105" s="303">
        <v>178.78333333333336</v>
      </c>
      <c r="G105" s="303">
        <v>175.76666666666671</v>
      </c>
      <c r="H105" s="303">
        <v>188.16666666666669</v>
      </c>
      <c r="I105" s="303">
        <v>191.18333333333334</v>
      </c>
      <c r="J105" s="303">
        <v>194.36666666666667</v>
      </c>
      <c r="K105" s="302">
        <v>188</v>
      </c>
      <c r="L105" s="302">
        <v>181.8</v>
      </c>
      <c r="M105" s="302">
        <v>16.487459999999999</v>
      </c>
      <c r="N105" s="1"/>
      <c r="O105" s="1"/>
    </row>
    <row r="106" spans="1:15" ht="12.75" customHeight="1">
      <c r="A106" s="30">
        <v>96</v>
      </c>
      <c r="B106" s="312" t="s">
        <v>338</v>
      </c>
      <c r="C106" s="302">
        <v>296.75</v>
      </c>
      <c r="D106" s="303">
        <v>300.11666666666667</v>
      </c>
      <c r="E106" s="303">
        <v>289.98333333333335</v>
      </c>
      <c r="F106" s="303">
        <v>283.2166666666667</v>
      </c>
      <c r="G106" s="303">
        <v>273.08333333333337</v>
      </c>
      <c r="H106" s="303">
        <v>306.88333333333333</v>
      </c>
      <c r="I106" s="303">
        <v>317.01666666666665</v>
      </c>
      <c r="J106" s="303">
        <v>323.7833333333333</v>
      </c>
      <c r="K106" s="302">
        <v>310.25</v>
      </c>
      <c r="L106" s="302">
        <v>293.35000000000002</v>
      </c>
      <c r="M106" s="302">
        <v>4.1632300000000004</v>
      </c>
      <c r="N106" s="1"/>
      <c r="O106" s="1"/>
    </row>
    <row r="107" spans="1:15" ht="12.75" customHeight="1">
      <c r="A107" s="30">
        <v>97</v>
      </c>
      <c r="B107" s="312" t="s">
        <v>339</v>
      </c>
      <c r="C107" s="302">
        <v>351.85</v>
      </c>
      <c r="D107" s="303">
        <v>357.7166666666667</v>
      </c>
      <c r="E107" s="303">
        <v>344.63333333333338</v>
      </c>
      <c r="F107" s="303">
        <v>337.41666666666669</v>
      </c>
      <c r="G107" s="303">
        <v>324.33333333333337</v>
      </c>
      <c r="H107" s="303">
        <v>364.93333333333339</v>
      </c>
      <c r="I107" s="303">
        <v>378.01666666666665</v>
      </c>
      <c r="J107" s="303">
        <v>385.23333333333341</v>
      </c>
      <c r="K107" s="302">
        <v>370.8</v>
      </c>
      <c r="L107" s="302">
        <v>350.5</v>
      </c>
      <c r="M107" s="302">
        <v>13.09473</v>
      </c>
      <c r="N107" s="1"/>
      <c r="O107" s="1"/>
    </row>
    <row r="108" spans="1:15" ht="12.75" customHeight="1">
      <c r="A108" s="30">
        <v>98</v>
      </c>
      <c r="B108" s="312" t="s">
        <v>83</v>
      </c>
      <c r="C108" s="302">
        <v>658.4</v>
      </c>
      <c r="D108" s="303">
        <v>668.5</v>
      </c>
      <c r="E108" s="303">
        <v>645.9</v>
      </c>
      <c r="F108" s="303">
        <v>633.4</v>
      </c>
      <c r="G108" s="303">
        <v>610.79999999999995</v>
      </c>
      <c r="H108" s="303">
        <v>681</v>
      </c>
      <c r="I108" s="303">
        <v>703.59999999999991</v>
      </c>
      <c r="J108" s="303">
        <v>716.1</v>
      </c>
      <c r="K108" s="302">
        <v>691.1</v>
      </c>
      <c r="L108" s="302">
        <v>656</v>
      </c>
      <c r="M108" s="302">
        <v>9.6528200000000002</v>
      </c>
      <c r="N108" s="1"/>
      <c r="O108" s="1"/>
    </row>
    <row r="109" spans="1:15" ht="12.75" customHeight="1">
      <c r="A109" s="30">
        <v>99</v>
      </c>
      <c r="B109" s="312" t="s">
        <v>340</v>
      </c>
      <c r="C109" s="302">
        <v>635.4</v>
      </c>
      <c r="D109" s="303">
        <v>639.21666666666658</v>
      </c>
      <c r="E109" s="303">
        <v>627.88333333333321</v>
      </c>
      <c r="F109" s="303">
        <v>620.36666666666667</v>
      </c>
      <c r="G109" s="303">
        <v>609.0333333333333</v>
      </c>
      <c r="H109" s="303">
        <v>646.73333333333312</v>
      </c>
      <c r="I109" s="303">
        <v>658.06666666666638</v>
      </c>
      <c r="J109" s="303">
        <v>665.58333333333303</v>
      </c>
      <c r="K109" s="302">
        <v>650.54999999999995</v>
      </c>
      <c r="L109" s="302">
        <v>631.70000000000005</v>
      </c>
      <c r="M109" s="302">
        <v>0.73775000000000002</v>
      </c>
      <c r="N109" s="1"/>
      <c r="O109" s="1"/>
    </row>
    <row r="110" spans="1:15" ht="12.75" customHeight="1">
      <c r="A110" s="30">
        <v>100</v>
      </c>
      <c r="B110" s="312" t="s">
        <v>84</v>
      </c>
      <c r="C110" s="302">
        <v>960.95</v>
      </c>
      <c r="D110" s="303">
        <v>972.2833333333333</v>
      </c>
      <c r="E110" s="303">
        <v>945.81666666666661</v>
      </c>
      <c r="F110" s="303">
        <v>930.68333333333328</v>
      </c>
      <c r="G110" s="303">
        <v>904.21666666666658</v>
      </c>
      <c r="H110" s="303">
        <v>987.41666666666663</v>
      </c>
      <c r="I110" s="303">
        <v>1013.8833333333333</v>
      </c>
      <c r="J110" s="303">
        <v>1029.0166666666667</v>
      </c>
      <c r="K110" s="302">
        <v>998.75</v>
      </c>
      <c r="L110" s="302">
        <v>957.15</v>
      </c>
      <c r="M110" s="302">
        <v>10.57504</v>
      </c>
      <c r="N110" s="1"/>
      <c r="O110" s="1"/>
    </row>
    <row r="111" spans="1:15" ht="12.75" customHeight="1">
      <c r="A111" s="30">
        <v>101</v>
      </c>
      <c r="B111" s="312" t="s">
        <v>85</v>
      </c>
      <c r="C111" s="302">
        <v>197</v>
      </c>
      <c r="D111" s="303">
        <v>198.06666666666669</v>
      </c>
      <c r="E111" s="303">
        <v>195.13333333333338</v>
      </c>
      <c r="F111" s="303">
        <v>193.26666666666668</v>
      </c>
      <c r="G111" s="303">
        <v>190.33333333333337</v>
      </c>
      <c r="H111" s="303">
        <v>199.93333333333339</v>
      </c>
      <c r="I111" s="303">
        <v>202.86666666666673</v>
      </c>
      <c r="J111" s="303">
        <v>204.73333333333341</v>
      </c>
      <c r="K111" s="302">
        <v>201</v>
      </c>
      <c r="L111" s="302">
        <v>196.2</v>
      </c>
      <c r="M111" s="302">
        <v>253.35177999999999</v>
      </c>
      <c r="N111" s="1"/>
      <c r="O111" s="1"/>
    </row>
    <row r="112" spans="1:15" ht="12.75" customHeight="1">
      <c r="A112" s="30">
        <v>102</v>
      </c>
      <c r="B112" s="312" t="s">
        <v>341</v>
      </c>
      <c r="C112" s="302">
        <v>327.45</v>
      </c>
      <c r="D112" s="303">
        <v>329.7833333333333</v>
      </c>
      <c r="E112" s="303">
        <v>322.16666666666663</v>
      </c>
      <c r="F112" s="303">
        <v>316.88333333333333</v>
      </c>
      <c r="G112" s="303">
        <v>309.26666666666665</v>
      </c>
      <c r="H112" s="303">
        <v>335.06666666666661</v>
      </c>
      <c r="I112" s="303">
        <v>342.68333333333328</v>
      </c>
      <c r="J112" s="303">
        <v>347.96666666666658</v>
      </c>
      <c r="K112" s="302">
        <v>337.4</v>
      </c>
      <c r="L112" s="302">
        <v>324.5</v>
      </c>
      <c r="M112" s="302">
        <v>1.53529</v>
      </c>
      <c r="N112" s="1"/>
      <c r="O112" s="1"/>
    </row>
    <row r="113" spans="1:15" ht="12.75" customHeight="1">
      <c r="A113" s="30">
        <v>103</v>
      </c>
      <c r="B113" s="312" t="s">
        <v>87</v>
      </c>
      <c r="C113" s="302">
        <v>3760.1</v>
      </c>
      <c r="D113" s="303">
        <v>3835.8333333333335</v>
      </c>
      <c r="E113" s="303">
        <v>3661.666666666667</v>
      </c>
      <c r="F113" s="303">
        <v>3563.2333333333336</v>
      </c>
      <c r="G113" s="303">
        <v>3389.0666666666671</v>
      </c>
      <c r="H113" s="303">
        <v>3934.2666666666669</v>
      </c>
      <c r="I113" s="303">
        <v>4108.4333333333343</v>
      </c>
      <c r="J113" s="303">
        <v>4206.8666666666668</v>
      </c>
      <c r="K113" s="302">
        <v>4010</v>
      </c>
      <c r="L113" s="302">
        <v>3737.4</v>
      </c>
      <c r="M113" s="302">
        <v>6.2467499999999996</v>
      </c>
      <c r="N113" s="1"/>
      <c r="O113" s="1"/>
    </row>
    <row r="114" spans="1:15" ht="12.75" customHeight="1">
      <c r="A114" s="30">
        <v>104</v>
      </c>
      <c r="B114" s="312" t="s">
        <v>88</v>
      </c>
      <c r="C114" s="302">
        <v>1562.8</v>
      </c>
      <c r="D114" s="303">
        <v>1574.1666666666667</v>
      </c>
      <c r="E114" s="303">
        <v>1549.6333333333334</v>
      </c>
      <c r="F114" s="303">
        <v>1536.4666666666667</v>
      </c>
      <c r="G114" s="303">
        <v>1511.9333333333334</v>
      </c>
      <c r="H114" s="303">
        <v>1587.3333333333335</v>
      </c>
      <c r="I114" s="303">
        <v>1611.8666666666668</v>
      </c>
      <c r="J114" s="303">
        <v>1625.0333333333335</v>
      </c>
      <c r="K114" s="302">
        <v>1598.7</v>
      </c>
      <c r="L114" s="302">
        <v>1561</v>
      </c>
      <c r="M114" s="302">
        <v>3.67143</v>
      </c>
      <c r="N114" s="1"/>
      <c r="O114" s="1"/>
    </row>
    <row r="115" spans="1:15" ht="12.75" customHeight="1">
      <c r="A115" s="30">
        <v>105</v>
      </c>
      <c r="B115" s="312" t="s">
        <v>89</v>
      </c>
      <c r="C115" s="302">
        <v>642.6</v>
      </c>
      <c r="D115" s="303">
        <v>650.38333333333333</v>
      </c>
      <c r="E115" s="303">
        <v>633.26666666666665</v>
      </c>
      <c r="F115" s="303">
        <v>623.93333333333328</v>
      </c>
      <c r="G115" s="303">
        <v>606.81666666666661</v>
      </c>
      <c r="H115" s="303">
        <v>659.7166666666667</v>
      </c>
      <c r="I115" s="303">
        <v>676.83333333333326</v>
      </c>
      <c r="J115" s="303">
        <v>686.16666666666674</v>
      </c>
      <c r="K115" s="302">
        <v>667.5</v>
      </c>
      <c r="L115" s="302">
        <v>641.04999999999995</v>
      </c>
      <c r="M115" s="302">
        <v>9.6198399999999999</v>
      </c>
      <c r="N115" s="1"/>
      <c r="O115" s="1"/>
    </row>
    <row r="116" spans="1:15" ht="12.75" customHeight="1">
      <c r="A116" s="30">
        <v>106</v>
      </c>
      <c r="B116" s="312" t="s">
        <v>90</v>
      </c>
      <c r="C116" s="302">
        <v>945.85</v>
      </c>
      <c r="D116" s="303">
        <v>949.91666666666663</v>
      </c>
      <c r="E116" s="303">
        <v>929.98333333333323</v>
      </c>
      <c r="F116" s="303">
        <v>914.11666666666656</v>
      </c>
      <c r="G116" s="303">
        <v>894.18333333333317</v>
      </c>
      <c r="H116" s="303">
        <v>965.7833333333333</v>
      </c>
      <c r="I116" s="303">
        <v>985.7166666666667</v>
      </c>
      <c r="J116" s="303">
        <v>1001.5833333333334</v>
      </c>
      <c r="K116" s="302">
        <v>969.85</v>
      </c>
      <c r="L116" s="302">
        <v>934.05</v>
      </c>
      <c r="M116" s="302">
        <v>4.8645500000000004</v>
      </c>
      <c r="N116" s="1"/>
      <c r="O116" s="1"/>
    </row>
    <row r="117" spans="1:15" ht="12.75" customHeight="1">
      <c r="A117" s="30">
        <v>107</v>
      </c>
      <c r="B117" s="312" t="s">
        <v>343</v>
      </c>
      <c r="C117" s="302">
        <v>1081.05</v>
      </c>
      <c r="D117" s="303">
        <v>1080.6833333333334</v>
      </c>
      <c r="E117" s="303">
        <v>1047.3666666666668</v>
      </c>
      <c r="F117" s="303">
        <v>1013.6833333333334</v>
      </c>
      <c r="G117" s="303">
        <v>980.36666666666679</v>
      </c>
      <c r="H117" s="303">
        <v>1114.3666666666668</v>
      </c>
      <c r="I117" s="303">
        <v>1147.6833333333334</v>
      </c>
      <c r="J117" s="303">
        <v>1181.3666666666668</v>
      </c>
      <c r="K117" s="302">
        <v>1114</v>
      </c>
      <c r="L117" s="302">
        <v>1047</v>
      </c>
      <c r="M117" s="302">
        <v>4.2694400000000003</v>
      </c>
      <c r="N117" s="1"/>
      <c r="O117" s="1"/>
    </row>
    <row r="118" spans="1:15" ht="12.75" customHeight="1">
      <c r="A118" s="30">
        <v>108</v>
      </c>
      <c r="B118" s="312" t="s">
        <v>326</v>
      </c>
      <c r="C118" s="302">
        <v>3511.9</v>
      </c>
      <c r="D118" s="303">
        <v>3562.15</v>
      </c>
      <c r="E118" s="303">
        <v>3446.3</v>
      </c>
      <c r="F118" s="303">
        <v>3380.7000000000003</v>
      </c>
      <c r="G118" s="303">
        <v>3264.8500000000004</v>
      </c>
      <c r="H118" s="303">
        <v>3627.75</v>
      </c>
      <c r="I118" s="303">
        <v>3743.5999999999995</v>
      </c>
      <c r="J118" s="303">
        <v>3809.2</v>
      </c>
      <c r="K118" s="302">
        <v>3678</v>
      </c>
      <c r="L118" s="302">
        <v>3496.55</v>
      </c>
      <c r="M118" s="302">
        <v>0.23830999999999999</v>
      </c>
      <c r="N118" s="1"/>
      <c r="O118" s="1"/>
    </row>
    <row r="119" spans="1:15" ht="12.75" customHeight="1">
      <c r="A119" s="30">
        <v>109</v>
      </c>
      <c r="B119" s="312" t="s">
        <v>250</v>
      </c>
      <c r="C119" s="302">
        <v>364.4</v>
      </c>
      <c r="D119" s="303">
        <v>368.09999999999997</v>
      </c>
      <c r="E119" s="303">
        <v>357.59999999999991</v>
      </c>
      <c r="F119" s="303">
        <v>350.79999999999995</v>
      </c>
      <c r="G119" s="303">
        <v>340.2999999999999</v>
      </c>
      <c r="H119" s="303">
        <v>374.89999999999992</v>
      </c>
      <c r="I119" s="303">
        <v>385.40000000000003</v>
      </c>
      <c r="J119" s="303">
        <v>392.19999999999993</v>
      </c>
      <c r="K119" s="302">
        <v>378.6</v>
      </c>
      <c r="L119" s="302">
        <v>361.3</v>
      </c>
      <c r="M119" s="302">
        <v>25.31015</v>
      </c>
      <c r="N119" s="1"/>
      <c r="O119" s="1"/>
    </row>
    <row r="120" spans="1:15" ht="12.75" customHeight="1">
      <c r="A120" s="30">
        <v>110</v>
      </c>
      <c r="B120" s="312" t="s">
        <v>327</v>
      </c>
      <c r="C120" s="302">
        <v>185.3</v>
      </c>
      <c r="D120" s="303">
        <v>186.18333333333331</v>
      </c>
      <c r="E120" s="303">
        <v>183.56666666666661</v>
      </c>
      <c r="F120" s="303">
        <v>181.83333333333329</v>
      </c>
      <c r="G120" s="303">
        <v>179.21666666666658</v>
      </c>
      <c r="H120" s="303">
        <v>187.91666666666663</v>
      </c>
      <c r="I120" s="303">
        <v>190.53333333333336</v>
      </c>
      <c r="J120" s="303">
        <v>192.26666666666665</v>
      </c>
      <c r="K120" s="302">
        <v>188.8</v>
      </c>
      <c r="L120" s="302">
        <v>184.45</v>
      </c>
      <c r="M120" s="302">
        <v>2.1499899999999998</v>
      </c>
      <c r="N120" s="1"/>
      <c r="O120" s="1"/>
    </row>
    <row r="121" spans="1:15" ht="12.75" customHeight="1">
      <c r="A121" s="30">
        <v>111</v>
      </c>
      <c r="B121" s="312" t="s">
        <v>91</v>
      </c>
      <c r="C121" s="302">
        <v>143.19999999999999</v>
      </c>
      <c r="D121" s="303">
        <v>143.44999999999999</v>
      </c>
      <c r="E121" s="303">
        <v>142.44999999999999</v>
      </c>
      <c r="F121" s="303">
        <v>141.69999999999999</v>
      </c>
      <c r="G121" s="303">
        <v>140.69999999999999</v>
      </c>
      <c r="H121" s="303">
        <v>144.19999999999999</v>
      </c>
      <c r="I121" s="303">
        <v>145.19999999999999</v>
      </c>
      <c r="J121" s="303">
        <v>145.94999999999999</v>
      </c>
      <c r="K121" s="302">
        <v>144.44999999999999</v>
      </c>
      <c r="L121" s="302">
        <v>142.69999999999999</v>
      </c>
      <c r="M121" s="302">
        <v>22.69699</v>
      </c>
      <c r="N121" s="1"/>
      <c r="O121" s="1"/>
    </row>
    <row r="122" spans="1:15" ht="12.75" customHeight="1">
      <c r="A122" s="30">
        <v>112</v>
      </c>
      <c r="B122" s="312" t="s">
        <v>92</v>
      </c>
      <c r="C122" s="302">
        <v>1009.7</v>
      </c>
      <c r="D122" s="303">
        <v>1018.0166666666665</v>
      </c>
      <c r="E122" s="303">
        <v>997.28333333333308</v>
      </c>
      <c r="F122" s="303">
        <v>984.86666666666656</v>
      </c>
      <c r="G122" s="303">
        <v>964.1333333333331</v>
      </c>
      <c r="H122" s="303">
        <v>1030.4333333333329</v>
      </c>
      <c r="I122" s="303">
        <v>1051.1666666666665</v>
      </c>
      <c r="J122" s="303">
        <v>1063.583333333333</v>
      </c>
      <c r="K122" s="302">
        <v>1038.75</v>
      </c>
      <c r="L122" s="302">
        <v>1005.6</v>
      </c>
      <c r="M122" s="302">
        <v>3.7898499999999999</v>
      </c>
      <c r="N122" s="1"/>
      <c r="O122" s="1"/>
    </row>
    <row r="123" spans="1:15" ht="12.75" customHeight="1">
      <c r="A123" s="30">
        <v>113</v>
      </c>
      <c r="B123" s="312" t="s">
        <v>344</v>
      </c>
      <c r="C123" s="302">
        <v>796.35</v>
      </c>
      <c r="D123" s="303">
        <v>803.7833333333333</v>
      </c>
      <c r="E123" s="303">
        <v>783.56666666666661</v>
      </c>
      <c r="F123" s="303">
        <v>770.7833333333333</v>
      </c>
      <c r="G123" s="303">
        <v>750.56666666666661</v>
      </c>
      <c r="H123" s="303">
        <v>816.56666666666661</v>
      </c>
      <c r="I123" s="303">
        <v>836.7833333333333</v>
      </c>
      <c r="J123" s="303">
        <v>849.56666666666661</v>
      </c>
      <c r="K123" s="302">
        <v>824</v>
      </c>
      <c r="L123" s="302">
        <v>791</v>
      </c>
      <c r="M123" s="302">
        <v>2.32647</v>
      </c>
      <c r="N123" s="1"/>
      <c r="O123" s="1"/>
    </row>
    <row r="124" spans="1:15" ht="12.75" customHeight="1">
      <c r="A124" s="30">
        <v>114</v>
      </c>
      <c r="B124" s="312" t="s">
        <v>93</v>
      </c>
      <c r="C124" s="302">
        <v>513.95000000000005</v>
      </c>
      <c r="D124" s="303">
        <v>516.51666666666677</v>
      </c>
      <c r="E124" s="303">
        <v>510.08333333333348</v>
      </c>
      <c r="F124" s="303">
        <v>506.2166666666667</v>
      </c>
      <c r="G124" s="303">
        <v>499.78333333333342</v>
      </c>
      <c r="H124" s="303">
        <v>520.38333333333355</v>
      </c>
      <c r="I124" s="303">
        <v>526.81666666666672</v>
      </c>
      <c r="J124" s="303">
        <v>530.68333333333362</v>
      </c>
      <c r="K124" s="302">
        <v>522.95000000000005</v>
      </c>
      <c r="L124" s="302">
        <v>512.65</v>
      </c>
      <c r="M124" s="302">
        <v>21.179729999999999</v>
      </c>
      <c r="N124" s="1"/>
      <c r="O124" s="1"/>
    </row>
    <row r="125" spans="1:15" ht="12.75" customHeight="1">
      <c r="A125" s="30">
        <v>115</v>
      </c>
      <c r="B125" s="312" t="s">
        <v>251</v>
      </c>
      <c r="C125" s="302">
        <v>1252.8</v>
      </c>
      <c r="D125" s="303">
        <v>1294.7333333333333</v>
      </c>
      <c r="E125" s="303">
        <v>1208.0666666666666</v>
      </c>
      <c r="F125" s="303">
        <v>1163.3333333333333</v>
      </c>
      <c r="G125" s="303">
        <v>1076.6666666666665</v>
      </c>
      <c r="H125" s="303">
        <v>1339.4666666666667</v>
      </c>
      <c r="I125" s="303">
        <v>1426.1333333333332</v>
      </c>
      <c r="J125" s="303">
        <v>1470.8666666666668</v>
      </c>
      <c r="K125" s="302">
        <v>1381.4</v>
      </c>
      <c r="L125" s="302">
        <v>1250</v>
      </c>
      <c r="M125" s="302">
        <v>9.9845299999999995</v>
      </c>
      <c r="N125" s="1"/>
      <c r="O125" s="1"/>
    </row>
    <row r="126" spans="1:15" ht="12.75" customHeight="1">
      <c r="A126" s="30">
        <v>116</v>
      </c>
      <c r="B126" s="312" t="s">
        <v>349</v>
      </c>
      <c r="C126" s="302">
        <v>233.05</v>
      </c>
      <c r="D126" s="303">
        <v>236.03333333333333</v>
      </c>
      <c r="E126" s="303">
        <v>228.36666666666667</v>
      </c>
      <c r="F126" s="303">
        <v>223.68333333333334</v>
      </c>
      <c r="G126" s="303">
        <v>216.01666666666668</v>
      </c>
      <c r="H126" s="303">
        <v>240.71666666666667</v>
      </c>
      <c r="I126" s="303">
        <v>248.38333333333335</v>
      </c>
      <c r="J126" s="303">
        <v>253.06666666666666</v>
      </c>
      <c r="K126" s="302">
        <v>243.7</v>
      </c>
      <c r="L126" s="302">
        <v>231.35</v>
      </c>
      <c r="M126" s="302">
        <v>5.1255199999999999</v>
      </c>
      <c r="N126" s="1"/>
      <c r="O126" s="1"/>
    </row>
    <row r="127" spans="1:15" ht="12.75" customHeight="1">
      <c r="A127" s="30">
        <v>117</v>
      </c>
      <c r="B127" s="312" t="s">
        <v>345</v>
      </c>
      <c r="C127" s="302">
        <v>85.5</v>
      </c>
      <c r="D127" s="303">
        <v>86.633333333333326</v>
      </c>
      <c r="E127" s="303">
        <v>84.016666666666652</v>
      </c>
      <c r="F127" s="303">
        <v>82.533333333333331</v>
      </c>
      <c r="G127" s="303">
        <v>79.916666666666657</v>
      </c>
      <c r="H127" s="303">
        <v>88.116666666666646</v>
      </c>
      <c r="I127" s="303">
        <v>90.73333333333332</v>
      </c>
      <c r="J127" s="303">
        <v>92.21666666666664</v>
      </c>
      <c r="K127" s="302">
        <v>89.25</v>
      </c>
      <c r="L127" s="302">
        <v>85.15</v>
      </c>
      <c r="M127" s="302">
        <v>10.32348</v>
      </c>
      <c r="N127" s="1"/>
      <c r="O127" s="1"/>
    </row>
    <row r="128" spans="1:15" ht="12.75" customHeight="1">
      <c r="A128" s="30">
        <v>118</v>
      </c>
      <c r="B128" s="312" t="s">
        <v>346</v>
      </c>
      <c r="C128" s="302">
        <v>997.65</v>
      </c>
      <c r="D128" s="303">
        <v>1005</v>
      </c>
      <c r="E128" s="303">
        <v>983.65000000000009</v>
      </c>
      <c r="F128" s="303">
        <v>969.65000000000009</v>
      </c>
      <c r="G128" s="303">
        <v>948.30000000000018</v>
      </c>
      <c r="H128" s="303">
        <v>1019</v>
      </c>
      <c r="I128" s="303">
        <v>1040.3499999999999</v>
      </c>
      <c r="J128" s="303">
        <v>1054.3499999999999</v>
      </c>
      <c r="K128" s="302">
        <v>1026.3499999999999</v>
      </c>
      <c r="L128" s="302">
        <v>991</v>
      </c>
      <c r="M128" s="302">
        <v>0.55720000000000003</v>
      </c>
      <c r="N128" s="1"/>
      <c r="O128" s="1"/>
    </row>
    <row r="129" spans="1:15" ht="12.75" customHeight="1">
      <c r="A129" s="30">
        <v>119</v>
      </c>
      <c r="B129" s="312" t="s">
        <v>94</v>
      </c>
      <c r="C129" s="302">
        <v>1958.1</v>
      </c>
      <c r="D129" s="303">
        <v>1963.1333333333332</v>
      </c>
      <c r="E129" s="303">
        <v>1926.2666666666664</v>
      </c>
      <c r="F129" s="303">
        <v>1894.4333333333332</v>
      </c>
      <c r="G129" s="303">
        <v>1857.5666666666664</v>
      </c>
      <c r="H129" s="303">
        <v>1994.9666666666665</v>
      </c>
      <c r="I129" s="303">
        <v>2031.8333333333333</v>
      </c>
      <c r="J129" s="303">
        <v>2063.6666666666665</v>
      </c>
      <c r="K129" s="302">
        <v>2000</v>
      </c>
      <c r="L129" s="302">
        <v>1931.3</v>
      </c>
      <c r="M129" s="302">
        <v>33.992829999999998</v>
      </c>
      <c r="N129" s="1"/>
      <c r="O129" s="1"/>
    </row>
    <row r="130" spans="1:15" ht="12.75" customHeight="1">
      <c r="A130" s="30">
        <v>120</v>
      </c>
      <c r="B130" s="312" t="s">
        <v>347</v>
      </c>
      <c r="C130" s="302">
        <v>207.4</v>
      </c>
      <c r="D130" s="303">
        <v>209.13333333333333</v>
      </c>
      <c r="E130" s="303">
        <v>202.76666666666665</v>
      </c>
      <c r="F130" s="303">
        <v>198.13333333333333</v>
      </c>
      <c r="G130" s="303">
        <v>191.76666666666665</v>
      </c>
      <c r="H130" s="303">
        <v>213.76666666666665</v>
      </c>
      <c r="I130" s="303">
        <v>220.13333333333333</v>
      </c>
      <c r="J130" s="303">
        <v>224.76666666666665</v>
      </c>
      <c r="K130" s="302">
        <v>215.5</v>
      </c>
      <c r="L130" s="302">
        <v>204.5</v>
      </c>
      <c r="M130" s="302">
        <v>80.405060000000006</v>
      </c>
      <c r="N130" s="1"/>
      <c r="O130" s="1"/>
    </row>
    <row r="131" spans="1:15" ht="12.75" customHeight="1">
      <c r="A131" s="30">
        <v>121</v>
      </c>
      <c r="B131" s="312" t="s">
        <v>252</v>
      </c>
      <c r="C131" s="302">
        <v>45.6</v>
      </c>
      <c r="D131" s="303">
        <v>46.633333333333333</v>
      </c>
      <c r="E131" s="303">
        <v>44.466666666666669</v>
      </c>
      <c r="F131" s="303">
        <v>43.333333333333336</v>
      </c>
      <c r="G131" s="303">
        <v>41.166666666666671</v>
      </c>
      <c r="H131" s="303">
        <v>47.766666666666666</v>
      </c>
      <c r="I131" s="303">
        <v>49.933333333333337</v>
      </c>
      <c r="J131" s="303">
        <v>51.066666666666663</v>
      </c>
      <c r="K131" s="302">
        <v>48.8</v>
      </c>
      <c r="L131" s="302">
        <v>45.5</v>
      </c>
      <c r="M131" s="302">
        <v>31.863579999999999</v>
      </c>
      <c r="N131" s="1"/>
      <c r="O131" s="1"/>
    </row>
    <row r="132" spans="1:15" ht="12.75" customHeight="1">
      <c r="A132" s="30">
        <v>122</v>
      </c>
      <c r="B132" s="312" t="s">
        <v>348</v>
      </c>
      <c r="C132" s="302">
        <v>702.8</v>
      </c>
      <c r="D132" s="303">
        <v>705.76666666666677</v>
      </c>
      <c r="E132" s="303">
        <v>697.08333333333348</v>
      </c>
      <c r="F132" s="303">
        <v>691.36666666666667</v>
      </c>
      <c r="G132" s="303">
        <v>682.68333333333339</v>
      </c>
      <c r="H132" s="303">
        <v>711.48333333333358</v>
      </c>
      <c r="I132" s="303">
        <v>720.16666666666674</v>
      </c>
      <c r="J132" s="303">
        <v>725.88333333333367</v>
      </c>
      <c r="K132" s="302">
        <v>714.45</v>
      </c>
      <c r="L132" s="302">
        <v>700.05</v>
      </c>
      <c r="M132" s="302">
        <v>0.23225999999999999</v>
      </c>
      <c r="N132" s="1"/>
      <c r="O132" s="1"/>
    </row>
    <row r="133" spans="1:15" ht="12.75" customHeight="1">
      <c r="A133" s="30">
        <v>123</v>
      </c>
      <c r="B133" s="312" t="s">
        <v>95</v>
      </c>
      <c r="C133" s="302">
        <v>3478.3</v>
      </c>
      <c r="D133" s="303">
        <v>3505.65</v>
      </c>
      <c r="E133" s="303">
        <v>3444.75</v>
      </c>
      <c r="F133" s="303">
        <v>3411.2</v>
      </c>
      <c r="G133" s="303">
        <v>3350.2999999999997</v>
      </c>
      <c r="H133" s="303">
        <v>3539.2000000000003</v>
      </c>
      <c r="I133" s="303">
        <v>3600.1000000000008</v>
      </c>
      <c r="J133" s="303">
        <v>3633.6500000000005</v>
      </c>
      <c r="K133" s="302">
        <v>3566.55</v>
      </c>
      <c r="L133" s="302">
        <v>3472.1</v>
      </c>
      <c r="M133" s="302">
        <v>5.9274399999999998</v>
      </c>
      <c r="N133" s="1"/>
      <c r="O133" s="1"/>
    </row>
    <row r="134" spans="1:15" ht="12.75" customHeight="1">
      <c r="A134" s="30">
        <v>124</v>
      </c>
      <c r="B134" s="312" t="s">
        <v>253</v>
      </c>
      <c r="C134" s="302">
        <v>3644.45</v>
      </c>
      <c r="D134" s="303">
        <v>3728.0333333333333</v>
      </c>
      <c r="E134" s="303">
        <v>3461.7666666666664</v>
      </c>
      <c r="F134" s="303">
        <v>3279.083333333333</v>
      </c>
      <c r="G134" s="303">
        <v>3012.8166666666662</v>
      </c>
      <c r="H134" s="303">
        <v>3910.7166666666667</v>
      </c>
      <c r="I134" s="303">
        <v>4176.9833333333336</v>
      </c>
      <c r="J134" s="303">
        <v>4359.666666666667</v>
      </c>
      <c r="K134" s="302">
        <v>3994.3</v>
      </c>
      <c r="L134" s="302">
        <v>3545.35</v>
      </c>
      <c r="M134" s="302">
        <v>5.94428</v>
      </c>
      <c r="N134" s="1"/>
      <c r="O134" s="1"/>
    </row>
    <row r="135" spans="1:15" ht="12.75" customHeight="1">
      <c r="A135" s="30">
        <v>125</v>
      </c>
      <c r="B135" s="312" t="s">
        <v>97</v>
      </c>
      <c r="C135" s="302">
        <v>330.65</v>
      </c>
      <c r="D135" s="303">
        <v>334.58333333333331</v>
      </c>
      <c r="E135" s="303">
        <v>325.66666666666663</v>
      </c>
      <c r="F135" s="303">
        <v>320.68333333333334</v>
      </c>
      <c r="G135" s="303">
        <v>311.76666666666665</v>
      </c>
      <c r="H135" s="303">
        <v>339.56666666666661</v>
      </c>
      <c r="I135" s="303">
        <v>348.48333333333323</v>
      </c>
      <c r="J135" s="303">
        <v>353.46666666666658</v>
      </c>
      <c r="K135" s="302">
        <v>343.5</v>
      </c>
      <c r="L135" s="302">
        <v>329.6</v>
      </c>
      <c r="M135" s="302">
        <v>55.731189999999998</v>
      </c>
      <c r="N135" s="1"/>
      <c r="O135" s="1"/>
    </row>
    <row r="136" spans="1:15" ht="12.75" customHeight="1">
      <c r="A136" s="30">
        <v>126</v>
      </c>
      <c r="B136" s="312" t="s">
        <v>244</v>
      </c>
      <c r="C136" s="302">
        <v>3820.1</v>
      </c>
      <c r="D136" s="303">
        <v>3825.5</v>
      </c>
      <c r="E136" s="303">
        <v>3762.6</v>
      </c>
      <c r="F136" s="303">
        <v>3705.1</v>
      </c>
      <c r="G136" s="303">
        <v>3642.2</v>
      </c>
      <c r="H136" s="303">
        <v>3883</v>
      </c>
      <c r="I136" s="303">
        <v>3945.8999999999996</v>
      </c>
      <c r="J136" s="303">
        <v>4003.4</v>
      </c>
      <c r="K136" s="302">
        <v>3888.4</v>
      </c>
      <c r="L136" s="302">
        <v>3768</v>
      </c>
      <c r="M136" s="302">
        <v>3.4988100000000002</v>
      </c>
      <c r="N136" s="1"/>
      <c r="O136" s="1"/>
    </row>
    <row r="137" spans="1:15" ht="12.75" customHeight="1">
      <c r="A137" s="30">
        <v>127</v>
      </c>
      <c r="B137" s="312" t="s">
        <v>98</v>
      </c>
      <c r="C137" s="302">
        <v>4340</v>
      </c>
      <c r="D137" s="303">
        <v>4348.8166666666666</v>
      </c>
      <c r="E137" s="303">
        <v>4305.9833333333336</v>
      </c>
      <c r="F137" s="303">
        <v>4271.9666666666672</v>
      </c>
      <c r="G137" s="303">
        <v>4229.1333333333341</v>
      </c>
      <c r="H137" s="303">
        <v>4382.833333333333</v>
      </c>
      <c r="I137" s="303">
        <v>4425.666666666667</v>
      </c>
      <c r="J137" s="303">
        <v>4459.6833333333325</v>
      </c>
      <c r="K137" s="302">
        <v>4391.6499999999996</v>
      </c>
      <c r="L137" s="302">
        <v>4314.8</v>
      </c>
      <c r="M137" s="302">
        <v>2.8477299999999999</v>
      </c>
      <c r="N137" s="1"/>
      <c r="O137" s="1"/>
    </row>
    <row r="138" spans="1:15" ht="12.75" customHeight="1">
      <c r="A138" s="30">
        <v>128</v>
      </c>
      <c r="B138" s="312" t="s">
        <v>561</v>
      </c>
      <c r="C138" s="302">
        <v>2129.75</v>
      </c>
      <c r="D138" s="303">
        <v>2130.2999999999997</v>
      </c>
      <c r="E138" s="303">
        <v>2105.5999999999995</v>
      </c>
      <c r="F138" s="303">
        <v>2081.4499999999998</v>
      </c>
      <c r="G138" s="303">
        <v>2056.7499999999995</v>
      </c>
      <c r="H138" s="303">
        <v>2154.4499999999994</v>
      </c>
      <c r="I138" s="303">
        <v>2179.1499999999992</v>
      </c>
      <c r="J138" s="303">
        <v>2203.2999999999993</v>
      </c>
      <c r="K138" s="302">
        <v>2155</v>
      </c>
      <c r="L138" s="302">
        <v>2106.15</v>
      </c>
      <c r="M138" s="302">
        <v>0.25409999999999999</v>
      </c>
      <c r="N138" s="1"/>
      <c r="O138" s="1"/>
    </row>
    <row r="139" spans="1:15" ht="12.75" customHeight="1">
      <c r="A139" s="30">
        <v>129</v>
      </c>
      <c r="B139" s="312" t="s">
        <v>353</v>
      </c>
      <c r="C139" s="302">
        <v>54.55</v>
      </c>
      <c r="D139" s="303">
        <v>54.966666666666669</v>
      </c>
      <c r="E139" s="303">
        <v>53.833333333333336</v>
      </c>
      <c r="F139" s="303">
        <v>53.116666666666667</v>
      </c>
      <c r="G139" s="303">
        <v>51.983333333333334</v>
      </c>
      <c r="H139" s="303">
        <v>55.683333333333337</v>
      </c>
      <c r="I139" s="303">
        <v>56.816666666666663</v>
      </c>
      <c r="J139" s="303">
        <v>57.533333333333339</v>
      </c>
      <c r="K139" s="302">
        <v>56.1</v>
      </c>
      <c r="L139" s="302">
        <v>54.25</v>
      </c>
      <c r="M139" s="302">
        <v>6.0646599999999999</v>
      </c>
      <c r="N139" s="1"/>
      <c r="O139" s="1"/>
    </row>
    <row r="140" spans="1:15" ht="12.75" customHeight="1">
      <c r="A140" s="30">
        <v>130</v>
      </c>
      <c r="B140" s="312" t="s">
        <v>99</v>
      </c>
      <c r="C140" s="302">
        <v>2685.25</v>
      </c>
      <c r="D140" s="303">
        <v>2704.4666666666667</v>
      </c>
      <c r="E140" s="303">
        <v>2642.2833333333333</v>
      </c>
      <c r="F140" s="303">
        <v>2599.3166666666666</v>
      </c>
      <c r="G140" s="303">
        <v>2537.1333333333332</v>
      </c>
      <c r="H140" s="303">
        <v>2747.4333333333334</v>
      </c>
      <c r="I140" s="303">
        <v>2809.6166666666668</v>
      </c>
      <c r="J140" s="303">
        <v>2852.5833333333335</v>
      </c>
      <c r="K140" s="302">
        <v>2766.65</v>
      </c>
      <c r="L140" s="302">
        <v>2661.5</v>
      </c>
      <c r="M140" s="302">
        <v>8.08873</v>
      </c>
      <c r="N140" s="1"/>
      <c r="O140" s="1"/>
    </row>
    <row r="141" spans="1:15" ht="12.75" customHeight="1">
      <c r="A141" s="30">
        <v>131</v>
      </c>
      <c r="B141" s="312" t="s">
        <v>350</v>
      </c>
      <c r="C141" s="302">
        <v>522.75</v>
      </c>
      <c r="D141" s="303">
        <v>530.41666666666663</v>
      </c>
      <c r="E141" s="303">
        <v>512.83333333333326</v>
      </c>
      <c r="F141" s="303">
        <v>502.91666666666663</v>
      </c>
      <c r="G141" s="303">
        <v>485.33333333333326</v>
      </c>
      <c r="H141" s="303">
        <v>540.33333333333326</v>
      </c>
      <c r="I141" s="303">
        <v>557.91666666666652</v>
      </c>
      <c r="J141" s="303">
        <v>567.83333333333326</v>
      </c>
      <c r="K141" s="302">
        <v>548</v>
      </c>
      <c r="L141" s="302">
        <v>520.5</v>
      </c>
      <c r="M141" s="302">
        <v>2.8830499999999999</v>
      </c>
      <c r="N141" s="1"/>
      <c r="O141" s="1"/>
    </row>
    <row r="142" spans="1:15" ht="12.75" customHeight="1">
      <c r="A142" s="30">
        <v>132</v>
      </c>
      <c r="B142" s="312" t="s">
        <v>351</v>
      </c>
      <c r="C142" s="302">
        <v>140.85</v>
      </c>
      <c r="D142" s="303">
        <v>141.68333333333331</v>
      </c>
      <c r="E142" s="303">
        <v>138.41666666666663</v>
      </c>
      <c r="F142" s="303">
        <v>135.98333333333332</v>
      </c>
      <c r="G142" s="303">
        <v>132.71666666666664</v>
      </c>
      <c r="H142" s="303">
        <v>144.11666666666662</v>
      </c>
      <c r="I142" s="303">
        <v>147.38333333333333</v>
      </c>
      <c r="J142" s="303">
        <v>149.81666666666661</v>
      </c>
      <c r="K142" s="302">
        <v>144.94999999999999</v>
      </c>
      <c r="L142" s="302">
        <v>139.25</v>
      </c>
      <c r="M142" s="302">
        <v>6.9491800000000001</v>
      </c>
      <c r="N142" s="1"/>
      <c r="O142" s="1"/>
    </row>
    <row r="143" spans="1:15" ht="12.75" customHeight="1">
      <c r="A143" s="30">
        <v>133</v>
      </c>
      <c r="B143" s="312" t="s">
        <v>354</v>
      </c>
      <c r="C143" s="302">
        <v>369.95</v>
      </c>
      <c r="D143" s="303">
        <v>372.09999999999997</v>
      </c>
      <c r="E143" s="303">
        <v>364.34999999999991</v>
      </c>
      <c r="F143" s="303">
        <v>358.74999999999994</v>
      </c>
      <c r="G143" s="303">
        <v>350.99999999999989</v>
      </c>
      <c r="H143" s="303">
        <v>377.69999999999993</v>
      </c>
      <c r="I143" s="303">
        <v>385.45000000000005</v>
      </c>
      <c r="J143" s="303">
        <v>391.04999999999995</v>
      </c>
      <c r="K143" s="302">
        <v>379.85</v>
      </c>
      <c r="L143" s="302">
        <v>366.5</v>
      </c>
      <c r="M143" s="302">
        <v>5.9790299999999998</v>
      </c>
      <c r="N143" s="1"/>
      <c r="O143" s="1"/>
    </row>
    <row r="144" spans="1:15" ht="12.75" customHeight="1">
      <c r="A144" s="30">
        <v>134</v>
      </c>
      <c r="B144" s="312" t="s">
        <v>254</v>
      </c>
      <c r="C144" s="302">
        <v>429.45</v>
      </c>
      <c r="D144" s="303">
        <v>427.88333333333338</v>
      </c>
      <c r="E144" s="303">
        <v>423.81666666666678</v>
      </c>
      <c r="F144" s="303">
        <v>418.18333333333339</v>
      </c>
      <c r="G144" s="303">
        <v>414.11666666666679</v>
      </c>
      <c r="H144" s="303">
        <v>433.51666666666677</v>
      </c>
      <c r="I144" s="303">
        <v>437.58333333333337</v>
      </c>
      <c r="J144" s="303">
        <v>443.21666666666675</v>
      </c>
      <c r="K144" s="302">
        <v>431.95</v>
      </c>
      <c r="L144" s="302">
        <v>422.25</v>
      </c>
      <c r="M144" s="302">
        <v>2.04365</v>
      </c>
      <c r="N144" s="1"/>
      <c r="O144" s="1"/>
    </row>
    <row r="145" spans="1:15" ht="12.75" customHeight="1">
      <c r="A145" s="30">
        <v>135</v>
      </c>
      <c r="B145" s="312" t="s">
        <v>255</v>
      </c>
      <c r="C145" s="302">
        <v>1286.75</v>
      </c>
      <c r="D145" s="303">
        <v>1296.6666666666667</v>
      </c>
      <c r="E145" s="303">
        <v>1269.1833333333334</v>
      </c>
      <c r="F145" s="303">
        <v>1251.6166666666666</v>
      </c>
      <c r="G145" s="303">
        <v>1224.1333333333332</v>
      </c>
      <c r="H145" s="303">
        <v>1314.2333333333336</v>
      </c>
      <c r="I145" s="303">
        <v>1341.7166666666667</v>
      </c>
      <c r="J145" s="303">
        <v>1359.2833333333338</v>
      </c>
      <c r="K145" s="302">
        <v>1324.15</v>
      </c>
      <c r="L145" s="302">
        <v>1279.0999999999999</v>
      </c>
      <c r="M145" s="302">
        <v>0.26495000000000002</v>
      </c>
      <c r="N145" s="1"/>
      <c r="O145" s="1"/>
    </row>
    <row r="146" spans="1:15" ht="12.75" customHeight="1">
      <c r="A146" s="30">
        <v>136</v>
      </c>
      <c r="B146" s="312" t="s">
        <v>355</v>
      </c>
      <c r="C146" s="302">
        <v>61.05</v>
      </c>
      <c r="D146" s="303">
        <v>61.833333333333336</v>
      </c>
      <c r="E146" s="303">
        <v>59.866666666666674</v>
      </c>
      <c r="F146" s="303">
        <v>58.683333333333337</v>
      </c>
      <c r="G146" s="303">
        <v>56.716666666666676</v>
      </c>
      <c r="H146" s="303">
        <v>63.016666666666673</v>
      </c>
      <c r="I146" s="303">
        <v>64.98333333333332</v>
      </c>
      <c r="J146" s="303">
        <v>66.166666666666671</v>
      </c>
      <c r="K146" s="302">
        <v>63.8</v>
      </c>
      <c r="L146" s="302">
        <v>60.65</v>
      </c>
      <c r="M146" s="302">
        <v>11.84243</v>
      </c>
      <c r="N146" s="1"/>
      <c r="O146" s="1"/>
    </row>
    <row r="147" spans="1:15" ht="12.75" customHeight="1">
      <c r="A147" s="30">
        <v>137</v>
      </c>
      <c r="B147" s="312" t="s">
        <v>352</v>
      </c>
      <c r="C147" s="302">
        <v>169.75</v>
      </c>
      <c r="D147" s="303">
        <v>169.56666666666666</v>
      </c>
      <c r="E147" s="303">
        <v>166.18333333333334</v>
      </c>
      <c r="F147" s="303">
        <v>162.61666666666667</v>
      </c>
      <c r="G147" s="303">
        <v>159.23333333333335</v>
      </c>
      <c r="H147" s="303">
        <v>173.13333333333333</v>
      </c>
      <c r="I147" s="303">
        <v>176.51666666666665</v>
      </c>
      <c r="J147" s="303">
        <v>180.08333333333331</v>
      </c>
      <c r="K147" s="302">
        <v>172.95</v>
      </c>
      <c r="L147" s="302">
        <v>166</v>
      </c>
      <c r="M147" s="302">
        <v>6.3588800000000001</v>
      </c>
      <c r="N147" s="1"/>
      <c r="O147" s="1"/>
    </row>
    <row r="148" spans="1:15" ht="12.75" customHeight="1">
      <c r="A148" s="30">
        <v>138</v>
      </c>
      <c r="B148" s="312" t="s">
        <v>356</v>
      </c>
      <c r="C148" s="302">
        <v>91.05</v>
      </c>
      <c r="D148" s="303">
        <v>91.516666666666666</v>
      </c>
      <c r="E148" s="303">
        <v>90.033333333333331</v>
      </c>
      <c r="F148" s="303">
        <v>89.016666666666666</v>
      </c>
      <c r="G148" s="303">
        <v>87.533333333333331</v>
      </c>
      <c r="H148" s="303">
        <v>92.533333333333331</v>
      </c>
      <c r="I148" s="303">
        <v>94.016666666666652</v>
      </c>
      <c r="J148" s="303">
        <v>95.033333333333331</v>
      </c>
      <c r="K148" s="302">
        <v>93</v>
      </c>
      <c r="L148" s="302">
        <v>90.5</v>
      </c>
      <c r="M148" s="302">
        <v>5.7778499999999999</v>
      </c>
      <c r="N148" s="1"/>
      <c r="O148" s="1"/>
    </row>
    <row r="149" spans="1:15" ht="12.75" customHeight="1">
      <c r="A149" s="30">
        <v>139</v>
      </c>
      <c r="B149" s="312" t="s">
        <v>828</v>
      </c>
      <c r="C149" s="302">
        <v>39.85</v>
      </c>
      <c r="D149" s="303">
        <v>40.516666666666666</v>
      </c>
      <c r="E149" s="303">
        <v>39.033333333333331</v>
      </c>
      <c r="F149" s="303">
        <v>38.216666666666669</v>
      </c>
      <c r="G149" s="303">
        <v>36.733333333333334</v>
      </c>
      <c r="H149" s="303">
        <v>41.333333333333329</v>
      </c>
      <c r="I149" s="303">
        <v>42.816666666666663</v>
      </c>
      <c r="J149" s="303">
        <v>43.633333333333326</v>
      </c>
      <c r="K149" s="302">
        <v>42</v>
      </c>
      <c r="L149" s="302">
        <v>39.700000000000003</v>
      </c>
      <c r="M149" s="302">
        <v>31.25863</v>
      </c>
      <c r="N149" s="1"/>
      <c r="O149" s="1"/>
    </row>
    <row r="150" spans="1:15" ht="12.75" customHeight="1">
      <c r="A150" s="30">
        <v>140</v>
      </c>
      <c r="B150" s="312" t="s">
        <v>357</v>
      </c>
      <c r="C150" s="302">
        <v>661.85</v>
      </c>
      <c r="D150" s="303">
        <v>665.88333333333333</v>
      </c>
      <c r="E150" s="303">
        <v>652.41666666666663</v>
      </c>
      <c r="F150" s="303">
        <v>642.98333333333335</v>
      </c>
      <c r="G150" s="303">
        <v>629.51666666666665</v>
      </c>
      <c r="H150" s="303">
        <v>675.31666666666661</v>
      </c>
      <c r="I150" s="303">
        <v>688.7833333333333</v>
      </c>
      <c r="J150" s="303">
        <v>698.21666666666658</v>
      </c>
      <c r="K150" s="302">
        <v>679.35</v>
      </c>
      <c r="L150" s="302">
        <v>656.45</v>
      </c>
      <c r="M150" s="302">
        <v>0.25279000000000001</v>
      </c>
      <c r="N150" s="1"/>
      <c r="O150" s="1"/>
    </row>
    <row r="151" spans="1:15" ht="12.75" customHeight="1">
      <c r="A151" s="30">
        <v>141</v>
      </c>
      <c r="B151" s="312" t="s">
        <v>100</v>
      </c>
      <c r="C151" s="302">
        <v>1602.95</v>
      </c>
      <c r="D151" s="303">
        <v>1607.7</v>
      </c>
      <c r="E151" s="303">
        <v>1587.45</v>
      </c>
      <c r="F151" s="303">
        <v>1571.95</v>
      </c>
      <c r="G151" s="303">
        <v>1551.7</v>
      </c>
      <c r="H151" s="303">
        <v>1623.2</v>
      </c>
      <c r="I151" s="303">
        <v>1643.45</v>
      </c>
      <c r="J151" s="303">
        <v>1658.95</v>
      </c>
      <c r="K151" s="302">
        <v>1627.95</v>
      </c>
      <c r="L151" s="302">
        <v>1592.2</v>
      </c>
      <c r="M151" s="302">
        <v>2.2732199999999998</v>
      </c>
      <c r="N151" s="1"/>
      <c r="O151" s="1"/>
    </row>
    <row r="152" spans="1:15" ht="12.75" customHeight="1">
      <c r="A152" s="30">
        <v>142</v>
      </c>
      <c r="B152" s="312" t="s">
        <v>101</v>
      </c>
      <c r="C152" s="302">
        <v>147.30000000000001</v>
      </c>
      <c r="D152" s="303">
        <v>147.53333333333333</v>
      </c>
      <c r="E152" s="303">
        <v>146.51666666666665</v>
      </c>
      <c r="F152" s="303">
        <v>145.73333333333332</v>
      </c>
      <c r="G152" s="303">
        <v>144.71666666666664</v>
      </c>
      <c r="H152" s="303">
        <v>148.31666666666666</v>
      </c>
      <c r="I152" s="303">
        <v>149.33333333333337</v>
      </c>
      <c r="J152" s="303">
        <v>150.11666666666667</v>
      </c>
      <c r="K152" s="302">
        <v>148.55000000000001</v>
      </c>
      <c r="L152" s="302">
        <v>146.75</v>
      </c>
      <c r="M152" s="302">
        <v>12.328900000000001</v>
      </c>
      <c r="N152" s="1"/>
      <c r="O152" s="1"/>
    </row>
    <row r="153" spans="1:15" ht="12.75" customHeight="1">
      <c r="A153" s="30">
        <v>143</v>
      </c>
      <c r="B153" s="312" t="s">
        <v>829</v>
      </c>
      <c r="C153" s="302">
        <v>125.3</v>
      </c>
      <c r="D153" s="303">
        <v>126.45</v>
      </c>
      <c r="E153" s="303">
        <v>123.45000000000002</v>
      </c>
      <c r="F153" s="303">
        <v>121.60000000000001</v>
      </c>
      <c r="G153" s="303">
        <v>118.60000000000002</v>
      </c>
      <c r="H153" s="303">
        <v>128.30000000000001</v>
      </c>
      <c r="I153" s="303">
        <v>131.29999999999998</v>
      </c>
      <c r="J153" s="303">
        <v>133.15</v>
      </c>
      <c r="K153" s="302">
        <v>129.44999999999999</v>
      </c>
      <c r="L153" s="302">
        <v>124.6</v>
      </c>
      <c r="M153" s="302">
        <v>0.61873999999999996</v>
      </c>
      <c r="N153" s="1"/>
      <c r="O153" s="1"/>
    </row>
    <row r="154" spans="1:15" ht="12.75" customHeight="1">
      <c r="A154" s="30">
        <v>144</v>
      </c>
      <c r="B154" s="312" t="s">
        <v>358</v>
      </c>
      <c r="C154" s="302">
        <v>243.85</v>
      </c>
      <c r="D154" s="303">
        <v>244.56666666666669</v>
      </c>
      <c r="E154" s="303">
        <v>239.98333333333338</v>
      </c>
      <c r="F154" s="303">
        <v>236.11666666666667</v>
      </c>
      <c r="G154" s="303">
        <v>231.53333333333336</v>
      </c>
      <c r="H154" s="303">
        <v>248.43333333333339</v>
      </c>
      <c r="I154" s="303">
        <v>253.01666666666671</v>
      </c>
      <c r="J154" s="303">
        <v>256.88333333333344</v>
      </c>
      <c r="K154" s="302">
        <v>249.15</v>
      </c>
      <c r="L154" s="302">
        <v>240.7</v>
      </c>
      <c r="M154" s="302">
        <v>0.74358000000000002</v>
      </c>
      <c r="N154" s="1"/>
      <c r="O154" s="1"/>
    </row>
    <row r="155" spans="1:15" ht="12.75" customHeight="1">
      <c r="A155" s="30">
        <v>145</v>
      </c>
      <c r="B155" s="312" t="s">
        <v>102</v>
      </c>
      <c r="C155" s="302">
        <v>90.15</v>
      </c>
      <c r="D155" s="303">
        <v>91.116666666666674</v>
      </c>
      <c r="E155" s="303">
        <v>88.833333333333343</v>
      </c>
      <c r="F155" s="303">
        <v>87.516666666666666</v>
      </c>
      <c r="G155" s="303">
        <v>85.233333333333334</v>
      </c>
      <c r="H155" s="303">
        <v>92.433333333333351</v>
      </c>
      <c r="I155" s="303">
        <v>94.716666666666683</v>
      </c>
      <c r="J155" s="303">
        <v>96.03333333333336</v>
      </c>
      <c r="K155" s="302">
        <v>93.4</v>
      </c>
      <c r="L155" s="302">
        <v>89.8</v>
      </c>
      <c r="M155" s="302">
        <v>145.20124000000001</v>
      </c>
      <c r="N155" s="1"/>
      <c r="O155" s="1"/>
    </row>
    <row r="156" spans="1:15" ht="12.75" customHeight="1">
      <c r="A156" s="30">
        <v>146</v>
      </c>
      <c r="B156" s="312" t="s">
        <v>360</v>
      </c>
      <c r="C156" s="302">
        <v>396.1</v>
      </c>
      <c r="D156" s="303">
        <v>398.90000000000003</v>
      </c>
      <c r="E156" s="303">
        <v>388.40000000000009</v>
      </c>
      <c r="F156" s="303">
        <v>380.70000000000005</v>
      </c>
      <c r="G156" s="303">
        <v>370.2000000000001</v>
      </c>
      <c r="H156" s="303">
        <v>406.60000000000008</v>
      </c>
      <c r="I156" s="303">
        <v>417.09999999999997</v>
      </c>
      <c r="J156" s="303">
        <v>424.80000000000007</v>
      </c>
      <c r="K156" s="302">
        <v>409.4</v>
      </c>
      <c r="L156" s="302">
        <v>391.2</v>
      </c>
      <c r="M156" s="302">
        <v>4.6632300000000004</v>
      </c>
      <c r="N156" s="1"/>
      <c r="O156" s="1"/>
    </row>
    <row r="157" spans="1:15" ht="12.75" customHeight="1">
      <c r="A157" s="30">
        <v>147</v>
      </c>
      <c r="B157" s="312" t="s">
        <v>359</v>
      </c>
      <c r="C157" s="302">
        <v>5027.8</v>
      </c>
      <c r="D157" s="303">
        <v>5219.7</v>
      </c>
      <c r="E157" s="303">
        <v>4696.95</v>
      </c>
      <c r="F157" s="303">
        <v>4366.1000000000004</v>
      </c>
      <c r="G157" s="303">
        <v>3843.3500000000004</v>
      </c>
      <c r="H157" s="303">
        <v>5550.5499999999993</v>
      </c>
      <c r="I157" s="303">
        <v>6073.2999999999993</v>
      </c>
      <c r="J157" s="303">
        <v>6404.1499999999987</v>
      </c>
      <c r="K157" s="302">
        <v>5742.45</v>
      </c>
      <c r="L157" s="302">
        <v>4888.8500000000004</v>
      </c>
      <c r="M157" s="302">
        <v>11.26488</v>
      </c>
      <c r="N157" s="1"/>
      <c r="O157" s="1"/>
    </row>
    <row r="158" spans="1:15" ht="12.75" customHeight="1">
      <c r="A158" s="30">
        <v>148</v>
      </c>
      <c r="B158" s="312" t="s">
        <v>361</v>
      </c>
      <c r="C158" s="302">
        <v>160.94999999999999</v>
      </c>
      <c r="D158" s="303">
        <v>160.08333333333334</v>
      </c>
      <c r="E158" s="303">
        <v>158.16666666666669</v>
      </c>
      <c r="F158" s="303">
        <v>155.38333333333335</v>
      </c>
      <c r="G158" s="303">
        <v>153.4666666666667</v>
      </c>
      <c r="H158" s="303">
        <v>162.86666666666667</v>
      </c>
      <c r="I158" s="303">
        <v>164.78333333333336</v>
      </c>
      <c r="J158" s="303">
        <v>167.56666666666666</v>
      </c>
      <c r="K158" s="302">
        <v>162</v>
      </c>
      <c r="L158" s="302">
        <v>157.30000000000001</v>
      </c>
      <c r="M158" s="302">
        <v>7.4078499999999998</v>
      </c>
      <c r="N158" s="1"/>
      <c r="O158" s="1"/>
    </row>
    <row r="159" spans="1:15" ht="12.75" customHeight="1">
      <c r="A159" s="30">
        <v>149</v>
      </c>
      <c r="B159" s="312" t="s">
        <v>378</v>
      </c>
      <c r="C159" s="302">
        <v>2847.7</v>
      </c>
      <c r="D159" s="303">
        <v>2870.4166666666665</v>
      </c>
      <c r="E159" s="303">
        <v>2742.833333333333</v>
      </c>
      <c r="F159" s="303">
        <v>2637.9666666666667</v>
      </c>
      <c r="G159" s="303">
        <v>2510.3833333333332</v>
      </c>
      <c r="H159" s="303">
        <v>2975.2833333333328</v>
      </c>
      <c r="I159" s="303">
        <v>3102.8666666666659</v>
      </c>
      <c r="J159" s="303">
        <v>3207.7333333333327</v>
      </c>
      <c r="K159" s="302">
        <v>2998</v>
      </c>
      <c r="L159" s="302">
        <v>2765.55</v>
      </c>
      <c r="M159" s="302">
        <v>0.21556</v>
      </c>
      <c r="N159" s="1"/>
      <c r="O159" s="1"/>
    </row>
    <row r="160" spans="1:15" ht="12.75" customHeight="1">
      <c r="A160" s="30">
        <v>150</v>
      </c>
      <c r="B160" s="312" t="s">
        <v>256</v>
      </c>
      <c r="C160" s="302">
        <v>240.55</v>
      </c>
      <c r="D160" s="303">
        <v>241.18333333333331</v>
      </c>
      <c r="E160" s="303">
        <v>238.76666666666662</v>
      </c>
      <c r="F160" s="303">
        <v>236.98333333333332</v>
      </c>
      <c r="G160" s="303">
        <v>234.56666666666663</v>
      </c>
      <c r="H160" s="303">
        <v>242.96666666666661</v>
      </c>
      <c r="I160" s="303">
        <v>245.3833333333333</v>
      </c>
      <c r="J160" s="303">
        <v>247.1666666666666</v>
      </c>
      <c r="K160" s="302">
        <v>243.6</v>
      </c>
      <c r="L160" s="302">
        <v>239.4</v>
      </c>
      <c r="M160" s="302">
        <v>3.6276099999999998</v>
      </c>
      <c r="N160" s="1"/>
      <c r="O160" s="1"/>
    </row>
    <row r="161" spans="1:15" ht="12.75" customHeight="1">
      <c r="A161" s="30">
        <v>151</v>
      </c>
      <c r="B161" s="312" t="s">
        <v>364</v>
      </c>
      <c r="C161" s="302">
        <v>7.05</v>
      </c>
      <c r="D161" s="303">
        <v>7.05</v>
      </c>
      <c r="E161" s="303">
        <v>7.05</v>
      </c>
      <c r="F161" s="303">
        <v>7.05</v>
      </c>
      <c r="G161" s="303">
        <v>7.05</v>
      </c>
      <c r="H161" s="303">
        <v>7.05</v>
      </c>
      <c r="I161" s="303">
        <v>7.05</v>
      </c>
      <c r="J161" s="303">
        <v>7.05</v>
      </c>
      <c r="K161" s="302">
        <v>7.05</v>
      </c>
      <c r="L161" s="302">
        <v>7.05</v>
      </c>
      <c r="M161" s="302">
        <v>14.36975</v>
      </c>
      <c r="N161" s="1"/>
      <c r="O161" s="1"/>
    </row>
    <row r="162" spans="1:15" ht="12.75" customHeight="1">
      <c r="A162" s="30">
        <v>152</v>
      </c>
      <c r="B162" s="312" t="s">
        <v>362</v>
      </c>
      <c r="C162" s="302">
        <v>112.35</v>
      </c>
      <c r="D162" s="303">
        <v>113.14999999999999</v>
      </c>
      <c r="E162" s="303">
        <v>110.94999999999999</v>
      </c>
      <c r="F162" s="303">
        <v>109.55</v>
      </c>
      <c r="G162" s="303">
        <v>107.35</v>
      </c>
      <c r="H162" s="303">
        <v>114.54999999999998</v>
      </c>
      <c r="I162" s="303">
        <v>116.75</v>
      </c>
      <c r="J162" s="303">
        <v>118.14999999999998</v>
      </c>
      <c r="K162" s="302">
        <v>115.35</v>
      </c>
      <c r="L162" s="302">
        <v>111.75</v>
      </c>
      <c r="M162" s="302">
        <v>38.020209999999999</v>
      </c>
      <c r="N162" s="1"/>
      <c r="O162" s="1"/>
    </row>
    <row r="163" spans="1:15" ht="12.75" customHeight="1">
      <c r="A163" s="30">
        <v>153</v>
      </c>
      <c r="B163" s="312" t="s">
        <v>377</v>
      </c>
      <c r="C163" s="302">
        <v>322.55</v>
      </c>
      <c r="D163" s="303">
        <v>331.75</v>
      </c>
      <c r="E163" s="303">
        <v>309.5</v>
      </c>
      <c r="F163" s="303">
        <v>296.45</v>
      </c>
      <c r="G163" s="303">
        <v>274.2</v>
      </c>
      <c r="H163" s="303">
        <v>344.8</v>
      </c>
      <c r="I163" s="303">
        <v>367.05</v>
      </c>
      <c r="J163" s="303">
        <v>380.1</v>
      </c>
      <c r="K163" s="302">
        <v>354</v>
      </c>
      <c r="L163" s="302">
        <v>318.7</v>
      </c>
      <c r="M163" s="302">
        <v>10.20796</v>
      </c>
      <c r="N163" s="1"/>
      <c r="O163" s="1"/>
    </row>
    <row r="164" spans="1:15" ht="12.75" customHeight="1">
      <c r="A164" s="30">
        <v>154</v>
      </c>
      <c r="B164" s="312" t="s">
        <v>103</v>
      </c>
      <c r="C164" s="302">
        <v>147.6</v>
      </c>
      <c r="D164" s="303">
        <v>148.66666666666666</v>
      </c>
      <c r="E164" s="303">
        <v>146.13333333333333</v>
      </c>
      <c r="F164" s="303">
        <v>144.66666666666666</v>
      </c>
      <c r="G164" s="303">
        <v>142.13333333333333</v>
      </c>
      <c r="H164" s="303">
        <v>150.13333333333333</v>
      </c>
      <c r="I164" s="303">
        <v>152.66666666666669</v>
      </c>
      <c r="J164" s="303">
        <v>154.13333333333333</v>
      </c>
      <c r="K164" s="302">
        <v>151.19999999999999</v>
      </c>
      <c r="L164" s="302">
        <v>147.19999999999999</v>
      </c>
      <c r="M164" s="302">
        <v>55.47372</v>
      </c>
      <c r="N164" s="1"/>
      <c r="O164" s="1"/>
    </row>
    <row r="165" spans="1:15" ht="12.75" customHeight="1">
      <c r="A165" s="30">
        <v>155</v>
      </c>
      <c r="B165" s="312" t="s">
        <v>366</v>
      </c>
      <c r="C165" s="302">
        <v>2958.05</v>
      </c>
      <c r="D165" s="303">
        <v>2973.6666666666665</v>
      </c>
      <c r="E165" s="303">
        <v>2929.9833333333331</v>
      </c>
      <c r="F165" s="303">
        <v>2901.9166666666665</v>
      </c>
      <c r="G165" s="303">
        <v>2858.2333333333331</v>
      </c>
      <c r="H165" s="303">
        <v>3001.7333333333331</v>
      </c>
      <c r="I165" s="303">
        <v>3045.4166666666665</v>
      </c>
      <c r="J165" s="303">
        <v>3073.4833333333331</v>
      </c>
      <c r="K165" s="302">
        <v>3017.35</v>
      </c>
      <c r="L165" s="302">
        <v>2945.6</v>
      </c>
      <c r="M165" s="302">
        <v>0.60024</v>
      </c>
      <c r="N165" s="1"/>
      <c r="O165" s="1"/>
    </row>
    <row r="166" spans="1:15" ht="12.75" customHeight="1">
      <c r="A166" s="30">
        <v>156</v>
      </c>
      <c r="B166" s="312" t="s">
        <v>367</v>
      </c>
      <c r="C166" s="302">
        <v>3110.85</v>
      </c>
      <c r="D166" s="303">
        <v>3133.6166666666668</v>
      </c>
      <c r="E166" s="303">
        <v>3047.2333333333336</v>
      </c>
      <c r="F166" s="303">
        <v>2983.6166666666668</v>
      </c>
      <c r="G166" s="303">
        <v>2897.2333333333336</v>
      </c>
      <c r="H166" s="303">
        <v>3197.2333333333336</v>
      </c>
      <c r="I166" s="303">
        <v>3283.6166666666668</v>
      </c>
      <c r="J166" s="303">
        <v>3347.2333333333336</v>
      </c>
      <c r="K166" s="302">
        <v>3220</v>
      </c>
      <c r="L166" s="302">
        <v>3070</v>
      </c>
      <c r="M166" s="302">
        <v>7.1429999999999993E-2</v>
      </c>
      <c r="N166" s="1"/>
      <c r="O166" s="1"/>
    </row>
    <row r="167" spans="1:15" ht="12.75" customHeight="1">
      <c r="A167" s="30">
        <v>157</v>
      </c>
      <c r="B167" s="312" t="s">
        <v>373</v>
      </c>
      <c r="C167" s="302">
        <v>408.7</v>
      </c>
      <c r="D167" s="303">
        <v>409.76666666666665</v>
      </c>
      <c r="E167" s="303">
        <v>403.08333333333331</v>
      </c>
      <c r="F167" s="303">
        <v>397.46666666666664</v>
      </c>
      <c r="G167" s="303">
        <v>390.7833333333333</v>
      </c>
      <c r="H167" s="303">
        <v>415.38333333333333</v>
      </c>
      <c r="I167" s="303">
        <v>422.06666666666672</v>
      </c>
      <c r="J167" s="303">
        <v>427.68333333333334</v>
      </c>
      <c r="K167" s="302">
        <v>416.45</v>
      </c>
      <c r="L167" s="302">
        <v>404.15</v>
      </c>
      <c r="M167" s="302">
        <v>5.8597099999999998</v>
      </c>
      <c r="N167" s="1"/>
      <c r="O167" s="1"/>
    </row>
    <row r="168" spans="1:15" ht="12.75" customHeight="1">
      <c r="A168" s="30">
        <v>158</v>
      </c>
      <c r="B168" s="312" t="s">
        <v>368</v>
      </c>
      <c r="C168" s="302">
        <v>120.05</v>
      </c>
      <c r="D168" s="303">
        <v>121.06666666666666</v>
      </c>
      <c r="E168" s="303">
        <v>118.48333333333332</v>
      </c>
      <c r="F168" s="303">
        <v>116.91666666666666</v>
      </c>
      <c r="G168" s="303">
        <v>114.33333333333331</v>
      </c>
      <c r="H168" s="303">
        <v>122.63333333333333</v>
      </c>
      <c r="I168" s="303">
        <v>125.21666666666667</v>
      </c>
      <c r="J168" s="303">
        <v>126.78333333333333</v>
      </c>
      <c r="K168" s="302">
        <v>123.65</v>
      </c>
      <c r="L168" s="302">
        <v>119.5</v>
      </c>
      <c r="M168" s="302">
        <v>4.6747399999999999</v>
      </c>
      <c r="N168" s="1"/>
      <c r="O168" s="1"/>
    </row>
    <row r="169" spans="1:15" ht="12.75" customHeight="1">
      <c r="A169" s="30">
        <v>159</v>
      </c>
      <c r="B169" s="312" t="s">
        <v>369</v>
      </c>
      <c r="C169" s="302">
        <v>4896.5</v>
      </c>
      <c r="D169" s="303">
        <v>4902.2333333333336</v>
      </c>
      <c r="E169" s="303">
        <v>4856.4666666666672</v>
      </c>
      <c r="F169" s="303">
        <v>4816.4333333333334</v>
      </c>
      <c r="G169" s="303">
        <v>4770.666666666667</v>
      </c>
      <c r="H169" s="303">
        <v>4942.2666666666673</v>
      </c>
      <c r="I169" s="303">
        <v>4988.0333333333338</v>
      </c>
      <c r="J169" s="303">
        <v>5028.0666666666675</v>
      </c>
      <c r="K169" s="302">
        <v>4948</v>
      </c>
      <c r="L169" s="302">
        <v>4862.2</v>
      </c>
      <c r="M169" s="302">
        <v>1.511E-2</v>
      </c>
      <c r="N169" s="1"/>
      <c r="O169" s="1"/>
    </row>
    <row r="170" spans="1:15" ht="12.75" customHeight="1">
      <c r="A170" s="30">
        <v>160</v>
      </c>
      <c r="B170" s="312" t="s">
        <v>257</v>
      </c>
      <c r="C170" s="302">
        <v>2839.95</v>
      </c>
      <c r="D170" s="303">
        <v>2831.4333333333329</v>
      </c>
      <c r="E170" s="303">
        <v>2803.9666666666658</v>
      </c>
      <c r="F170" s="303">
        <v>2767.9833333333327</v>
      </c>
      <c r="G170" s="303">
        <v>2740.5166666666655</v>
      </c>
      <c r="H170" s="303">
        <v>2867.4166666666661</v>
      </c>
      <c r="I170" s="303">
        <v>2894.8833333333332</v>
      </c>
      <c r="J170" s="303">
        <v>2930.8666666666663</v>
      </c>
      <c r="K170" s="302">
        <v>2858.9</v>
      </c>
      <c r="L170" s="302">
        <v>2795.45</v>
      </c>
      <c r="M170" s="302">
        <v>0.71020000000000005</v>
      </c>
      <c r="N170" s="1"/>
      <c r="O170" s="1"/>
    </row>
    <row r="171" spans="1:15" ht="12.75" customHeight="1">
      <c r="A171" s="30">
        <v>161</v>
      </c>
      <c r="B171" s="312" t="s">
        <v>370</v>
      </c>
      <c r="C171" s="302">
        <v>1500.3</v>
      </c>
      <c r="D171" s="303">
        <v>1506.4333333333334</v>
      </c>
      <c r="E171" s="303">
        <v>1491.0666666666668</v>
      </c>
      <c r="F171" s="303">
        <v>1481.8333333333335</v>
      </c>
      <c r="G171" s="303">
        <v>1466.4666666666669</v>
      </c>
      <c r="H171" s="303">
        <v>1515.6666666666667</v>
      </c>
      <c r="I171" s="303">
        <v>1531.0333333333335</v>
      </c>
      <c r="J171" s="303">
        <v>1540.2666666666667</v>
      </c>
      <c r="K171" s="302">
        <v>1521.8</v>
      </c>
      <c r="L171" s="302">
        <v>1497.2</v>
      </c>
      <c r="M171" s="302">
        <v>0.19108</v>
      </c>
      <c r="N171" s="1"/>
      <c r="O171" s="1"/>
    </row>
    <row r="172" spans="1:15" ht="12.75" customHeight="1">
      <c r="A172" s="30">
        <v>162</v>
      </c>
      <c r="B172" s="312" t="s">
        <v>104</v>
      </c>
      <c r="C172" s="302">
        <v>389.15</v>
      </c>
      <c r="D172" s="303">
        <v>391.73333333333335</v>
      </c>
      <c r="E172" s="303">
        <v>385.4666666666667</v>
      </c>
      <c r="F172" s="303">
        <v>381.78333333333336</v>
      </c>
      <c r="G172" s="303">
        <v>375.51666666666671</v>
      </c>
      <c r="H172" s="303">
        <v>395.41666666666669</v>
      </c>
      <c r="I172" s="303">
        <v>401.68333333333334</v>
      </c>
      <c r="J172" s="303">
        <v>405.36666666666667</v>
      </c>
      <c r="K172" s="302">
        <v>398</v>
      </c>
      <c r="L172" s="302">
        <v>388.05</v>
      </c>
      <c r="M172" s="302">
        <v>4.1437200000000001</v>
      </c>
      <c r="N172" s="1"/>
      <c r="O172" s="1"/>
    </row>
    <row r="173" spans="1:15" ht="12.75" customHeight="1">
      <c r="A173" s="30">
        <v>163</v>
      </c>
      <c r="B173" s="312" t="s">
        <v>365</v>
      </c>
      <c r="C173" s="302">
        <v>4146.8999999999996</v>
      </c>
      <c r="D173" s="303">
        <v>4169.2</v>
      </c>
      <c r="E173" s="303">
        <v>4079.7</v>
      </c>
      <c r="F173" s="303">
        <v>4012.5</v>
      </c>
      <c r="G173" s="303">
        <v>3923</v>
      </c>
      <c r="H173" s="303">
        <v>4236.3999999999996</v>
      </c>
      <c r="I173" s="303">
        <v>4325.8999999999996</v>
      </c>
      <c r="J173" s="303">
        <v>4393.0999999999995</v>
      </c>
      <c r="K173" s="302">
        <v>4258.7</v>
      </c>
      <c r="L173" s="302">
        <v>4102</v>
      </c>
      <c r="M173" s="302">
        <v>0.39883999999999997</v>
      </c>
      <c r="N173" s="1"/>
      <c r="O173" s="1"/>
    </row>
    <row r="174" spans="1:15" ht="12.75" customHeight="1">
      <c r="A174" s="30">
        <v>164</v>
      </c>
      <c r="B174" s="312" t="s">
        <v>379</v>
      </c>
      <c r="C174" s="302">
        <v>661.35</v>
      </c>
      <c r="D174" s="303">
        <v>667.98333333333335</v>
      </c>
      <c r="E174" s="303">
        <v>650.36666666666667</v>
      </c>
      <c r="F174" s="303">
        <v>639.38333333333333</v>
      </c>
      <c r="G174" s="303">
        <v>621.76666666666665</v>
      </c>
      <c r="H174" s="303">
        <v>678.9666666666667</v>
      </c>
      <c r="I174" s="303">
        <v>696.58333333333348</v>
      </c>
      <c r="J174" s="303">
        <v>707.56666666666672</v>
      </c>
      <c r="K174" s="302">
        <v>685.6</v>
      </c>
      <c r="L174" s="302">
        <v>657</v>
      </c>
      <c r="M174" s="302">
        <v>16.580690000000001</v>
      </c>
      <c r="N174" s="1"/>
      <c r="O174" s="1"/>
    </row>
    <row r="175" spans="1:15" ht="12.75" customHeight="1">
      <c r="A175" s="30">
        <v>165</v>
      </c>
      <c r="B175" s="312" t="s">
        <v>371</v>
      </c>
      <c r="C175" s="302">
        <v>1199.6500000000001</v>
      </c>
      <c r="D175" s="303">
        <v>1205.5166666666667</v>
      </c>
      <c r="E175" s="303">
        <v>1189.1333333333332</v>
      </c>
      <c r="F175" s="303">
        <v>1178.6166666666666</v>
      </c>
      <c r="G175" s="303">
        <v>1162.2333333333331</v>
      </c>
      <c r="H175" s="303">
        <v>1216.0333333333333</v>
      </c>
      <c r="I175" s="303">
        <v>1232.416666666667</v>
      </c>
      <c r="J175" s="303">
        <v>1242.9333333333334</v>
      </c>
      <c r="K175" s="302">
        <v>1221.9000000000001</v>
      </c>
      <c r="L175" s="302">
        <v>1195</v>
      </c>
      <c r="M175" s="302">
        <v>0.23268</v>
      </c>
      <c r="N175" s="1"/>
      <c r="O175" s="1"/>
    </row>
    <row r="176" spans="1:15" ht="12.75" customHeight="1">
      <c r="A176" s="30">
        <v>166</v>
      </c>
      <c r="B176" s="312" t="s">
        <v>258</v>
      </c>
      <c r="C176" s="302">
        <v>524.85</v>
      </c>
      <c r="D176" s="303">
        <v>527.41666666666663</v>
      </c>
      <c r="E176" s="303">
        <v>517.5333333333333</v>
      </c>
      <c r="F176" s="303">
        <v>510.2166666666667</v>
      </c>
      <c r="G176" s="303">
        <v>500.33333333333337</v>
      </c>
      <c r="H176" s="303">
        <v>534.73333333333323</v>
      </c>
      <c r="I176" s="303">
        <v>544.61666666666667</v>
      </c>
      <c r="J176" s="303">
        <v>551.93333333333317</v>
      </c>
      <c r="K176" s="302">
        <v>537.29999999999995</v>
      </c>
      <c r="L176" s="302">
        <v>520.1</v>
      </c>
      <c r="M176" s="302">
        <v>0.77002000000000004</v>
      </c>
      <c r="N176" s="1"/>
      <c r="O176" s="1"/>
    </row>
    <row r="177" spans="1:15" ht="12.75" customHeight="1">
      <c r="A177" s="30">
        <v>167</v>
      </c>
      <c r="B177" s="312" t="s">
        <v>107</v>
      </c>
      <c r="C177" s="302">
        <v>763.35</v>
      </c>
      <c r="D177" s="303">
        <v>769.15</v>
      </c>
      <c r="E177" s="303">
        <v>755.4</v>
      </c>
      <c r="F177" s="303">
        <v>747.45</v>
      </c>
      <c r="G177" s="303">
        <v>733.7</v>
      </c>
      <c r="H177" s="303">
        <v>777.09999999999991</v>
      </c>
      <c r="I177" s="303">
        <v>790.84999999999991</v>
      </c>
      <c r="J177" s="303">
        <v>798.79999999999984</v>
      </c>
      <c r="K177" s="302">
        <v>782.9</v>
      </c>
      <c r="L177" s="302">
        <v>761.2</v>
      </c>
      <c r="M177" s="302">
        <v>6.5554699999999997</v>
      </c>
      <c r="N177" s="1"/>
      <c r="O177" s="1"/>
    </row>
    <row r="178" spans="1:15" ht="12.75" customHeight="1">
      <c r="A178" s="30">
        <v>168</v>
      </c>
      <c r="B178" s="312" t="s">
        <v>259</v>
      </c>
      <c r="C178" s="302">
        <v>478.35</v>
      </c>
      <c r="D178" s="303">
        <v>481.2833333333333</v>
      </c>
      <c r="E178" s="303">
        <v>473.56666666666661</v>
      </c>
      <c r="F178" s="303">
        <v>468.7833333333333</v>
      </c>
      <c r="G178" s="303">
        <v>461.06666666666661</v>
      </c>
      <c r="H178" s="303">
        <v>486.06666666666661</v>
      </c>
      <c r="I178" s="303">
        <v>493.7833333333333</v>
      </c>
      <c r="J178" s="303">
        <v>498.56666666666661</v>
      </c>
      <c r="K178" s="302">
        <v>489</v>
      </c>
      <c r="L178" s="302">
        <v>476.5</v>
      </c>
      <c r="M178" s="302">
        <v>0.92810999999999999</v>
      </c>
      <c r="N178" s="1"/>
      <c r="O178" s="1"/>
    </row>
    <row r="179" spans="1:15" ht="12.75" customHeight="1">
      <c r="A179" s="30">
        <v>169</v>
      </c>
      <c r="B179" s="312" t="s">
        <v>108</v>
      </c>
      <c r="C179" s="302">
        <v>1355.05</v>
      </c>
      <c r="D179" s="303">
        <v>1371.2833333333335</v>
      </c>
      <c r="E179" s="303">
        <v>1332.7666666666671</v>
      </c>
      <c r="F179" s="303">
        <v>1310.4833333333336</v>
      </c>
      <c r="G179" s="303">
        <v>1271.9666666666672</v>
      </c>
      <c r="H179" s="303">
        <v>1393.5666666666671</v>
      </c>
      <c r="I179" s="303">
        <v>1432.0833333333335</v>
      </c>
      <c r="J179" s="303">
        <v>1454.366666666667</v>
      </c>
      <c r="K179" s="302">
        <v>1409.8</v>
      </c>
      <c r="L179" s="302">
        <v>1349</v>
      </c>
      <c r="M179" s="302">
        <v>3.2826900000000001</v>
      </c>
      <c r="N179" s="1"/>
      <c r="O179" s="1"/>
    </row>
    <row r="180" spans="1:15" ht="12.75" customHeight="1">
      <c r="A180" s="30">
        <v>170</v>
      </c>
      <c r="B180" s="312" t="s">
        <v>380</v>
      </c>
      <c r="C180" s="302">
        <v>79.650000000000006</v>
      </c>
      <c r="D180" s="303">
        <v>80.183333333333337</v>
      </c>
      <c r="E180" s="303">
        <v>78.966666666666669</v>
      </c>
      <c r="F180" s="303">
        <v>78.283333333333331</v>
      </c>
      <c r="G180" s="303">
        <v>77.066666666666663</v>
      </c>
      <c r="H180" s="303">
        <v>80.866666666666674</v>
      </c>
      <c r="I180" s="303">
        <v>82.083333333333343</v>
      </c>
      <c r="J180" s="303">
        <v>82.76666666666668</v>
      </c>
      <c r="K180" s="302">
        <v>81.400000000000006</v>
      </c>
      <c r="L180" s="302">
        <v>79.5</v>
      </c>
      <c r="M180" s="302">
        <v>4.9136800000000003</v>
      </c>
      <c r="N180" s="1"/>
      <c r="O180" s="1"/>
    </row>
    <row r="181" spans="1:15" ht="12.75" customHeight="1">
      <c r="A181" s="30">
        <v>171</v>
      </c>
      <c r="B181" s="312" t="s">
        <v>109</v>
      </c>
      <c r="C181" s="302">
        <v>269.2</v>
      </c>
      <c r="D181" s="303">
        <v>271.9666666666667</v>
      </c>
      <c r="E181" s="303">
        <v>265.43333333333339</v>
      </c>
      <c r="F181" s="303">
        <v>261.66666666666669</v>
      </c>
      <c r="G181" s="303">
        <v>255.13333333333338</v>
      </c>
      <c r="H181" s="303">
        <v>275.73333333333341</v>
      </c>
      <c r="I181" s="303">
        <v>282.26666666666671</v>
      </c>
      <c r="J181" s="303">
        <v>286.03333333333342</v>
      </c>
      <c r="K181" s="302">
        <v>278.5</v>
      </c>
      <c r="L181" s="302">
        <v>268.2</v>
      </c>
      <c r="M181" s="302">
        <v>6.4549200000000004</v>
      </c>
      <c r="N181" s="1"/>
      <c r="O181" s="1"/>
    </row>
    <row r="182" spans="1:15" ht="12.75" customHeight="1">
      <c r="A182" s="30">
        <v>172</v>
      </c>
      <c r="B182" s="312" t="s">
        <v>372</v>
      </c>
      <c r="C182" s="302">
        <v>452.85</v>
      </c>
      <c r="D182" s="303">
        <v>455.9666666666667</v>
      </c>
      <c r="E182" s="303">
        <v>444.93333333333339</v>
      </c>
      <c r="F182" s="303">
        <v>437.01666666666671</v>
      </c>
      <c r="G182" s="303">
        <v>425.98333333333341</v>
      </c>
      <c r="H182" s="303">
        <v>463.88333333333338</v>
      </c>
      <c r="I182" s="303">
        <v>474.91666666666669</v>
      </c>
      <c r="J182" s="303">
        <v>482.83333333333337</v>
      </c>
      <c r="K182" s="302">
        <v>467</v>
      </c>
      <c r="L182" s="302">
        <v>448.05</v>
      </c>
      <c r="M182" s="302">
        <v>11.49691</v>
      </c>
      <c r="N182" s="1"/>
      <c r="O182" s="1"/>
    </row>
    <row r="183" spans="1:15" ht="12.75" customHeight="1">
      <c r="A183" s="30">
        <v>173</v>
      </c>
      <c r="B183" s="312" t="s">
        <v>110</v>
      </c>
      <c r="C183" s="302">
        <v>1339.45</v>
      </c>
      <c r="D183" s="303">
        <v>1370.3500000000001</v>
      </c>
      <c r="E183" s="303">
        <v>1299.1500000000003</v>
      </c>
      <c r="F183" s="303">
        <v>1258.8500000000001</v>
      </c>
      <c r="G183" s="303">
        <v>1187.6500000000003</v>
      </c>
      <c r="H183" s="303">
        <v>1410.6500000000003</v>
      </c>
      <c r="I183" s="303">
        <v>1481.8500000000001</v>
      </c>
      <c r="J183" s="303">
        <v>1522.1500000000003</v>
      </c>
      <c r="K183" s="302">
        <v>1441.55</v>
      </c>
      <c r="L183" s="302">
        <v>1330.05</v>
      </c>
      <c r="M183" s="302">
        <v>48.103279999999998</v>
      </c>
      <c r="N183" s="1"/>
      <c r="O183" s="1"/>
    </row>
    <row r="184" spans="1:15" ht="12.75" customHeight="1">
      <c r="A184" s="30">
        <v>174</v>
      </c>
      <c r="B184" s="312" t="s">
        <v>374</v>
      </c>
      <c r="C184" s="302">
        <v>165.45</v>
      </c>
      <c r="D184" s="303">
        <v>166.54999999999998</v>
      </c>
      <c r="E184" s="303">
        <v>162.14999999999998</v>
      </c>
      <c r="F184" s="303">
        <v>158.85</v>
      </c>
      <c r="G184" s="303">
        <v>154.44999999999999</v>
      </c>
      <c r="H184" s="303">
        <v>169.84999999999997</v>
      </c>
      <c r="I184" s="303">
        <v>174.25</v>
      </c>
      <c r="J184" s="303">
        <v>177.54999999999995</v>
      </c>
      <c r="K184" s="302">
        <v>170.95</v>
      </c>
      <c r="L184" s="302">
        <v>163.25</v>
      </c>
      <c r="M184" s="302">
        <v>38.109050000000003</v>
      </c>
      <c r="N184" s="1"/>
      <c r="O184" s="1"/>
    </row>
    <row r="185" spans="1:15" ht="12.75" customHeight="1">
      <c r="A185" s="30">
        <v>175</v>
      </c>
      <c r="B185" s="312" t="s">
        <v>375</v>
      </c>
      <c r="C185" s="302">
        <v>1723.75</v>
      </c>
      <c r="D185" s="303">
        <v>1721.9166666666667</v>
      </c>
      <c r="E185" s="303">
        <v>1713.8333333333335</v>
      </c>
      <c r="F185" s="303">
        <v>1703.9166666666667</v>
      </c>
      <c r="G185" s="303">
        <v>1695.8333333333335</v>
      </c>
      <c r="H185" s="303">
        <v>1731.8333333333335</v>
      </c>
      <c r="I185" s="303">
        <v>1739.916666666667</v>
      </c>
      <c r="J185" s="303">
        <v>1749.8333333333335</v>
      </c>
      <c r="K185" s="302">
        <v>1730</v>
      </c>
      <c r="L185" s="302">
        <v>1712</v>
      </c>
      <c r="M185" s="302">
        <v>0.24728</v>
      </c>
      <c r="N185" s="1"/>
      <c r="O185" s="1"/>
    </row>
    <row r="186" spans="1:15" ht="12.75" customHeight="1">
      <c r="A186" s="30">
        <v>176</v>
      </c>
      <c r="B186" s="312" t="s">
        <v>381</v>
      </c>
      <c r="C186" s="302">
        <v>166.15</v>
      </c>
      <c r="D186" s="303">
        <v>167.51666666666668</v>
      </c>
      <c r="E186" s="303">
        <v>163.23333333333335</v>
      </c>
      <c r="F186" s="303">
        <v>160.31666666666666</v>
      </c>
      <c r="G186" s="303">
        <v>156.03333333333333</v>
      </c>
      <c r="H186" s="303">
        <v>170.43333333333337</v>
      </c>
      <c r="I186" s="303">
        <v>174.71666666666673</v>
      </c>
      <c r="J186" s="303">
        <v>177.63333333333338</v>
      </c>
      <c r="K186" s="302">
        <v>171.8</v>
      </c>
      <c r="L186" s="302">
        <v>164.6</v>
      </c>
      <c r="M186" s="302">
        <v>11.701140000000001</v>
      </c>
      <c r="N186" s="1"/>
      <c r="O186" s="1"/>
    </row>
    <row r="187" spans="1:15" ht="12.75" customHeight="1">
      <c r="A187" s="30">
        <v>177</v>
      </c>
      <c r="B187" s="312" t="s">
        <v>260</v>
      </c>
      <c r="C187" s="302">
        <v>255.05</v>
      </c>
      <c r="D187" s="303">
        <v>255.93333333333337</v>
      </c>
      <c r="E187" s="303">
        <v>252.51666666666671</v>
      </c>
      <c r="F187" s="303">
        <v>249.98333333333335</v>
      </c>
      <c r="G187" s="303">
        <v>246.56666666666669</v>
      </c>
      <c r="H187" s="303">
        <v>258.4666666666667</v>
      </c>
      <c r="I187" s="303">
        <v>261.88333333333344</v>
      </c>
      <c r="J187" s="303">
        <v>264.41666666666674</v>
      </c>
      <c r="K187" s="302">
        <v>259.35000000000002</v>
      </c>
      <c r="L187" s="302">
        <v>253.4</v>
      </c>
      <c r="M187" s="302">
        <v>4.6271699999999996</v>
      </c>
      <c r="N187" s="1"/>
      <c r="O187" s="1"/>
    </row>
    <row r="188" spans="1:15" ht="12.75" customHeight="1">
      <c r="A188" s="30">
        <v>178</v>
      </c>
      <c r="B188" s="312" t="s">
        <v>376</v>
      </c>
      <c r="C188" s="302">
        <v>809.35</v>
      </c>
      <c r="D188" s="303">
        <v>814.83333333333337</v>
      </c>
      <c r="E188" s="303">
        <v>799.66666666666674</v>
      </c>
      <c r="F188" s="303">
        <v>789.98333333333335</v>
      </c>
      <c r="G188" s="303">
        <v>774.81666666666672</v>
      </c>
      <c r="H188" s="303">
        <v>824.51666666666677</v>
      </c>
      <c r="I188" s="303">
        <v>839.68333333333351</v>
      </c>
      <c r="J188" s="303">
        <v>849.36666666666679</v>
      </c>
      <c r="K188" s="302">
        <v>830</v>
      </c>
      <c r="L188" s="302">
        <v>805.15</v>
      </c>
      <c r="M188" s="302">
        <v>2.7343999999999999</v>
      </c>
      <c r="N188" s="1"/>
      <c r="O188" s="1"/>
    </row>
    <row r="189" spans="1:15" ht="12.75" customHeight="1">
      <c r="A189" s="30">
        <v>179</v>
      </c>
      <c r="B189" s="312" t="s">
        <v>111</v>
      </c>
      <c r="C189" s="302">
        <v>556.85</v>
      </c>
      <c r="D189" s="303">
        <v>563.23333333333346</v>
      </c>
      <c r="E189" s="303">
        <v>548.51666666666688</v>
      </c>
      <c r="F189" s="303">
        <v>540.18333333333339</v>
      </c>
      <c r="G189" s="303">
        <v>525.46666666666681</v>
      </c>
      <c r="H189" s="303">
        <v>571.56666666666695</v>
      </c>
      <c r="I189" s="303">
        <v>586.28333333333342</v>
      </c>
      <c r="J189" s="303">
        <v>594.61666666666702</v>
      </c>
      <c r="K189" s="302">
        <v>577.95000000000005</v>
      </c>
      <c r="L189" s="302">
        <v>554.9</v>
      </c>
      <c r="M189" s="302">
        <v>8.5017899999999997</v>
      </c>
      <c r="N189" s="1"/>
      <c r="O189" s="1"/>
    </row>
    <row r="190" spans="1:15" ht="12.75" customHeight="1">
      <c r="A190" s="30">
        <v>180</v>
      </c>
      <c r="B190" s="312" t="s">
        <v>261</v>
      </c>
      <c r="C190" s="302">
        <v>1897.7</v>
      </c>
      <c r="D190" s="303">
        <v>1895.5666666666668</v>
      </c>
      <c r="E190" s="303">
        <v>1871.2333333333336</v>
      </c>
      <c r="F190" s="303">
        <v>1844.7666666666667</v>
      </c>
      <c r="G190" s="303">
        <v>1820.4333333333334</v>
      </c>
      <c r="H190" s="303">
        <v>1922.0333333333338</v>
      </c>
      <c r="I190" s="303">
        <v>1946.3666666666672</v>
      </c>
      <c r="J190" s="303">
        <v>1972.8333333333339</v>
      </c>
      <c r="K190" s="302">
        <v>1919.9</v>
      </c>
      <c r="L190" s="302">
        <v>1869.1</v>
      </c>
      <c r="M190" s="302">
        <v>6.2767900000000001</v>
      </c>
      <c r="N190" s="1"/>
      <c r="O190" s="1"/>
    </row>
    <row r="191" spans="1:15" ht="12.75" customHeight="1">
      <c r="A191" s="30">
        <v>181</v>
      </c>
      <c r="B191" s="312" t="s">
        <v>385</v>
      </c>
      <c r="C191" s="302">
        <v>947.75</v>
      </c>
      <c r="D191" s="303">
        <v>964.88333333333333</v>
      </c>
      <c r="E191" s="303">
        <v>922.86666666666667</v>
      </c>
      <c r="F191" s="303">
        <v>897.98333333333335</v>
      </c>
      <c r="G191" s="303">
        <v>855.9666666666667</v>
      </c>
      <c r="H191" s="303">
        <v>989.76666666666665</v>
      </c>
      <c r="I191" s="303">
        <v>1031.7833333333333</v>
      </c>
      <c r="J191" s="303">
        <v>1056.6666666666665</v>
      </c>
      <c r="K191" s="302">
        <v>1006.9</v>
      </c>
      <c r="L191" s="302">
        <v>940</v>
      </c>
      <c r="M191" s="302">
        <v>9.3995499999999996</v>
      </c>
      <c r="N191" s="1"/>
      <c r="O191" s="1"/>
    </row>
    <row r="192" spans="1:15" ht="12.75" customHeight="1">
      <c r="A192" s="30">
        <v>182</v>
      </c>
      <c r="B192" s="312" t="s">
        <v>830</v>
      </c>
      <c r="C192" s="302">
        <v>17.899999999999999</v>
      </c>
      <c r="D192" s="303">
        <v>18.016666666666669</v>
      </c>
      <c r="E192" s="303">
        <v>17.733333333333338</v>
      </c>
      <c r="F192" s="303">
        <v>17.56666666666667</v>
      </c>
      <c r="G192" s="303">
        <v>17.283333333333339</v>
      </c>
      <c r="H192" s="303">
        <v>18.183333333333337</v>
      </c>
      <c r="I192" s="303">
        <v>18.466666666666669</v>
      </c>
      <c r="J192" s="303">
        <v>18.633333333333336</v>
      </c>
      <c r="K192" s="302">
        <v>18.3</v>
      </c>
      <c r="L192" s="302">
        <v>17.850000000000001</v>
      </c>
      <c r="M192" s="302">
        <v>7.8147900000000003</v>
      </c>
      <c r="N192" s="1"/>
      <c r="O192" s="1"/>
    </row>
    <row r="193" spans="1:15" ht="12.75" customHeight="1">
      <c r="A193" s="30">
        <v>183</v>
      </c>
      <c r="B193" s="312" t="s">
        <v>386</v>
      </c>
      <c r="C193" s="302">
        <v>897.55</v>
      </c>
      <c r="D193" s="303">
        <v>901.63333333333333</v>
      </c>
      <c r="E193" s="303">
        <v>884.26666666666665</v>
      </c>
      <c r="F193" s="303">
        <v>870.98333333333335</v>
      </c>
      <c r="G193" s="303">
        <v>853.61666666666667</v>
      </c>
      <c r="H193" s="303">
        <v>914.91666666666663</v>
      </c>
      <c r="I193" s="303">
        <v>932.28333333333319</v>
      </c>
      <c r="J193" s="303">
        <v>945.56666666666661</v>
      </c>
      <c r="K193" s="302">
        <v>919</v>
      </c>
      <c r="L193" s="302">
        <v>888.35</v>
      </c>
      <c r="M193" s="302">
        <v>0.14906</v>
      </c>
      <c r="N193" s="1"/>
      <c r="O193" s="1"/>
    </row>
    <row r="194" spans="1:15" ht="12.75" customHeight="1">
      <c r="A194" s="30">
        <v>184</v>
      </c>
      <c r="B194" s="312" t="s">
        <v>112</v>
      </c>
      <c r="C194" s="302">
        <v>1156.1500000000001</v>
      </c>
      <c r="D194" s="303">
        <v>1164.6666666666667</v>
      </c>
      <c r="E194" s="303">
        <v>1144.6333333333334</v>
      </c>
      <c r="F194" s="303">
        <v>1133.1166666666668</v>
      </c>
      <c r="G194" s="303">
        <v>1113.0833333333335</v>
      </c>
      <c r="H194" s="303">
        <v>1176.1833333333334</v>
      </c>
      <c r="I194" s="303">
        <v>1196.2166666666667</v>
      </c>
      <c r="J194" s="303">
        <v>1207.7333333333333</v>
      </c>
      <c r="K194" s="302">
        <v>1184.7</v>
      </c>
      <c r="L194" s="302">
        <v>1153.1500000000001</v>
      </c>
      <c r="M194" s="302">
        <v>23.261320000000001</v>
      </c>
      <c r="N194" s="1"/>
      <c r="O194" s="1"/>
    </row>
    <row r="195" spans="1:15" ht="12.75" customHeight="1">
      <c r="A195" s="30">
        <v>185</v>
      </c>
      <c r="B195" s="312" t="s">
        <v>113</v>
      </c>
      <c r="C195" s="302">
        <v>1043</v>
      </c>
      <c r="D195" s="303">
        <v>1050.95</v>
      </c>
      <c r="E195" s="303">
        <v>1032.25</v>
      </c>
      <c r="F195" s="303">
        <v>1021.5</v>
      </c>
      <c r="G195" s="303">
        <v>1002.8</v>
      </c>
      <c r="H195" s="303">
        <v>1061.7</v>
      </c>
      <c r="I195" s="303">
        <v>1080.4000000000003</v>
      </c>
      <c r="J195" s="303">
        <v>1091.1500000000001</v>
      </c>
      <c r="K195" s="302">
        <v>1069.6500000000001</v>
      </c>
      <c r="L195" s="302">
        <v>1040.2</v>
      </c>
      <c r="M195" s="302">
        <v>35.56955</v>
      </c>
      <c r="N195" s="1"/>
      <c r="O195" s="1"/>
    </row>
    <row r="196" spans="1:15" ht="12.75" customHeight="1">
      <c r="A196" s="30">
        <v>186</v>
      </c>
      <c r="B196" s="312" t="s">
        <v>114</v>
      </c>
      <c r="C196" s="302">
        <v>2277.35</v>
      </c>
      <c r="D196" s="303">
        <v>2288.25</v>
      </c>
      <c r="E196" s="303">
        <v>2260.4499999999998</v>
      </c>
      <c r="F196" s="303">
        <v>2243.5499999999997</v>
      </c>
      <c r="G196" s="303">
        <v>2215.7499999999995</v>
      </c>
      <c r="H196" s="303">
        <v>2305.15</v>
      </c>
      <c r="I196" s="303">
        <v>2332.9500000000003</v>
      </c>
      <c r="J196" s="303">
        <v>2349.8500000000004</v>
      </c>
      <c r="K196" s="302">
        <v>2316.0500000000002</v>
      </c>
      <c r="L196" s="302">
        <v>2271.35</v>
      </c>
      <c r="M196" s="302">
        <v>29.755220000000001</v>
      </c>
      <c r="N196" s="1"/>
      <c r="O196" s="1"/>
    </row>
    <row r="197" spans="1:15" ht="12.75" customHeight="1">
      <c r="A197" s="30">
        <v>187</v>
      </c>
      <c r="B197" s="312" t="s">
        <v>115</v>
      </c>
      <c r="C197" s="302">
        <v>1862.05</v>
      </c>
      <c r="D197" s="303">
        <v>1872.3666666666668</v>
      </c>
      <c r="E197" s="303">
        <v>1846.7333333333336</v>
      </c>
      <c r="F197" s="303">
        <v>1831.4166666666667</v>
      </c>
      <c r="G197" s="303">
        <v>1805.7833333333335</v>
      </c>
      <c r="H197" s="303">
        <v>1887.6833333333336</v>
      </c>
      <c r="I197" s="303">
        <v>1913.3166666666668</v>
      </c>
      <c r="J197" s="303">
        <v>1928.6333333333337</v>
      </c>
      <c r="K197" s="302">
        <v>1898</v>
      </c>
      <c r="L197" s="302">
        <v>1857.05</v>
      </c>
      <c r="M197" s="302">
        <v>6.0507799999999996</v>
      </c>
      <c r="N197" s="1"/>
      <c r="O197" s="1"/>
    </row>
    <row r="198" spans="1:15" ht="12.75" customHeight="1">
      <c r="A198" s="30">
        <v>188</v>
      </c>
      <c r="B198" s="312" t="s">
        <v>116</v>
      </c>
      <c r="C198" s="302">
        <v>1380.3</v>
      </c>
      <c r="D198" s="303">
        <v>1385.7833333333335</v>
      </c>
      <c r="E198" s="303">
        <v>1370.8166666666671</v>
      </c>
      <c r="F198" s="303">
        <v>1361.3333333333335</v>
      </c>
      <c r="G198" s="303">
        <v>1346.366666666667</v>
      </c>
      <c r="H198" s="303">
        <v>1395.2666666666671</v>
      </c>
      <c r="I198" s="303">
        <v>1410.2333333333338</v>
      </c>
      <c r="J198" s="303">
        <v>1419.7166666666672</v>
      </c>
      <c r="K198" s="302">
        <v>1400.75</v>
      </c>
      <c r="L198" s="302">
        <v>1376.3</v>
      </c>
      <c r="M198" s="302">
        <v>34.78622</v>
      </c>
      <c r="N198" s="1"/>
      <c r="O198" s="1"/>
    </row>
    <row r="199" spans="1:15" ht="12.75" customHeight="1">
      <c r="A199" s="30">
        <v>189</v>
      </c>
      <c r="B199" s="312" t="s">
        <v>117</v>
      </c>
      <c r="C199" s="302">
        <v>602.70000000000005</v>
      </c>
      <c r="D199" s="303">
        <v>606.81666666666672</v>
      </c>
      <c r="E199" s="303">
        <v>596.18333333333339</v>
      </c>
      <c r="F199" s="303">
        <v>589.66666666666663</v>
      </c>
      <c r="G199" s="303">
        <v>579.0333333333333</v>
      </c>
      <c r="H199" s="303">
        <v>613.33333333333348</v>
      </c>
      <c r="I199" s="303">
        <v>623.96666666666692</v>
      </c>
      <c r="J199" s="303">
        <v>630.48333333333358</v>
      </c>
      <c r="K199" s="302">
        <v>617.45000000000005</v>
      </c>
      <c r="L199" s="302">
        <v>600.29999999999995</v>
      </c>
      <c r="M199" s="302">
        <v>36.79222</v>
      </c>
      <c r="N199" s="1"/>
      <c r="O199" s="1"/>
    </row>
    <row r="200" spans="1:15" ht="12.75" customHeight="1">
      <c r="A200" s="30">
        <v>190</v>
      </c>
      <c r="B200" s="312" t="s">
        <v>383</v>
      </c>
      <c r="C200" s="302">
        <v>1130.75</v>
      </c>
      <c r="D200" s="303">
        <v>1141.7333333333333</v>
      </c>
      <c r="E200" s="303">
        <v>1114.5166666666667</v>
      </c>
      <c r="F200" s="303">
        <v>1098.2833333333333</v>
      </c>
      <c r="G200" s="303">
        <v>1071.0666666666666</v>
      </c>
      <c r="H200" s="303">
        <v>1157.9666666666667</v>
      </c>
      <c r="I200" s="303">
        <v>1185.1833333333334</v>
      </c>
      <c r="J200" s="303">
        <v>1201.4166666666667</v>
      </c>
      <c r="K200" s="302">
        <v>1168.95</v>
      </c>
      <c r="L200" s="302">
        <v>1125.5</v>
      </c>
      <c r="M200" s="302">
        <v>2.5819100000000001</v>
      </c>
      <c r="N200" s="1"/>
      <c r="O200" s="1"/>
    </row>
    <row r="201" spans="1:15" ht="12.75" customHeight="1">
      <c r="A201" s="30">
        <v>191</v>
      </c>
      <c r="B201" s="312" t="s">
        <v>387</v>
      </c>
      <c r="C201" s="302">
        <v>183.5</v>
      </c>
      <c r="D201" s="303">
        <v>184.15</v>
      </c>
      <c r="E201" s="303">
        <v>181.35000000000002</v>
      </c>
      <c r="F201" s="303">
        <v>179.20000000000002</v>
      </c>
      <c r="G201" s="303">
        <v>176.40000000000003</v>
      </c>
      <c r="H201" s="303">
        <v>186.3</v>
      </c>
      <c r="I201" s="303">
        <v>189.10000000000002</v>
      </c>
      <c r="J201" s="303">
        <v>191.25</v>
      </c>
      <c r="K201" s="302">
        <v>186.95</v>
      </c>
      <c r="L201" s="302">
        <v>182</v>
      </c>
      <c r="M201" s="302">
        <v>0.74677000000000004</v>
      </c>
      <c r="N201" s="1"/>
      <c r="O201" s="1"/>
    </row>
    <row r="202" spans="1:15" ht="12.75" customHeight="1">
      <c r="A202" s="30">
        <v>192</v>
      </c>
      <c r="B202" s="312" t="s">
        <v>388</v>
      </c>
      <c r="C202" s="302">
        <v>110.3</v>
      </c>
      <c r="D202" s="303">
        <v>111.86666666666667</v>
      </c>
      <c r="E202" s="303">
        <v>107.73333333333335</v>
      </c>
      <c r="F202" s="303">
        <v>105.16666666666667</v>
      </c>
      <c r="G202" s="303">
        <v>101.03333333333335</v>
      </c>
      <c r="H202" s="303">
        <v>114.43333333333335</v>
      </c>
      <c r="I202" s="303">
        <v>118.56666666666668</v>
      </c>
      <c r="J202" s="303">
        <v>121.13333333333335</v>
      </c>
      <c r="K202" s="302">
        <v>116</v>
      </c>
      <c r="L202" s="302">
        <v>109.3</v>
      </c>
      <c r="M202" s="302">
        <v>13.61487</v>
      </c>
      <c r="N202" s="1"/>
      <c r="O202" s="1"/>
    </row>
    <row r="203" spans="1:15" ht="12.75" customHeight="1">
      <c r="A203" s="30">
        <v>193</v>
      </c>
      <c r="B203" s="312" t="s">
        <v>118</v>
      </c>
      <c r="C203" s="302">
        <v>2583.75</v>
      </c>
      <c r="D203" s="303">
        <v>2615.8666666666668</v>
      </c>
      <c r="E203" s="303">
        <v>2543.0333333333338</v>
      </c>
      <c r="F203" s="303">
        <v>2502.3166666666671</v>
      </c>
      <c r="G203" s="303">
        <v>2429.483333333334</v>
      </c>
      <c r="H203" s="303">
        <v>2656.5833333333335</v>
      </c>
      <c r="I203" s="303">
        <v>2729.4166666666665</v>
      </c>
      <c r="J203" s="303">
        <v>2770.1333333333332</v>
      </c>
      <c r="K203" s="302">
        <v>2688.7</v>
      </c>
      <c r="L203" s="302">
        <v>2575.15</v>
      </c>
      <c r="M203" s="302">
        <v>7.5355800000000004</v>
      </c>
      <c r="N203" s="1"/>
      <c r="O203" s="1"/>
    </row>
    <row r="204" spans="1:15" ht="12.75" customHeight="1">
      <c r="A204" s="30">
        <v>194</v>
      </c>
      <c r="B204" s="312" t="s">
        <v>384</v>
      </c>
      <c r="C204" s="302">
        <v>64.5</v>
      </c>
      <c r="D204" s="303">
        <v>65.383333333333326</v>
      </c>
      <c r="E204" s="303">
        <v>63.316666666666649</v>
      </c>
      <c r="F204" s="303">
        <v>62.133333333333326</v>
      </c>
      <c r="G204" s="303">
        <v>60.066666666666649</v>
      </c>
      <c r="H204" s="303">
        <v>66.566666666666649</v>
      </c>
      <c r="I204" s="303">
        <v>68.633333333333312</v>
      </c>
      <c r="J204" s="303">
        <v>69.816666666666649</v>
      </c>
      <c r="K204" s="302">
        <v>67.45</v>
      </c>
      <c r="L204" s="302">
        <v>64.2</v>
      </c>
      <c r="M204" s="302">
        <v>51.13937</v>
      </c>
      <c r="N204" s="1"/>
      <c r="O204" s="1"/>
    </row>
    <row r="205" spans="1:15" ht="12.75" customHeight="1">
      <c r="A205" s="30">
        <v>195</v>
      </c>
      <c r="B205" s="312" t="s">
        <v>831</v>
      </c>
      <c r="C205" s="302">
        <v>970</v>
      </c>
      <c r="D205" s="303">
        <v>969.65</v>
      </c>
      <c r="E205" s="303">
        <v>961.75</v>
      </c>
      <c r="F205" s="303">
        <v>953.5</v>
      </c>
      <c r="G205" s="303">
        <v>945.6</v>
      </c>
      <c r="H205" s="303">
        <v>977.9</v>
      </c>
      <c r="I205" s="303">
        <v>985.79999999999984</v>
      </c>
      <c r="J205" s="303">
        <v>994.05</v>
      </c>
      <c r="K205" s="302">
        <v>977.55</v>
      </c>
      <c r="L205" s="302">
        <v>961.4</v>
      </c>
      <c r="M205" s="302">
        <v>0.43114000000000002</v>
      </c>
      <c r="N205" s="1"/>
      <c r="O205" s="1"/>
    </row>
    <row r="206" spans="1:15" ht="12.75" customHeight="1">
      <c r="A206" s="30">
        <v>196</v>
      </c>
      <c r="B206" s="312" t="s">
        <v>820</v>
      </c>
      <c r="C206" s="302">
        <v>293.60000000000002</v>
      </c>
      <c r="D206" s="303">
        <v>300.85000000000002</v>
      </c>
      <c r="E206" s="303">
        <v>280.65000000000003</v>
      </c>
      <c r="F206" s="303">
        <v>267.7</v>
      </c>
      <c r="G206" s="303">
        <v>247.5</v>
      </c>
      <c r="H206" s="303">
        <v>313.80000000000007</v>
      </c>
      <c r="I206" s="303">
        <v>334.00000000000011</v>
      </c>
      <c r="J206" s="303">
        <v>346.9500000000001</v>
      </c>
      <c r="K206" s="302">
        <v>321.05</v>
      </c>
      <c r="L206" s="302">
        <v>287.89999999999998</v>
      </c>
      <c r="M206" s="302">
        <v>7.2315399999999999</v>
      </c>
      <c r="N206" s="1"/>
      <c r="O206" s="1"/>
    </row>
    <row r="207" spans="1:15" ht="12.75" customHeight="1">
      <c r="A207" s="30">
        <v>197</v>
      </c>
      <c r="B207" s="312" t="s">
        <v>120</v>
      </c>
      <c r="C207" s="302">
        <v>406.75</v>
      </c>
      <c r="D207" s="303">
        <v>409.65000000000003</v>
      </c>
      <c r="E207" s="303">
        <v>402.40000000000009</v>
      </c>
      <c r="F207" s="303">
        <v>398.05000000000007</v>
      </c>
      <c r="G207" s="303">
        <v>390.80000000000013</v>
      </c>
      <c r="H207" s="303">
        <v>414.00000000000006</v>
      </c>
      <c r="I207" s="303">
        <v>421.24999999999994</v>
      </c>
      <c r="J207" s="303">
        <v>425.6</v>
      </c>
      <c r="K207" s="302">
        <v>416.9</v>
      </c>
      <c r="L207" s="302">
        <v>405.3</v>
      </c>
      <c r="M207" s="302">
        <v>122.29013999999999</v>
      </c>
      <c r="N207" s="1"/>
      <c r="O207" s="1"/>
    </row>
    <row r="208" spans="1:15" ht="12.75" customHeight="1">
      <c r="A208" s="30">
        <v>198</v>
      </c>
      <c r="B208" s="312" t="s">
        <v>389</v>
      </c>
      <c r="C208" s="302">
        <v>106.95</v>
      </c>
      <c r="D208" s="303">
        <v>107.21666666666665</v>
      </c>
      <c r="E208" s="303">
        <v>105.48333333333331</v>
      </c>
      <c r="F208" s="303">
        <v>104.01666666666665</v>
      </c>
      <c r="G208" s="303">
        <v>102.2833333333333</v>
      </c>
      <c r="H208" s="303">
        <v>108.68333333333331</v>
      </c>
      <c r="I208" s="303">
        <v>110.41666666666666</v>
      </c>
      <c r="J208" s="303">
        <v>111.88333333333331</v>
      </c>
      <c r="K208" s="302">
        <v>108.95</v>
      </c>
      <c r="L208" s="302">
        <v>105.75</v>
      </c>
      <c r="M208" s="302">
        <v>38.416240000000002</v>
      </c>
      <c r="N208" s="1"/>
      <c r="O208" s="1"/>
    </row>
    <row r="209" spans="1:15" ht="12.75" customHeight="1">
      <c r="A209" s="30">
        <v>199</v>
      </c>
      <c r="B209" s="312" t="s">
        <v>121</v>
      </c>
      <c r="C209" s="302">
        <v>232.9</v>
      </c>
      <c r="D209" s="303">
        <v>232.71666666666667</v>
      </c>
      <c r="E209" s="303">
        <v>230.93333333333334</v>
      </c>
      <c r="F209" s="303">
        <v>228.96666666666667</v>
      </c>
      <c r="G209" s="303">
        <v>227.18333333333334</v>
      </c>
      <c r="H209" s="303">
        <v>234.68333333333334</v>
      </c>
      <c r="I209" s="303">
        <v>236.4666666666667</v>
      </c>
      <c r="J209" s="303">
        <v>238.43333333333334</v>
      </c>
      <c r="K209" s="302">
        <v>234.5</v>
      </c>
      <c r="L209" s="302">
        <v>230.75</v>
      </c>
      <c r="M209" s="302">
        <v>32.887540000000001</v>
      </c>
      <c r="N209" s="1"/>
      <c r="O209" s="1"/>
    </row>
    <row r="210" spans="1:15" ht="12.75" customHeight="1">
      <c r="A210" s="30">
        <v>200</v>
      </c>
      <c r="B210" s="312" t="s">
        <v>122</v>
      </c>
      <c r="C210" s="302">
        <v>2291.9499999999998</v>
      </c>
      <c r="D210" s="303">
        <v>2294.0166666666664</v>
      </c>
      <c r="E210" s="303">
        <v>2263.083333333333</v>
      </c>
      <c r="F210" s="303">
        <v>2234.2166666666667</v>
      </c>
      <c r="G210" s="303">
        <v>2203.2833333333333</v>
      </c>
      <c r="H210" s="303">
        <v>2322.8833333333328</v>
      </c>
      <c r="I210" s="303">
        <v>2353.8166666666662</v>
      </c>
      <c r="J210" s="303">
        <v>2382.6833333333325</v>
      </c>
      <c r="K210" s="302">
        <v>2324.9499999999998</v>
      </c>
      <c r="L210" s="302">
        <v>2265.15</v>
      </c>
      <c r="M210" s="302">
        <v>18.453029999999998</v>
      </c>
      <c r="N210" s="1"/>
      <c r="O210" s="1"/>
    </row>
    <row r="211" spans="1:15" ht="12.75" customHeight="1">
      <c r="A211" s="30">
        <v>201</v>
      </c>
      <c r="B211" s="312" t="s">
        <v>262</v>
      </c>
      <c r="C211" s="302">
        <v>299.7</v>
      </c>
      <c r="D211" s="303">
        <v>302.38333333333333</v>
      </c>
      <c r="E211" s="303">
        <v>296.16666666666663</v>
      </c>
      <c r="F211" s="303">
        <v>292.63333333333333</v>
      </c>
      <c r="G211" s="303">
        <v>286.41666666666663</v>
      </c>
      <c r="H211" s="303">
        <v>305.91666666666663</v>
      </c>
      <c r="I211" s="303">
        <v>312.13333333333333</v>
      </c>
      <c r="J211" s="303">
        <v>315.66666666666663</v>
      </c>
      <c r="K211" s="302">
        <v>308.60000000000002</v>
      </c>
      <c r="L211" s="302">
        <v>298.85000000000002</v>
      </c>
      <c r="M211" s="302">
        <v>3.4410400000000001</v>
      </c>
      <c r="N211" s="1"/>
      <c r="O211" s="1"/>
    </row>
    <row r="212" spans="1:15" ht="12.75" customHeight="1">
      <c r="A212" s="30">
        <v>202</v>
      </c>
      <c r="B212" s="312" t="s">
        <v>832</v>
      </c>
      <c r="C212" s="302">
        <v>779.75</v>
      </c>
      <c r="D212" s="303">
        <v>782.08333333333337</v>
      </c>
      <c r="E212" s="303">
        <v>772.66666666666674</v>
      </c>
      <c r="F212" s="303">
        <v>765.58333333333337</v>
      </c>
      <c r="G212" s="303">
        <v>756.16666666666674</v>
      </c>
      <c r="H212" s="303">
        <v>789.16666666666674</v>
      </c>
      <c r="I212" s="303">
        <v>798.58333333333348</v>
      </c>
      <c r="J212" s="303">
        <v>805.66666666666674</v>
      </c>
      <c r="K212" s="302">
        <v>791.5</v>
      </c>
      <c r="L212" s="302">
        <v>775</v>
      </c>
      <c r="M212" s="302">
        <v>0.34797</v>
      </c>
      <c r="N212" s="1"/>
      <c r="O212" s="1"/>
    </row>
    <row r="213" spans="1:15" ht="12.75" customHeight="1">
      <c r="A213" s="30">
        <v>203</v>
      </c>
      <c r="B213" s="312" t="s">
        <v>390</v>
      </c>
      <c r="C213" s="302">
        <v>31964.95</v>
      </c>
      <c r="D213" s="303">
        <v>32024.516666666663</v>
      </c>
      <c r="E213" s="303">
        <v>31607.033333333326</v>
      </c>
      <c r="F213" s="303">
        <v>31249.116666666661</v>
      </c>
      <c r="G213" s="303">
        <v>30831.633333333324</v>
      </c>
      <c r="H213" s="303">
        <v>32382.433333333327</v>
      </c>
      <c r="I213" s="303">
        <v>32799.916666666664</v>
      </c>
      <c r="J213" s="303">
        <v>33157.833333333328</v>
      </c>
      <c r="K213" s="302">
        <v>32442</v>
      </c>
      <c r="L213" s="302">
        <v>31666.6</v>
      </c>
      <c r="M213" s="302">
        <v>6.8129999999999996E-2</v>
      </c>
      <c r="N213" s="1"/>
      <c r="O213" s="1"/>
    </row>
    <row r="214" spans="1:15" ht="12.75" customHeight="1">
      <c r="A214" s="30">
        <v>204</v>
      </c>
      <c r="B214" s="312" t="s">
        <v>391</v>
      </c>
      <c r="C214" s="302">
        <v>35.6</v>
      </c>
      <c r="D214" s="303">
        <v>35.783333333333331</v>
      </c>
      <c r="E214" s="303">
        <v>35.166666666666664</v>
      </c>
      <c r="F214" s="303">
        <v>34.733333333333334</v>
      </c>
      <c r="G214" s="303">
        <v>34.116666666666667</v>
      </c>
      <c r="H214" s="303">
        <v>36.216666666666661</v>
      </c>
      <c r="I214" s="303">
        <v>36.833333333333336</v>
      </c>
      <c r="J214" s="303">
        <v>37.266666666666659</v>
      </c>
      <c r="K214" s="302">
        <v>36.4</v>
      </c>
      <c r="L214" s="302">
        <v>35.35</v>
      </c>
      <c r="M214" s="302">
        <v>10.813599999999999</v>
      </c>
      <c r="N214" s="1"/>
      <c r="O214" s="1"/>
    </row>
    <row r="215" spans="1:15" ht="12.75" customHeight="1">
      <c r="A215" s="30">
        <v>205</v>
      </c>
      <c r="B215" s="312" t="s">
        <v>403</v>
      </c>
      <c r="C215" s="302">
        <v>75.400000000000006</v>
      </c>
      <c r="D215" s="303">
        <v>76.600000000000009</v>
      </c>
      <c r="E215" s="303">
        <v>73.200000000000017</v>
      </c>
      <c r="F215" s="303">
        <v>71.000000000000014</v>
      </c>
      <c r="G215" s="303">
        <v>67.600000000000023</v>
      </c>
      <c r="H215" s="303">
        <v>78.800000000000011</v>
      </c>
      <c r="I215" s="303">
        <v>82.200000000000017</v>
      </c>
      <c r="J215" s="303">
        <v>84.4</v>
      </c>
      <c r="K215" s="302">
        <v>80</v>
      </c>
      <c r="L215" s="302">
        <v>74.400000000000006</v>
      </c>
      <c r="M215" s="302">
        <v>349.44866000000002</v>
      </c>
      <c r="N215" s="1"/>
      <c r="O215" s="1"/>
    </row>
    <row r="216" spans="1:15" ht="12.75" customHeight="1">
      <c r="A216" s="30">
        <v>206</v>
      </c>
      <c r="B216" s="312" t="s">
        <v>123</v>
      </c>
      <c r="C216" s="302">
        <v>122.6</v>
      </c>
      <c r="D216" s="303">
        <v>123.41666666666667</v>
      </c>
      <c r="E216" s="303">
        <v>117.68333333333334</v>
      </c>
      <c r="F216" s="303">
        <v>112.76666666666667</v>
      </c>
      <c r="G216" s="303">
        <v>107.03333333333333</v>
      </c>
      <c r="H216" s="303">
        <v>128.33333333333334</v>
      </c>
      <c r="I216" s="303">
        <v>134.06666666666666</v>
      </c>
      <c r="J216" s="303">
        <v>138.98333333333335</v>
      </c>
      <c r="K216" s="302">
        <v>129.15</v>
      </c>
      <c r="L216" s="302">
        <v>118.5</v>
      </c>
      <c r="M216" s="302">
        <v>494.48707000000002</v>
      </c>
      <c r="N216" s="1"/>
      <c r="O216" s="1"/>
    </row>
    <row r="217" spans="1:15" ht="12.75" customHeight="1">
      <c r="A217" s="30">
        <v>207</v>
      </c>
      <c r="B217" s="312" t="s">
        <v>124</v>
      </c>
      <c r="C217" s="302">
        <v>744.3</v>
      </c>
      <c r="D217" s="303">
        <v>747.5</v>
      </c>
      <c r="E217" s="303">
        <v>738</v>
      </c>
      <c r="F217" s="303">
        <v>731.7</v>
      </c>
      <c r="G217" s="303">
        <v>722.2</v>
      </c>
      <c r="H217" s="303">
        <v>753.8</v>
      </c>
      <c r="I217" s="303">
        <v>763.3</v>
      </c>
      <c r="J217" s="303">
        <v>769.59999999999991</v>
      </c>
      <c r="K217" s="302">
        <v>757</v>
      </c>
      <c r="L217" s="302">
        <v>741.2</v>
      </c>
      <c r="M217" s="302">
        <v>85.637910000000005</v>
      </c>
      <c r="N217" s="1"/>
      <c r="O217" s="1"/>
    </row>
    <row r="218" spans="1:15" ht="12.75" customHeight="1">
      <c r="A218" s="30">
        <v>208</v>
      </c>
      <c r="B218" s="312" t="s">
        <v>125</v>
      </c>
      <c r="C218" s="302">
        <v>1218.3</v>
      </c>
      <c r="D218" s="303">
        <v>1226.7166666666665</v>
      </c>
      <c r="E218" s="303">
        <v>1207.083333333333</v>
      </c>
      <c r="F218" s="303">
        <v>1195.8666666666666</v>
      </c>
      <c r="G218" s="303">
        <v>1176.2333333333331</v>
      </c>
      <c r="H218" s="303">
        <v>1237.9333333333329</v>
      </c>
      <c r="I218" s="303">
        <v>1257.5666666666666</v>
      </c>
      <c r="J218" s="303">
        <v>1268.7833333333328</v>
      </c>
      <c r="K218" s="302">
        <v>1246.3499999999999</v>
      </c>
      <c r="L218" s="302">
        <v>1215.5</v>
      </c>
      <c r="M218" s="302">
        <v>6.0305200000000001</v>
      </c>
      <c r="N218" s="1"/>
      <c r="O218" s="1"/>
    </row>
    <row r="219" spans="1:15" ht="12.75" customHeight="1">
      <c r="A219" s="30">
        <v>209</v>
      </c>
      <c r="B219" s="312" t="s">
        <v>126</v>
      </c>
      <c r="C219" s="302">
        <v>549.20000000000005</v>
      </c>
      <c r="D219" s="303">
        <v>550.25</v>
      </c>
      <c r="E219" s="303">
        <v>544.5</v>
      </c>
      <c r="F219" s="303">
        <v>539.79999999999995</v>
      </c>
      <c r="G219" s="303">
        <v>534.04999999999995</v>
      </c>
      <c r="H219" s="303">
        <v>554.95000000000005</v>
      </c>
      <c r="I219" s="303">
        <v>560.70000000000005</v>
      </c>
      <c r="J219" s="303">
        <v>565.40000000000009</v>
      </c>
      <c r="K219" s="302">
        <v>556</v>
      </c>
      <c r="L219" s="302">
        <v>545.54999999999995</v>
      </c>
      <c r="M219" s="302">
        <v>13.29515</v>
      </c>
      <c r="N219" s="1"/>
      <c r="O219" s="1"/>
    </row>
    <row r="220" spans="1:15" ht="12.75" customHeight="1">
      <c r="A220" s="30">
        <v>210</v>
      </c>
      <c r="B220" s="312" t="s">
        <v>407</v>
      </c>
      <c r="C220" s="302">
        <v>149.55000000000001</v>
      </c>
      <c r="D220" s="303">
        <v>151.1</v>
      </c>
      <c r="E220" s="303">
        <v>147</v>
      </c>
      <c r="F220" s="303">
        <v>144.45000000000002</v>
      </c>
      <c r="G220" s="303">
        <v>140.35000000000002</v>
      </c>
      <c r="H220" s="303">
        <v>153.64999999999998</v>
      </c>
      <c r="I220" s="303">
        <v>157.74999999999994</v>
      </c>
      <c r="J220" s="303">
        <v>160.29999999999995</v>
      </c>
      <c r="K220" s="302">
        <v>155.19999999999999</v>
      </c>
      <c r="L220" s="302">
        <v>148.55000000000001</v>
      </c>
      <c r="M220" s="302">
        <v>1.81762</v>
      </c>
      <c r="N220" s="1"/>
      <c r="O220" s="1"/>
    </row>
    <row r="221" spans="1:15" ht="12.75" customHeight="1">
      <c r="A221" s="30">
        <v>211</v>
      </c>
      <c r="B221" s="312" t="s">
        <v>393</v>
      </c>
      <c r="C221" s="302">
        <v>36.450000000000003</v>
      </c>
      <c r="D221" s="303">
        <v>36.716666666666669</v>
      </c>
      <c r="E221" s="303">
        <v>35.88333333333334</v>
      </c>
      <c r="F221" s="303">
        <v>35.31666666666667</v>
      </c>
      <c r="G221" s="303">
        <v>34.483333333333341</v>
      </c>
      <c r="H221" s="303">
        <v>37.283333333333339</v>
      </c>
      <c r="I221" s="303">
        <v>38.116666666666667</v>
      </c>
      <c r="J221" s="303">
        <v>38.683333333333337</v>
      </c>
      <c r="K221" s="302">
        <v>37.549999999999997</v>
      </c>
      <c r="L221" s="302">
        <v>36.15</v>
      </c>
      <c r="M221" s="302">
        <v>36.529269999999997</v>
      </c>
      <c r="N221" s="1"/>
      <c r="O221" s="1"/>
    </row>
    <row r="222" spans="1:15" ht="12.75" customHeight="1">
      <c r="A222" s="30">
        <v>212</v>
      </c>
      <c r="B222" s="312" t="s">
        <v>127</v>
      </c>
      <c r="C222" s="302">
        <v>9.1999999999999993</v>
      </c>
      <c r="D222" s="303">
        <v>9.3333333333333339</v>
      </c>
      <c r="E222" s="303">
        <v>9.0166666666666675</v>
      </c>
      <c r="F222" s="303">
        <v>8.8333333333333339</v>
      </c>
      <c r="G222" s="303">
        <v>8.5166666666666675</v>
      </c>
      <c r="H222" s="303">
        <v>9.5166666666666675</v>
      </c>
      <c r="I222" s="303">
        <v>9.8333333333333339</v>
      </c>
      <c r="J222" s="303">
        <v>10.016666666666667</v>
      </c>
      <c r="K222" s="302">
        <v>9.65</v>
      </c>
      <c r="L222" s="302">
        <v>9.15</v>
      </c>
      <c r="M222" s="302">
        <v>964.80772000000002</v>
      </c>
      <c r="N222" s="1"/>
      <c r="O222" s="1"/>
    </row>
    <row r="223" spans="1:15" ht="12.75" customHeight="1">
      <c r="A223" s="30">
        <v>213</v>
      </c>
      <c r="B223" s="312" t="s">
        <v>394</v>
      </c>
      <c r="C223" s="302">
        <v>49.75</v>
      </c>
      <c r="D223" s="303">
        <v>50.266666666666673</v>
      </c>
      <c r="E223" s="303">
        <v>49.083333333333343</v>
      </c>
      <c r="F223" s="303">
        <v>48.416666666666671</v>
      </c>
      <c r="G223" s="303">
        <v>47.233333333333341</v>
      </c>
      <c r="H223" s="303">
        <v>50.933333333333344</v>
      </c>
      <c r="I223" s="303">
        <v>52.116666666666667</v>
      </c>
      <c r="J223" s="303">
        <v>52.783333333333346</v>
      </c>
      <c r="K223" s="302">
        <v>51.45</v>
      </c>
      <c r="L223" s="302">
        <v>49.6</v>
      </c>
      <c r="M223" s="302">
        <v>39.549889999999998</v>
      </c>
      <c r="N223" s="1"/>
      <c r="O223" s="1"/>
    </row>
    <row r="224" spans="1:15" ht="12.75" customHeight="1">
      <c r="A224" s="30">
        <v>214</v>
      </c>
      <c r="B224" s="312" t="s">
        <v>128</v>
      </c>
      <c r="C224" s="302">
        <v>35.35</v>
      </c>
      <c r="D224" s="303">
        <v>35.783333333333339</v>
      </c>
      <c r="E224" s="303">
        <v>34.76666666666668</v>
      </c>
      <c r="F224" s="303">
        <v>34.183333333333344</v>
      </c>
      <c r="G224" s="303">
        <v>33.166666666666686</v>
      </c>
      <c r="H224" s="303">
        <v>36.366666666666674</v>
      </c>
      <c r="I224" s="303">
        <v>37.38333333333334</v>
      </c>
      <c r="J224" s="303">
        <v>37.966666666666669</v>
      </c>
      <c r="K224" s="302">
        <v>36.799999999999997</v>
      </c>
      <c r="L224" s="302">
        <v>35.200000000000003</v>
      </c>
      <c r="M224" s="302">
        <v>148.34342000000001</v>
      </c>
      <c r="N224" s="1"/>
      <c r="O224" s="1"/>
    </row>
    <row r="225" spans="1:15" ht="12.75" customHeight="1">
      <c r="A225" s="30">
        <v>215</v>
      </c>
      <c r="B225" s="312" t="s">
        <v>405</v>
      </c>
      <c r="C225" s="302">
        <v>182.3</v>
      </c>
      <c r="D225" s="303">
        <v>184.78333333333333</v>
      </c>
      <c r="E225" s="303">
        <v>179.16666666666666</v>
      </c>
      <c r="F225" s="303">
        <v>176.03333333333333</v>
      </c>
      <c r="G225" s="303">
        <v>170.41666666666666</v>
      </c>
      <c r="H225" s="303">
        <v>187.91666666666666</v>
      </c>
      <c r="I225" s="303">
        <v>193.53333333333333</v>
      </c>
      <c r="J225" s="303">
        <v>196.66666666666666</v>
      </c>
      <c r="K225" s="302">
        <v>190.4</v>
      </c>
      <c r="L225" s="302">
        <v>181.65</v>
      </c>
      <c r="M225" s="302">
        <v>79.218909999999994</v>
      </c>
      <c r="N225" s="1"/>
      <c r="O225" s="1"/>
    </row>
    <row r="226" spans="1:15" ht="12.75" customHeight="1">
      <c r="A226" s="30">
        <v>216</v>
      </c>
      <c r="B226" s="312" t="s">
        <v>395</v>
      </c>
      <c r="C226" s="302">
        <v>878.4</v>
      </c>
      <c r="D226" s="303">
        <v>896.18333333333339</v>
      </c>
      <c r="E226" s="303">
        <v>854.36666666666679</v>
      </c>
      <c r="F226" s="303">
        <v>830.33333333333337</v>
      </c>
      <c r="G226" s="303">
        <v>788.51666666666677</v>
      </c>
      <c r="H226" s="303">
        <v>920.21666666666681</v>
      </c>
      <c r="I226" s="303">
        <v>962.03333333333342</v>
      </c>
      <c r="J226" s="303">
        <v>986.06666666666683</v>
      </c>
      <c r="K226" s="302">
        <v>938</v>
      </c>
      <c r="L226" s="302">
        <v>872.15</v>
      </c>
      <c r="M226" s="302">
        <v>0.39846999999999999</v>
      </c>
      <c r="N226" s="1"/>
      <c r="O226" s="1"/>
    </row>
    <row r="227" spans="1:15" ht="12.75" customHeight="1">
      <c r="A227" s="30">
        <v>217</v>
      </c>
      <c r="B227" s="312" t="s">
        <v>129</v>
      </c>
      <c r="C227" s="302">
        <v>356.45</v>
      </c>
      <c r="D227" s="303">
        <v>358.93333333333334</v>
      </c>
      <c r="E227" s="303">
        <v>352.16666666666669</v>
      </c>
      <c r="F227" s="303">
        <v>347.88333333333333</v>
      </c>
      <c r="G227" s="303">
        <v>341.11666666666667</v>
      </c>
      <c r="H227" s="303">
        <v>363.2166666666667</v>
      </c>
      <c r="I227" s="303">
        <v>369.98333333333335</v>
      </c>
      <c r="J227" s="303">
        <v>374.26666666666671</v>
      </c>
      <c r="K227" s="302">
        <v>365.7</v>
      </c>
      <c r="L227" s="302">
        <v>354.65</v>
      </c>
      <c r="M227" s="302">
        <v>24.668859999999999</v>
      </c>
      <c r="N227" s="1"/>
      <c r="O227" s="1"/>
    </row>
    <row r="228" spans="1:15" ht="12.75" customHeight="1">
      <c r="A228" s="30">
        <v>218</v>
      </c>
      <c r="B228" s="312" t="s">
        <v>396</v>
      </c>
      <c r="C228" s="302">
        <v>325.10000000000002</v>
      </c>
      <c r="D228" s="303">
        <v>329.4</v>
      </c>
      <c r="E228" s="303">
        <v>318.09999999999997</v>
      </c>
      <c r="F228" s="303">
        <v>311.09999999999997</v>
      </c>
      <c r="G228" s="303">
        <v>299.79999999999995</v>
      </c>
      <c r="H228" s="303">
        <v>336.4</v>
      </c>
      <c r="I228" s="303">
        <v>347.69999999999993</v>
      </c>
      <c r="J228" s="303">
        <v>354.7</v>
      </c>
      <c r="K228" s="302">
        <v>340.7</v>
      </c>
      <c r="L228" s="302">
        <v>322.39999999999998</v>
      </c>
      <c r="M228" s="302">
        <v>2.9756399999999998</v>
      </c>
      <c r="N228" s="1"/>
      <c r="O228" s="1"/>
    </row>
    <row r="229" spans="1:15" ht="12.75" customHeight="1">
      <c r="A229" s="30">
        <v>219</v>
      </c>
      <c r="B229" s="312" t="s">
        <v>397</v>
      </c>
      <c r="C229" s="302">
        <v>1537.2</v>
      </c>
      <c r="D229" s="303">
        <v>1539.9833333333333</v>
      </c>
      <c r="E229" s="303">
        <v>1522.2166666666667</v>
      </c>
      <c r="F229" s="303">
        <v>1507.2333333333333</v>
      </c>
      <c r="G229" s="303">
        <v>1489.4666666666667</v>
      </c>
      <c r="H229" s="303">
        <v>1554.9666666666667</v>
      </c>
      <c r="I229" s="303">
        <v>1572.7333333333336</v>
      </c>
      <c r="J229" s="303">
        <v>1587.7166666666667</v>
      </c>
      <c r="K229" s="302">
        <v>1557.75</v>
      </c>
      <c r="L229" s="302">
        <v>1525</v>
      </c>
      <c r="M229" s="302">
        <v>7.4759999999999993E-2</v>
      </c>
      <c r="N229" s="1"/>
      <c r="O229" s="1"/>
    </row>
    <row r="230" spans="1:15" ht="12.75" customHeight="1">
      <c r="A230" s="30">
        <v>220</v>
      </c>
      <c r="B230" s="312" t="s">
        <v>130</v>
      </c>
      <c r="C230" s="302">
        <v>233.1</v>
      </c>
      <c r="D230" s="303">
        <v>234.18333333333331</v>
      </c>
      <c r="E230" s="303">
        <v>230.06666666666661</v>
      </c>
      <c r="F230" s="303">
        <v>227.0333333333333</v>
      </c>
      <c r="G230" s="303">
        <v>222.9166666666666</v>
      </c>
      <c r="H230" s="303">
        <v>237.21666666666661</v>
      </c>
      <c r="I230" s="303">
        <v>241.33333333333334</v>
      </c>
      <c r="J230" s="303">
        <v>244.36666666666662</v>
      </c>
      <c r="K230" s="302">
        <v>238.3</v>
      </c>
      <c r="L230" s="302">
        <v>231.15</v>
      </c>
      <c r="M230" s="302">
        <v>17.569400000000002</v>
      </c>
      <c r="N230" s="1"/>
      <c r="O230" s="1"/>
    </row>
    <row r="231" spans="1:15" ht="12.75" customHeight="1">
      <c r="A231" s="30">
        <v>221</v>
      </c>
      <c r="B231" s="312" t="s">
        <v>402</v>
      </c>
      <c r="C231" s="302">
        <v>163.55000000000001</v>
      </c>
      <c r="D231" s="303">
        <v>165.63333333333335</v>
      </c>
      <c r="E231" s="303">
        <v>159.7166666666667</v>
      </c>
      <c r="F231" s="303">
        <v>155.88333333333335</v>
      </c>
      <c r="G231" s="303">
        <v>149.9666666666667</v>
      </c>
      <c r="H231" s="303">
        <v>169.4666666666667</v>
      </c>
      <c r="I231" s="303">
        <v>175.38333333333338</v>
      </c>
      <c r="J231" s="303">
        <v>179.2166666666667</v>
      </c>
      <c r="K231" s="302">
        <v>171.55</v>
      </c>
      <c r="L231" s="302">
        <v>161.80000000000001</v>
      </c>
      <c r="M231" s="302">
        <v>46.807009999999998</v>
      </c>
      <c r="N231" s="1"/>
      <c r="O231" s="1"/>
    </row>
    <row r="232" spans="1:15" ht="12.75" customHeight="1">
      <c r="A232" s="30">
        <v>222</v>
      </c>
      <c r="B232" s="312" t="s">
        <v>264</v>
      </c>
      <c r="C232" s="302">
        <v>4508.8500000000004</v>
      </c>
      <c r="D232" s="303">
        <v>4550.4833333333336</v>
      </c>
      <c r="E232" s="303">
        <v>4450.9666666666672</v>
      </c>
      <c r="F232" s="303">
        <v>4393.0833333333339</v>
      </c>
      <c r="G232" s="303">
        <v>4293.5666666666675</v>
      </c>
      <c r="H232" s="303">
        <v>4608.3666666666668</v>
      </c>
      <c r="I232" s="303">
        <v>4707.8833333333332</v>
      </c>
      <c r="J232" s="303">
        <v>4765.7666666666664</v>
      </c>
      <c r="K232" s="302">
        <v>4650</v>
      </c>
      <c r="L232" s="302">
        <v>4492.6000000000004</v>
      </c>
      <c r="M232" s="302">
        <v>0.76327999999999996</v>
      </c>
      <c r="N232" s="1"/>
      <c r="O232" s="1"/>
    </row>
    <row r="233" spans="1:15" ht="12.75" customHeight="1">
      <c r="A233" s="30">
        <v>223</v>
      </c>
      <c r="B233" s="312" t="s">
        <v>404</v>
      </c>
      <c r="C233" s="302">
        <v>164.25</v>
      </c>
      <c r="D233" s="303">
        <v>166.15</v>
      </c>
      <c r="E233" s="303">
        <v>161.45000000000002</v>
      </c>
      <c r="F233" s="303">
        <v>158.65</v>
      </c>
      <c r="G233" s="303">
        <v>153.95000000000002</v>
      </c>
      <c r="H233" s="303">
        <v>168.95000000000002</v>
      </c>
      <c r="I233" s="303">
        <v>173.65</v>
      </c>
      <c r="J233" s="303">
        <v>176.45000000000002</v>
      </c>
      <c r="K233" s="302">
        <v>170.85</v>
      </c>
      <c r="L233" s="302">
        <v>163.35</v>
      </c>
      <c r="M233" s="302">
        <v>15.71472</v>
      </c>
      <c r="N233" s="1"/>
      <c r="O233" s="1"/>
    </row>
    <row r="234" spans="1:15" ht="12.75" customHeight="1">
      <c r="A234" s="30">
        <v>224</v>
      </c>
      <c r="B234" s="312" t="s">
        <v>131</v>
      </c>
      <c r="C234" s="302">
        <v>1812.6</v>
      </c>
      <c r="D234" s="303">
        <v>1823.05</v>
      </c>
      <c r="E234" s="303">
        <v>1799.1</v>
      </c>
      <c r="F234" s="303">
        <v>1785.6</v>
      </c>
      <c r="G234" s="303">
        <v>1761.6499999999999</v>
      </c>
      <c r="H234" s="303">
        <v>1836.55</v>
      </c>
      <c r="I234" s="303">
        <v>1860.5000000000002</v>
      </c>
      <c r="J234" s="303">
        <v>1874</v>
      </c>
      <c r="K234" s="302">
        <v>1847</v>
      </c>
      <c r="L234" s="302">
        <v>1809.55</v>
      </c>
      <c r="M234" s="302">
        <v>4.1146200000000004</v>
      </c>
      <c r="N234" s="1"/>
      <c r="O234" s="1"/>
    </row>
    <row r="235" spans="1:15" ht="12.75" customHeight="1">
      <c r="A235" s="30">
        <v>225</v>
      </c>
      <c r="B235" s="312" t="s">
        <v>833</v>
      </c>
      <c r="C235" s="302">
        <v>1571.5</v>
      </c>
      <c r="D235" s="303">
        <v>1590.1666666666667</v>
      </c>
      <c r="E235" s="303">
        <v>1481.3333333333335</v>
      </c>
      <c r="F235" s="303">
        <v>1391.1666666666667</v>
      </c>
      <c r="G235" s="303">
        <v>1282.3333333333335</v>
      </c>
      <c r="H235" s="303">
        <v>1680.3333333333335</v>
      </c>
      <c r="I235" s="303">
        <v>1789.166666666667</v>
      </c>
      <c r="J235" s="303">
        <v>1879.3333333333335</v>
      </c>
      <c r="K235" s="302">
        <v>1699</v>
      </c>
      <c r="L235" s="302">
        <v>1500</v>
      </c>
      <c r="M235" s="302">
        <v>0.84009999999999996</v>
      </c>
      <c r="N235" s="1"/>
      <c r="O235" s="1"/>
    </row>
    <row r="236" spans="1:15" ht="12.75" customHeight="1">
      <c r="A236" s="30">
        <v>226</v>
      </c>
      <c r="B236" s="312" t="s">
        <v>408</v>
      </c>
      <c r="C236" s="302">
        <v>362.3</v>
      </c>
      <c r="D236" s="303">
        <v>362.41666666666669</v>
      </c>
      <c r="E236" s="303">
        <v>353.33333333333337</v>
      </c>
      <c r="F236" s="303">
        <v>344.36666666666667</v>
      </c>
      <c r="G236" s="303">
        <v>335.28333333333336</v>
      </c>
      <c r="H236" s="303">
        <v>371.38333333333338</v>
      </c>
      <c r="I236" s="303">
        <v>380.46666666666675</v>
      </c>
      <c r="J236" s="303">
        <v>389.43333333333339</v>
      </c>
      <c r="K236" s="302">
        <v>371.5</v>
      </c>
      <c r="L236" s="302">
        <v>353.45</v>
      </c>
      <c r="M236" s="302">
        <v>2.0211600000000001</v>
      </c>
      <c r="N236" s="1"/>
      <c r="O236" s="1"/>
    </row>
    <row r="237" spans="1:15" ht="12.75" customHeight="1">
      <c r="A237" s="30">
        <v>227</v>
      </c>
      <c r="B237" s="312" t="s">
        <v>132</v>
      </c>
      <c r="C237" s="302">
        <v>924.3</v>
      </c>
      <c r="D237" s="303">
        <v>933.36666666666667</v>
      </c>
      <c r="E237" s="303">
        <v>912.93333333333339</v>
      </c>
      <c r="F237" s="303">
        <v>901.56666666666672</v>
      </c>
      <c r="G237" s="303">
        <v>881.13333333333344</v>
      </c>
      <c r="H237" s="303">
        <v>944.73333333333335</v>
      </c>
      <c r="I237" s="303">
        <v>965.16666666666652</v>
      </c>
      <c r="J237" s="303">
        <v>976.5333333333333</v>
      </c>
      <c r="K237" s="302">
        <v>953.8</v>
      </c>
      <c r="L237" s="302">
        <v>922</v>
      </c>
      <c r="M237" s="302">
        <v>13.98174</v>
      </c>
      <c r="N237" s="1"/>
      <c r="O237" s="1"/>
    </row>
    <row r="238" spans="1:15" ht="12.75" customHeight="1">
      <c r="A238" s="30">
        <v>228</v>
      </c>
      <c r="B238" s="312" t="s">
        <v>133</v>
      </c>
      <c r="C238" s="302">
        <v>201.55</v>
      </c>
      <c r="D238" s="303">
        <v>201.76666666666665</v>
      </c>
      <c r="E238" s="303">
        <v>199.5333333333333</v>
      </c>
      <c r="F238" s="303">
        <v>197.51666666666665</v>
      </c>
      <c r="G238" s="303">
        <v>195.2833333333333</v>
      </c>
      <c r="H238" s="303">
        <v>203.7833333333333</v>
      </c>
      <c r="I238" s="303">
        <v>206.01666666666665</v>
      </c>
      <c r="J238" s="303">
        <v>208.0333333333333</v>
      </c>
      <c r="K238" s="302">
        <v>204</v>
      </c>
      <c r="L238" s="302">
        <v>199.75</v>
      </c>
      <c r="M238" s="302">
        <v>25.85087</v>
      </c>
      <c r="N238" s="1"/>
      <c r="O238" s="1"/>
    </row>
    <row r="239" spans="1:15" ht="12.75" customHeight="1">
      <c r="A239" s="30">
        <v>229</v>
      </c>
      <c r="B239" s="312" t="s">
        <v>409</v>
      </c>
      <c r="C239" s="302">
        <v>14.85</v>
      </c>
      <c r="D239" s="303">
        <v>14.949999999999998</v>
      </c>
      <c r="E239" s="303">
        <v>14.699999999999996</v>
      </c>
      <c r="F239" s="303">
        <v>14.549999999999999</v>
      </c>
      <c r="G239" s="303">
        <v>14.299999999999997</v>
      </c>
      <c r="H239" s="303">
        <v>15.099999999999994</v>
      </c>
      <c r="I239" s="303">
        <v>15.349999999999998</v>
      </c>
      <c r="J239" s="303">
        <v>15.499999999999993</v>
      </c>
      <c r="K239" s="302">
        <v>15.2</v>
      </c>
      <c r="L239" s="302">
        <v>14.8</v>
      </c>
      <c r="M239" s="302">
        <v>14.824630000000001</v>
      </c>
      <c r="N239" s="1"/>
      <c r="O239" s="1"/>
    </row>
    <row r="240" spans="1:15" ht="12.75" customHeight="1">
      <c r="A240" s="30">
        <v>230</v>
      </c>
      <c r="B240" s="312" t="s">
        <v>134</v>
      </c>
      <c r="C240" s="302">
        <v>1521.7</v>
      </c>
      <c r="D240" s="303">
        <v>1531.5666666666666</v>
      </c>
      <c r="E240" s="303">
        <v>1508.1333333333332</v>
      </c>
      <c r="F240" s="303">
        <v>1494.5666666666666</v>
      </c>
      <c r="G240" s="303">
        <v>1471.1333333333332</v>
      </c>
      <c r="H240" s="303">
        <v>1545.1333333333332</v>
      </c>
      <c r="I240" s="303">
        <v>1568.5666666666666</v>
      </c>
      <c r="J240" s="303">
        <v>1582.1333333333332</v>
      </c>
      <c r="K240" s="302">
        <v>1555</v>
      </c>
      <c r="L240" s="302">
        <v>1518</v>
      </c>
      <c r="M240" s="302">
        <v>93.957070000000002</v>
      </c>
      <c r="N240" s="1"/>
      <c r="O240" s="1"/>
    </row>
    <row r="241" spans="1:15" ht="12.75" customHeight="1">
      <c r="A241" s="30">
        <v>231</v>
      </c>
      <c r="B241" s="312" t="s">
        <v>410</v>
      </c>
      <c r="C241" s="302">
        <v>1534.05</v>
      </c>
      <c r="D241" s="303">
        <v>1544.3833333333332</v>
      </c>
      <c r="E241" s="303">
        <v>1504.7666666666664</v>
      </c>
      <c r="F241" s="303">
        <v>1475.4833333333331</v>
      </c>
      <c r="G241" s="303">
        <v>1435.8666666666663</v>
      </c>
      <c r="H241" s="303">
        <v>1573.6666666666665</v>
      </c>
      <c r="I241" s="303">
        <v>1613.2833333333333</v>
      </c>
      <c r="J241" s="303">
        <v>1642.5666666666666</v>
      </c>
      <c r="K241" s="302">
        <v>1584</v>
      </c>
      <c r="L241" s="302">
        <v>1515.1</v>
      </c>
      <c r="M241" s="302">
        <v>0.11040999999999999</v>
      </c>
      <c r="N241" s="1"/>
      <c r="O241" s="1"/>
    </row>
    <row r="242" spans="1:15" ht="12.75" customHeight="1">
      <c r="A242" s="30">
        <v>232</v>
      </c>
      <c r="B242" s="312" t="s">
        <v>411</v>
      </c>
      <c r="C242" s="302">
        <v>499.6</v>
      </c>
      <c r="D242" s="303">
        <v>504.55</v>
      </c>
      <c r="E242" s="303">
        <v>492.1</v>
      </c>
      <c r="F242" s="303">
        <v>484.6</v>
      </c>
      <c r="G242" s="303">
        <v>472.15000000000003</v>
      </c>
      <c r="H242" s="303">
        <v>512.04999999999995</v>
      </c>
      <c r="I242" s="303">
        <v>524.5</v>
      </c>
      <c r="J242" s="303">
        <v>532</v>
      </c>
      <c r="K242" s="302">
        <v>517</v>
      </c>
      <c r="L242" s="302">
        <v>497.05</v>
      </c>
      <c r="M242" s="302">
        <v>7.5574399999999997</v>
      </c>
      <c r="N242" s="1"/>
      <c r="O242" s="1"/>
    </row>
    <row r="243" spans="1:15" ht="12.75" customHeight="1">
      <c r="A243" s="30">
        <v>233</v>
      </c>
      <c r="B243" s="312" t="s">
        <v>412</v>
      </c>
      <c r="C243" s="302">
        <v>680</v>
      </c>
      <c r="D243" s="303">
        <v>690.7833333333333</v>
      </c>
      <c r="E243" s="303">
        <v>662.56666666666661</v>
      </c>
      <c r="F243" s="303">
        <v>645.13333333333333</v>
      </c>
      <c r="G243" s="303">
        <v>616.91666666666663</v>
      </c>
      <c r="H243" s="303">
        <v>708.21666666666658</v>
      </c>
      <c r="I243" s="303">
        <v>736.43333333333328</v>
      </c>
      <c r="J243" s="303">
        <v>753.86666666666656</v>
      </c>
      <c r="K243" s="302">
        <v>719</v>
      </c>
      <c r="L243" s="302">
        <v>673.35</v>
      </c>
      <c r="M243" s="302">
        <v>15.811529999999999</v>
      </c>
      <c r="N243" s="1"/>
      <c r="O243" s="1"/>
    </row>
    <row r="244" spans="1:15" ht="12.75" customHeight="1">
      <c r="A244" s="30">
        <v>234</v>
      </c>
      <c r="B244" s="312" t="s">
        <v>406</v>
      </c>
      <c r="C244" s="302">
        <v>17.55</v>
      </c>
      <c r="D244" s="303">
        <v>17.733333333333334</v>
      </c>
      <c r="E244" s="303">
        <v>17.31666666666667</v>
      </c>
      <c r="F244" s="303">
        <v>17.083333333333336</v>
      </c>
      <c r="G244" s="303">
        <v>16.666666666666671</v>
      </c>
      <c r="H244" s="303">
        <v>17.966666666666669</v>
      </c>
      <c r="I244" s="303">
        <v>18.383333333333333</v>
      </c>
      <c r="J244" s="303">
        <v>18.616666666666667</v>
      </c>
      <c r="K244" s="302">
        <v>18.149999999999999</v>
      </c>
      <c r="L244" s="302">
        <v>17.5</v>
      </c>
      <c r="M244" s="302">
        <v>10.37307</v>
      </c>
      <c r="N244" s="1"/>
      <c r="O244" s="1"/>
    </row>
    <row r="245" spans="1:15" ht="12.75" customHeight="1">
      <c r="A245" s="30">
        <v>235</v>
      </c>
      <c r="B245" s="312" t="s">
        <v>135</v>
      </c>
      <c r="C245" s="302">
        <v>118.3</v>
      </c>
      <c r="D245" s="303">
        <v>118.38333333333333</v>
      </c>
      <c r="E245" s="303">
        <v>117.76666666666665</v>
      </c>
      <c r="F245" s="303">
        <v>117.23333333333332</v>
      </c>
      <c r="G245" s="303">
        <v>116.61666666666665</v>
      </c>
      <c r="H245" s="303">
        <v>118.91666666666666</v>
      </c>
      <c r="I245" s="303">
        <v>119.53333333333333</v>
      </c>
      <c r="J245" s="303">
        <v>120.06666666666666</v>
      </c>
      <c r="K245" s="302">
        <v>119</v>
      </c>
      <c r="L245" s="302">
        <v>117.85</v>
      </c>
      <c r="M245" s="302">
        <v>90.431060000000002</v>
      </c>
      <c r="N245" s="1"/>
      <c r="O245" s="1"/>
    </row>
    <row r="246" spans="1:15" ht="12.75" customHeight="1">
      <c r="A246" s="30">
        <v>236</v>
      </c>
      <c r="B246" s="312" t="s">
        <v>398</v>
      </c>
      <c r="C246" s="302">
        <v>350.95</v>
      </c>
      <c r="D246" s="303">
        <v>353.55</v>
      </c>
      <c r="E246" s="303">
        <v>347.40000000000003</v>
      </c>
      <c r="F246" s="303">
        <v>343.85</v>
      </c>
      <c r="G246" s="303">
        <v>337.70000000000005</v>
      </c>
      <c r="H246" s="303">
        <v>357.1</v>
      </c>
      <c r="I246" s="303">
        <v>363.25</v>
      </c>
      <c r="J246" s="303">
        <v>366.8</v>
      </c>
      <c r="K246" s="302">
        <v>359.7</v>
      </c>
      <c r="L246" s="302">
        <v>350</v>
      </c>
      <c r="M246" s="302">
        <v>1.1011200000000001</v>
      </c>
      <c r="N246" s="1"/>
      <c r="O246" s="1"/>
    </row>
    <row r="247" spans="1:15" ht="12.75" customHeight="1">
      <c r="A247" s="30">
        <v>237</v>
      </c>
      <c r="B247" s="312" t="s">
        <v>265</v>
      </c>
      <c r="C247" s="302">
        <v>861.15</v>
      </c>
      <c r="D247" s="303">
        <v>868.65</v>
      </c>
      <c r="E247" s="303">
        <v>849.3</v>
      </c>
      <c r="F247" s="303">
        <v>837.44999999999993</v>
      </c>
      <c r="G247" s="303">
        <v>818.09999999999991</v>
      </c>
      <c r="H247" s="303">
        <v>880.5</v>
      </c>
      <c r="I247" s="303">
        <v>899.85000000000014</v>
      </c>
      <c r="J247" s="303">
        <v>911.7</v>
      </c>
      <c r="K247" s="302">
        <v>888</v>
      </c>
      <c r="L247" s="302">
        <v>856.8</v>
      </c>
      <c r="M247" s="302">
        <v>2.4753099999999999</v>
      </c>
      <c r="N247" s="1"/>
      <c r="O247" s="1"/>
    </row>
    <row r="248" spans="1:15" ht="12.75" customHeight="1">
      <c r="A248" s="30">
        <v>238</v>
      </c>
      <c r="B248" s="312" t="s">
        <v>399</v>
      </c>
      <c r="C248" s="302">
        <v>227.85</v>
      </c>
      <c r="D248" s="303">
        <v>228.63333333333335</v>
      </c>
      <c r="E248" s="303">
        <v>223.26666666666671</v>
      </c>
      <c r="F248" s="303">
        <v>218.68333333333337</v>
      </c>
      <c r="G248" s="303">
        <v>213.31666666666672</v>
      </c>
      <c r="H248" s="303">
        <v>233.2166666666667</v>
      </c>
      <c r="I248" s="303">
        <v>238.58333333333331</v>
      </c>
      <c r="J248" s="303">
        <v>243.16666666666669</v>
      </c>
      <c r="K248" s="302">
        <v>234</v>
      </c>
      <c r="L248" s="302">
        <v>224.05</v>
      </c>
      <c r="M248" s="302">
        <v>16.57084</v>
      </c>
      <c r="N248" s="1"/>
      <c r="O248" s="1"/>
    </row>
    <row r="249" spans="1:15" ht="12.75" customHeight="1">
      <c r="A249" s="30">
        <v>239</v>
      </c>
      <c r="B249" s="312" t="s">
        <v>400</v>
      </c>
      <c r="C249" s="302">
        <v>39.549999999999997</v>
      </c>
      <c r="D249" s="303">
        <v>39.9</v>
      </c>
      <c r="E249" s="303">
        <v>39.15</v>
      </c>
      <c r="F249" s="303">
        <v>38.75</v>
      </c>
      <c r="G249" s="303">
        <v>38</v>
      </c>
      <c r="H249" s="303">
        <v>40.299999999999997</v>
      </c>
      <c r="I249" s="303">
        <v>41.05</v>
      </c>
      <c r="J249" s="303">
        <v>41.449999999999996</v>
      </c>
      <c r="K249" s="302">
        <v>40.65</v>
      </c>
      <c r="L249" s="302">
        <v>39.5</v>
      </c>
      <c r="M249" s="302">
        <v>9.3230299999999993</v>
      </c>
      <c r="N249" s="1"/>
      <c r="O249" s="1"/>
    </row>
    <row r="250" spans="1:15" ht="12.75" customHeight="1">
      <c r="A250" s="30">
        <v>240</v>
      </c>
      <c r="B250" s="312" t="s">
        <v>136</v>
      </c>
      <c r="C250" s="302">
        <v>665.4</v>
      </c>
      <c r="D250" s="303">
        <v>671.56666666666672</v>
      </c>
      <c r="E250" s="303">
        <v>658.13333333333344</v>
      </c>
      <c r="F250" s="303">
        <v>650.86666666666667</v>
      </c>
      <c r="G250" s="303">
        <v>637.43333333333339</v>
      </c>
      <c r="H250" s="303">
        <v>678.83333333333348</v>
      </c>
      <c r="I250" s="303">
        <v>692.26666666666665</v>
      </c>
      <c r="J250" s="303">
        <v>699.53333333333353</v>
      </c>
      <c r="K250" s="302">
        <v>685</v>
      </c>
      <c r="L250" s="302">
        <v>664.3</v>
      </c>
      <c r="M250" s="302">
        <v>26.425540000000002</v>
      </c>
      <c r="N250" s="1"/>
      <c r="O250" s="1"/>
    </row>
    <row r="251" spans="1:15" ht="12.75" customHeight="1">
      <c r="A251" s="30">
        <v>241</v>
      </c>
      <c r="B251" s="312" t="s">
        <v>826</v>
      </c>
      <c r="C251" s="302">
        <v>21.4</v>
      </c>
      <c r="D251" s="303">
        <v>21.433333333333337</v>
      </c>
      <c r="E251" s="303">
        <v>21.316666666666674</v>
      </c>
      <c r="F251" s="303">
        <v>21.233333333333338</v>
      </c>
      <c r="G251" s="303">
        <v>21.116666666666674</v>
      </c>
      <c r="H251" s="303">
        <v>21.516666666666673</v>
      </c>
      <c r="I251" s="303">
        <v>21.633333333333333</v>
      </c>
      <c r="J251" s="303">
        <v>21.716666666666672</v>
      </c>
      <c r="K251" s="302">
        <v>21.55</v>
      </c>
      <c r="L251" s="302">
        <v>21.35</v>
      </c>
      <c r="M251" s="302">
        <v>23.76146</v>
      </c>
      <c r="N251" s="1"/>
      <c r="O251" s="1"/>
    </row>
    <row r="252" spans="1:15" ht="12.75" customHeight="1">
      <c r="A252" s="30">
        <v>242</v>
      </c>
      <c r="B252" s="312" t="s">
        <v>263</v>
      </c>
      <c r="C252" s="302">
        <v>460.5</v>
      </c>
      <c r="D252" s="303">
        <v>460.33333333333331</v>
      </c>
      <c r="E252" s="303">
        <v>449.66666666666663</v>
      </c>
      <c r="F252" s="303">
        <v>438.83333333333331</v>
      </c>
      <c r="G252" s="303">
        <v>428.16666666666663</v>
      </c>
      <c r="H252" s="303">
        <v>471.16666666666663</v>
      </c>
      <c r="I252" s="303">
        <v>481.83333333333326</v>
      </c>
      <c r="J252" s="303">
        <v>492.66666666666663</v>
      </c>
      <c r="K252" s="302">
        <v>471</v>
      </c>
      <c r="L252" s="302">
        <v>449.5</v>
      </c>
      <c r="M252" s="302">
        <v>11.26699</v>
      </c>
      <c r="N252" s="1"/>
      <c r="O252" s="1"/>
    </row>
    <row r="253" spans="1:15" ht="12.75" customHeight="1">
      <c r="A253" s="30">
        <v>243</v>
      </c>
      <c r="B253" s="312" t="s">
        <v>137</v>
      </c>
      <c r="C253" s="302">
        <v>272.7</v>
      </c>
      <c r="D253" s="303">
        <v>273.33333333333331</v>
      </c>
      <c r="E253" s="303">
        <v>270.96666666666664</v>
      </c>
      <c r="F253" s="303">
        <v>269.23333333333335</v>
      </c>
      <c r="G253" s="303">
        <v>266.86666666666667</v>
      </c>
      <c r="H253" s="303">
        <v>275.06666666666661</v>
      </c>
      <c r="I253" s="303">
        <v>277.43333333333328</v>
      </c>
      <c r="J253" s="303">
        <v>279.16666666666657</v>
      </c>
      <c r="K253" s="302">
        <v>275.7</v>
      </c>
      <c r="L253" s="302">
        <v>271.60000000000002</v>
      </c>
      <c r="M253" s="302">
        <v>124.87862</v>
      </c>
      <c r="N253" s="1"/>
      <c r="O253" s="1"/>
    </row>
    <row r="254" spans="1:15" ht="12.75" customHeight="1">
      <c r="A254" s="30">
        <v>244</v>
      </c>
      <c r="B254" s="312" t="s">
        <v>401</v>
      </c>
      <c r="C254" s="302">
        <v>93.45</v>
      </c>
      <c r="D254" s="303">
        <v>94.05</v>
      </c>
      <c r="E254" s="303">
        <v>91.5</v>
      </c>
      <c r="F254" s="303">
        <v>89.55</v>
      </c>
      <c r="G254" s="303">
        <v>87</v>
      </c>
      <c r="H254" s="303">
        <v>96</v>
      </c>
      <c r="I254" s="303">
        <v>98.549999999999983</v>
      </c>
      <c r="J254" s="303">
        <v>100.5</v>
      </c>
      <c r="K254" s="302">
        <v>96.6</v>
      </c>
      <c r="L254" s="302">
        <v>92.1</v>
      </c>
      <c r="M254" s="302">
        <v>9.31569</v>
      </c>
      <c r="N254" s="1"/>
      <c r="O254" s="1"/>
    </row>
    <row r="255" spans="1:15" ht="12.75" customHeight="1">
      <c r="A255" s="30">
        <v>245</v>
      </c>
      <c r="B255" s="312" t="s">
        <v>419</v>
      </c>
      <c r="C255" s="302">
        <v>112.45</v>
      </c>
      <c r="D255" s="303">
        <v>113.33333333333333</v>
      </c>
      <c r="E255" s="303">
        <v>111.21666666666665</v>
      </c>
      <c r="F255" s="303">
        <v>109.98333333333332</v>
      </c>
      <c r="G255" s="303">
        <v>107.86666666666665</v>
      </c>
      <c r="H255" s="303">
        <v>114.56666666666666</v>
      </c>
      <c r="I255" s="303">
        <v>116.68333333333334</v>
      </c>
      <c r="J255" s="303">
        <v>117.91666666666667</v>
      </c>
      <c r="K255" s="302">
        <v>115.45</v>
      </c>
      <c r="L255" s="302">
        <v>112.1</v>
      </c>
      <c r="M255" s="302">
        <v>4.9115799999999998</v>
      </c>
      <c r="N255" s="1"/>
      <c r="O255" s="1"/>
    </row>
    <row r="256" spans="1:15" ht="12.75" customHeight="1">
      <c r="A256" s="30">
        <v>246</v>
      </c>
      <c r="B256" s="312" t="s">
        <v>413</v>
      </c>
      <c r="C256" s="302">
        <v>1579.9</v>
      </c>
      <c r="D256" s="303">
        <v>1593.2833333333335</v>
      </c>
      <c r="E256" s="303">
        <v>1556.666666666667</v>
      </c>
      <c r="F256" s="303">
        <v>1533.4333333333334</v>
      </c>
      <c r="G256" s="303">
        <v>1496.8166666666668</v>
      </c>
      <c r="H256" s="303">
        <v>1616.5166666666671</v>
      </c>
      <c r="I256" s="303">
        <v>1653.1333333333334</v>
      </c>
      <c r="J256" s="303">
        <v>1676.3666666666672</v>
      </c>
      <c r="K256" s="302">
        <v>1629.9</v>
      </c>
      <c r="L256" s="302">
        <v>1570.05</v>
      </c>
      <c r="M256" s="302">
        <v>1.7184200000000001</v>
      </c>
      <c r="N256" s="1"/>
      <c r="O256" s="1"/>
    </row>
    <row r="257" spans="1:15" ht="12.75" customHeight="1">
      <c r="A257" s="30">
        <v>247</v>
      </c>
      <c r="B257" s="312" t="s">
        <v>423</v>
      </c>
      <c r="C257" s="302">
        <v>1761.7</v>
      </c>
      <c r="D257" s="303">
        <v>1773.25</v>
      </c>
      <c r="E257" s="303">
        <v>1740.7</v>
      </c>
      <c r="F257" s="303">
        <v>1719.7</v>
      </c>
      <c r="G257" s="303">
        <v>1687.15</v>
      </c>
      <c r="H257" s="303">
        <v>1794.25</v>
      </c>
      <c r="I257" s="303">
        <v>1826.8000000000002</v>
      </c>
      <c r="J257" s="303">
        <v>1847.8</v>
      </c>
      <c r="K257" s="302">
        <v>1805.8</v>
      </c>
      <c r="L257" s="302">
        <v>1752.25</v>
      </c>
      <c r="M257" s="302">
        <v>3.381E-2</v>
      </c>
      <c r="N257" s="1"/>
      <c r="O257" s="1"/>
    </row>
    <row r="258" spans="1:15" ht="12.75" customHeight="1">
      <c r="A258" s="30">
        <v>248</v>
      </c>
      <c r="B258" s="312" t="s">
        <v>420</v>
      </c>
      <c r="C258" s="302">
        <v>88.3</v>
      </c>
      <c r="D258" s="303">
        <v>88.8</v>
      </c>
      <c r="E258" s="303">
        <v>87.05</v>
      </c>
      <c r="F258" s="303">
        <v>85.8</v>
      </c>
      <c r="G258" s="303">
        <v>84.05</v>
      </c>
      <c r="H258" s="303">
        <v>90.05</v>
      </c>
      <c r="I258" s="303">
        <v>91.8</v>
      </c>
      <c r="J258" s="303">
        <v>93.05</v>
      </c>
      <c r="K258" s="302">
        <v>90.55</v>
      </c>
      <c r="L258" s="302">
        <v>87.55</v>
      </c>
      <c r="M258" s="302">
        <v>7.2410600000000001</v>
      </c>
      <c r="N258" s="1"/>
      <c r="O258" s="1"/>
    </row>
    <row r="259" spans="1:15" ht="12.75" customHeight="1">
      <c r="A259" s="30">
        <v>249</v>
      </c>
      <c r="B259" s="312" t="s">
        <v>138</v>
      </c>
      <c r="C259" s="302">
        <v>363.5</v>
      </c>
      <c r="D259" s="303">
        <v>369.5</v>
      </c>
      <c r="E259" s="303">
        <v>355.9</v>
      </c>
      <c r="F259" s="303">
        <v>348.29999999999995</v>
      </c>
      <c r="G259" s="303">
        <v>334.69999999999993</v>
      </c>
      <c r="H259" s="303">
        <v>377.1</v>
      </c>
      <c r="I259" s="303">
        <v>390.70000000000005</v>
      </c>
      <c r="J259" s="303">
        <v>398.30000000000007</v>
      </c>
      <c r="K259" s="302">
        <v>383.1</v>
      </c>
      <c r="L259" s="302">
        <v>361.9</v>
      </c>
      <c r="M259" s="302">
        <v>87.531760000000006</v>
      </c>
      <c r="N259" s="1"/>
      <c r="O259" s="1"/>
    </row>
    <row r="260" spans="1:15" ht="12.75" customHeight="1">
      <c r="A260" s="30">
        <v>250</v>
      </c>
      <c r="B260" s="312" t="s">
        <v>414</v>
      </c>
      <c r="C260" s="302">
        <v>2144.9499999999998</v>
      </c>
      <c r="D260" s="303">
        <v>2210</v>
      </c>
      <c r="E260" s="303">
        <v>2064.9499999999998</v>
      </c>
      <c r="F260" s="303">
        <v>1984.9499999999998</v>
      </c>
      <c r="G260" s="303">
        <v>1839.8999999999996</v>
      </c>
      <c r="H260" s="303">
        <v>2290</v>
      </c>
      <c r="I260" s="303">
        <v>2435.0500000000002</v>
      </c>
      <c r="J260" s="303">
        <v>2515.0500000000002</v>
      </c>
      <c r="K260" s="302">
        <v>2355.0500000000002</v>
      </c>
      <c r="L260" s="302">
        <v>2130</v>
      </c>
      <c r="M260" s="302">
        <v>6.4871999999999996</v>
      </c>
      <c r="N260" s="1"/>
      <c r="O260" s="1"/>
    </row>
    <row r="261" spans="1:15" ht="12.75" customHeight="1">
      <c r="A261" s="30">
        <v>251</v>
      </c>
      <c r="B261" s="312" t="s">
        <v>415</v>
      </c>
      <c r="C261" s="302">
        <v>425.35</v>
      </c>
      <c r="D261" s="303">
        <v>436.11666666666662</v>
      </c>
      <c r="E261" s="303">
        <v>412.23333333333323</v>
      </c>
      <c r="F261" s="303">
        <v>399.11666666666662</v>
      </c>
      <c r="G261" s="303">
        <v>375.23333333333323</v>
      </c>
      <c r="H261" s="303">
        <v>449.23333333333323</v>
      </c>
      <c r="I261" s="303">
        <v>473.11666666666656</v>
      </c>
      <c r="J261" s="303">
        <v>486.23333333333323</v>
      </c>
      <c r="K261" s="302">
        <v>460</v>
      </c>
      <c r="L261" s="302">
        <v>423</v>
      </c>
      <c r="M261" s="302">
        <v>4.3257300000000001</v>
      </c>
      <c r="N261" s="1"/>
      <c r="O261" s="1"/>
    </row>
    <row r="262" spans="1:15" ht="12.75" customHeight="1">
      <c r="A262" s="30">
        <v>252</v>
      </c>
      <c r="B262" s="312" t="s">
        <v>416</v>
      </c>
      <c r="C262" s="302">
        <v>337.45</v>
      </c>
      <c r="D262" s="303">
        <v>339.05</v>
      </c>
      <c r="E262" s="303">
        <v>333.1</v>
      </c>
      <c r="F262" s="303">
        <v>328.75</v>
      </c>
      <c r="G262" s="303">
        <v>322.8</v>
      </c>
      <c r="H262" s="303">
        <v>343.40000000000003</v>
      </c>
      <c r="I262" s="303">
        <v>349.34999999999997</v>
      </c>
      <c r="J262" s="303">
        <v>353.70000000000005</v>
      </c>
      <c r="K262" s="302">
        <v>345</v>
      </c>
      <c r="L262" s="302">
        <v>334.7</v>
      </c>
      <c r="M262" s="302">
        <v>6.9929600000000001</v>
      </c>
      <c r="N262" s="1"/>
      <c r="O262" s="1"/>
    </row>
    <row r="263" spans="1:15" ht="12.75" customHeight="1">
      <c r="A263" s="30">
        <v>253</v>
      </c>
      <c r="B263" s="312" t="s">
        <v>417</v>
      </c>
      <c r="C263" s="302">
        <v>112.2</v>
      </c>
      <c r="D263" s="303">
        <v>113.60000000000001</v>
      </c>
      <c r="E263" s="303">
        <v>110.40000000000002</v>
      </c>
      <c r="F263" s="303">
        <v>108.60000000000001</v>
      </c>
      <c r="G263" s="303">
        <v>105.40000000000002</v>
      </c>
      <c r="H263" s="303">
        <v>115.40000000000002</v>
      </c>
      <c r="I263" s="303">
        <v>118.60000000000001</v>
      </c>
      <c r="J263" s="303">
        <v>120.40000000000002</v>
      </c>
      <c r="K263" s="302">
        <v>116.8</v>
      </c>
      <c r="L263" s="302">
        <v>111.8</v>
      </c>
      <c r="M263" s="302">
        <v>6.6569799999999999</v>
      </c>
      <c r="N263" s="1"/>
      <c r="O263" s="1"/>
    </row>
    <row r="264" spans="1:15" ht="12.75" customHeight="1">
      <c r="A264" s="30">
        <v>254</v>
      </c>
      <c r="B264" s="312" t="s">
        <v>418</v>
      </c>
      <c r="C264" s="302">
        <v>63.7</v>
      </c>
      <c r="D264" s="303">
        <v>64.333333333333329</v>
      </c>
      <c r="E264" s="303">
        <v>62.466666666666654</v>
      </c>
      <c r="F264" s="303">
        <v>61.233333333333327</v>
      </c>
      <c r="G264" s="303">
        <v>59.366666666666653</v>
      </c>
      <c r="H264" s="303">
        <v>65.566666666666663</v>
      </c>
      <c r="I264" s="303">
        <v>67.433333333333337</v>
      </c>
      <c r="J264" s="303">
        <v>68.666666666666657</v>
      </c>
      <c r="K264" s="302">
        <v>66.2</v>
      </c>
      <c r="L264" s="302">
        <v>63.1</v>
      </c>
      <c r="M264" s="302">
        <v>2.5977999999999999</v>
      </c>
      <c r="N264" s="1"/>
      <c r="O264" s="1"/>
    </row>
    <row r="265" spans="1:15" ht="12.75" customHeight="1">
      <c r="A265" s="30">
        <v>255</v>
      </c>
      <c r="B265" s="312" t="s">
        <v>422</v>
      </c>
      <c r="C265" s="302">
        <v>116.1</v>
      </c>
      <c r="D265" s="303">
        <v>115.73333333333333</v>
      </c>
      <c r="E265" s="303">
        <v>114.41666666666667</v>
      </c>
      <c r="F265" s="303">
        <v>112.73333333333333</v>
      </c>
      <c r="G265" s="303">
        <v>111.41666666666667</v>
      </c>
      <c r="H265" s="303">
        <v>117.41666666666667</v>
      </c>
      <c r="I265" s="303">
        <v>118.73333333333333</v>
      </c>
      <c r="J265" s="303">
        <v>120.41666666666667</v>
      </c>
      <c r="K265" s="302">
        <v>117.05</v>
      </c>
      <c r="L265" s="302">
        <v>114.05</v>
      </c>
      <c r="M265" s="302">
        <v>10.24367</v>
      </c>
      <c r="N265" s="1"/>
      <c r="O265" s="1"/>
    </row>
    <row r="266" spans="1:15" ht="12.75" customHeight="1">
      <c r="A266" s="30">
        <v>256</v>
      </c>
      <c r="B266" s="312" t="s">
        <v>421</v>
      </c>
      <c r="C266" s="302">
        <v>228.2</v>
      </c>
      <c r="D266" s="303">
        <v>229.5</v>
      </c>
      <c r="E266" s="303">
        <v>225.35</v>
      </c>
      <c r="F266" s="303">
        <v>222.5</v>
      </c>
      <c r="G266" s="303">
        <v>218.35</v>
      </c>
      <c r="H266" s="303">
        <v>232.35</v>
      </c>
      <c r="I266" s="303">
        <v>236.49999999999997</v>
      </c>
      <c r="J266" s="303">
        <v>239.35</v>
      </c>
      <c r="K266" s="302">
        <v>233.65</v>
      </c>
      <c r="L266" s="302">
        <v>226.65</v>
      </c>
      <c r="M266" s="302">
        <v>0.99034</v>
      </c>
      <c r="N266" s="1"/>
      <c r="O266" s="1"/>
    </row>
    <row r="267" spans="1:15" ht="12.75" customHeight="1">
      <c r="A267" s="30">
        <v>257</v>
      </c>
      <c r="B267" s="312" t="s">
        <v>266</v>
      </c>
      <c r="C267" s="302">
        <v>260.55</v>
      </c>
      <c r="D267" s="303">
        <v>263.41666666666669</v>
      </c>
      <c r="E267" s="303">
        <v>255.13333333333338</v>
      </c>
      <c r="F267" s="303">
        <v>249.7166666666667</v>
      </c>
      <c r="G267" s="303">
        <v>241.43333333333339</v>
      </c>
      <c r="H267" s="303">
        <v>268.83333333333337</v>
      </c>
      <c r="I267" s="303">
        <v>277.11666666666667</v>
      </c>
      <c r="J267" s="303">
        <v>282.53333333333336</v>
      </c>
      <c r="K267" s="302">
        <v>271.7</v>
      </c>
      <c r="L267" s="302">
        <v>258</v>
      </c>
      <c r="M267" s="302">
        <v>6.4588900000000002</v>
      </c>
      <c r="N267" s="1"/>
      <c r="O267" s="1"/>
    </row>
    <row r="268" spans="1:15" ht="12.75" customHeight="1">
      <c r="A268" s="30">
        <v>258</v>
      </c>
      <c r="B268" s="312" t="s">
        <v>139</v>
      </c>
      <c r="C268" s="302">
        <v>562.45000000000005</v>
      </c>
      <c r="D268" s="303">
        <v>567.98333333333335</v>
      </c>
      <c r="E268" s="303">
        <v>554.01666666666665</v>
      </c>
      <c r="F268" s="303">
        <v>545.58333333333326</v>
      </c>
      <c r="G268" s="303">
        <v>531.61666666666656</v>
      </c>
      <c r="H268" s="303">
        <v>576.41666666666674</v>
      </c>
      <c r="I268" s="303">
        <v>590.38333333333344</v>
      </c>
      <c r="J268" s="303">
        <v>598.81666666666683</v>
      </c>
      <c r="K268" s="302">
        <v>581.95000000000005</v>
      </c>
      <c r="L268" s="302">
        <v>559.54999999999995</v>
      </c>
      <c r="M268" s="302">
        <v>63.675359999999998</v>
      </c>
      <c r="N268" s="1"/>
      <c r="O268" s="1"/>
    </row>
    <row r="269" spans="1:15" ht="12.75" customHeight="1">
      <c r="A269" s="30">
        <v>259</v>
      </c>
      <c r="B269" s="312" t="s">
        <v>140</v>
      </c>
      <c r="C269" s="302">
        <v>543.4</v>
      </c>
      <c r="D269" s="303">
        <v>551.11666666666667</v>
      </c>
      <c r="E269" s="303">
        <v>533.08333333333337</v>
      </c>
      <c r="F269" s="303">
        <v>522.76666666666665</v>
      </c>
      <c r="G269" s="303">
        <v>504.73333333333335</v>
      </c>
      <c r="H269" s="303">
        <v>561.43333333333339</v>
      </c>
      <c r="I269" s="303">
        <v>579.4666666666667</v>
      </c>
      <c r="J269" s="303">
        <v>589.78333333333342</v>
      </c>
      <c r="K269" s="302">
        <v>569.15</v>
      </c>
      <c r="L269" s="302">
        <v>540.79999999999995</v>
      </c>
      <c r="M269" s="302">
        <v>64.044319999999999</v>
      </c>
      <c r="N269" s="1"/>
      <c r="O269" s="1"/>
    </row>
    <row r="270" spans="1:15" ht="12.75" customHeight="1">
      <c r="A270" s="30">
        <v>260</v>
      </c>
      <c r="B270" s="312" t="s">
        <v>834</v>
      </c>
      <c r="C270" s="302">
        <v>498.25</v>
      </c>
      <c r="D270" s="303">
        <v>502.25</v>
      </c>
      <c r="E270" s="303">
        <v>488.5</v>
      </c>
      <c r="F270" s="303">
        <v>478.75</v>
      </c>
      <c r="G270" s="303">
        <v>465</v>
      </c>
      <c r="H270" s="303">
        <v>512</v>
      </c>
      <c r="I270" s="303">
        <v>525.75</v>
      </c>
      <c r="J270" s="303">
        <v>535.5</v>
      </c>
      <c r="K270" s="302">
        <v>516</v>
      </c>
      <c r="L270" s="302">
        <v>492.5</v>
      </c>
      <c r="M270" s="302">
        <v>3.4657800000000001</v>
      </c>
      <c r="N270" s="1"/>
      <c r="O270" s="1"/>
    </row>
    <row r="271" spans="1:15" ht="12.75" customHeight="1">
      <c r="A271" s="30">
        <v>261</v>
      </c>
      <c r="B271" s="312" t="s">
        <v>835</v>
      </c>
      <c r="C271" s="302">
        <v>392.65</v>
      </c>
      <c r="D271" s="303">
        <v>395.40000000000003</v>
      </c>
      <c r="E271" s="303">
        <v>387.80000000000007</v>
      </c>
      <c r="F271" s="303">
        <v>382.95000000000005</v>
      </c>
      <c r="G271" s="303">
        <v>375.35000000000008</v>
      </c>
      <c r="H271" s="303">
        <v>400.25000000000006</v>
      </c>
      <c r="I271" s="303">
        <v>407.85000000000008</v>
      </c>
      <c r="J271" s="303">
        <v>412.70000000000005</v>
      </c>
      <c r="K271" s="302">
        <v>403</v>
      </c>
      <c r="L271" s="302">
        <v>390.55</v>
      </c>
      <c r="M271" s="302">
        <v>0.70435999999999999</v>
      </c>
      <c r="N271" s="1"/>
      <c r="O271" s="1"/>
    </row>
    <row r="272" spans="1:15" ht="12.75" customHeight="1">
      <c r="A272" s="30">
        <v>262</v>
      </c>
      <c r="B272" s="312" t="s">
        <v>424</v>
      </c>
      <c r="C272" s="302">
        <v>650.9</v>
      </c>
      <c r="D272" s="303">
        <v>657.2833333333333</v>
      </c>
      <c r="E272" s="303">
        <v>638.61666666666656</v>
      </c>
      <c r="F272" s="303">
        <v>626.33333333333326</v>
      </c>
      <c r="G272" s="303">
        <v>607.66666666666652</v>
      </c>
      <c r="H272" s="303">
        <v>669.56666666666661</v>
      </c>
      <c r="I272" s="303">
        <v>688.23333333333335</v>
      </c>
      <c r="J272" s="303">
        <v>700.51666666666665</v>
      </c>
      <c r="K272" s="302">
        <v>675.95</v>
      </c>
      <c r="L272" s="302">
        <v>645</v>
      </c>
      <c r="M272" s="302">
        <v>4.4948100000000002</v>
      </c>
      <c r="N272" s="1"/>
      <c r="O272" s="1"/>
    </row>
    <row r="273" spans="1:15" ht="12.75" customHeight="1">
      <c r="A273" s="30">
        <v>263</v>
      </c>
      <c r="B273" s="312" t="s">
        <v>425</v>
      </c>
      <c r="C273" s="302">
        <v>157.85</v>
      </c>
      <c r="D273" s="303">
        <v>157.5</v>
      </c>
      <c r="E273" s="303">
        <v>153.6</v>
      </c>
      <c r="F273" s="303">
        <v>149.35</v>
      </c>
      <c r="G273" s="303">
        <v>145.44999999999999</v>
      </c>
      <c r="H273" s="303">
        <v>161.75</v>
      </c>
      <c r="I273" s="303">
        <v>165.64999999999998</v>
      </c>
      <c r="J273" s="303">
        <v>169.9</v>
      </c>
      <c r="K273" s="302">
        <v>161.4</v>
      </c>
      <c r="L273" s="302">
        <v>153.25</v>
      </c>
      <c r="M273" s="302">
        <v>13.30264</v>
      </c>
      <c r="N273" s="1"/>
      <c r="O273" s="1"/>
    </row>
    <row r="274" spans="1:15" ht="12.75" customHeight="1">
      <c r="A274" s="30">
        <v>264</v>
      </c>
      <c r="B274" s="312" t="s">
        <v>432</v>
      </c>
      <c r="C274" s="302">
        <v>1012.05</v>
      </c>
      <c r="D274" s="303">
        <v>1014.6833333333334</v>
      </c>
      <c r="E274" s="303">
        <v>995.36666666666679</v>
      </c>
      <c r="F274" s="303">
        <v>978.68333333333339</v>
      </c>
      <c r="G274" s="303">
        <v>959.36666666666679</v>
      </c>
      <c r="H274" s="303">
        <v>1031.3666666666668</v>
      </c>
      <c r="I274" s="303">
        <v>1050.6833333333334</v>
      </c>
      <c r="J274" s="303">
        <v>1067.3666666666668</v>
      </c>
      <c r="K274" s="302">
        <v>1034</v>
      </c>
      <c r="L274" s="302">
        <v>998</v>
      </c>
      <c r="M274" s="302">
        <v>0.99168999999999996</v>
      </c>
      <c r="N274" s="1"/>
      <c r="O274" s="1"/>
    </row>
    <row r="275" spans="1:15" ht="12.75" customHeight="1">
      <c r="A275" s="30">
        <v>265</v>
      </c>
      <c r="B275" s="312" t="s">
        <v>433</v>
      </c>
      <c r="C275" s="302">
        <v>361.1</v>
      </c>
      <c r="D275" s="303">
        <v>362.90000000000003</v>
      </c>
      <c r="E275" s="303">
        <v>357.80000000000007</v>
      </c>
      <c r="F275" s="303">
        <v>354.50000000000006</v>
      </c>
      <c r="G275" s="303">
        <v>349.40000000000009</v>
      </c>
      <c r="H275" s="303">
        <v>366.20000000000005</v>
      </c>
      <c r="I275" s="303">
        <v>371.30000000000007</v>
      </c>
      <c r="J275" s="303">
        <v>374.6</v>
      </c>
      <c r="K275" s="302">
        <v>368</v>
      </c>
      <c r="L275" s="302">
        <v>359.6</v>
      </c>
      <c r="M275" s="302">
        <v>0.40062999999999999</v>
      </c>
      <c r="N275" s="1"/>
      <c r="O275" s="1"/>
    </row>
    <row r="276" spans="1:15" ht="12.75" customHeight="1">
      <c r="A276" s="30">
        <v>266</v>
      </c>
      <c r="B276" s="312" t="s">
        <v>836</v>
      </c>
      <c r="C276" s="302">
        <v>60.5</v>
      </c>
      <c r="D276" s="303">
        <v>60.816666666666663</v>
      </c>
      <c r="E276" s="303">
        <v>59.733333333333327</v>
      </c>
      <c r="F276" s="303">
        <v>58.966666666666661</v>
      </c>
      <c r="G276" s="303">
        <v>57.883333333333326</v>
      </c>
      <c r="H276" s="303">
        <v>61.583333333333329</v>
      </c>
      <c r="I276" s="303">
        <v>62.666666666666671</v>
      </c>
      <c r="J276" s="303">
        <v>63.43333333333333</v>
      </c>
      <c r="K276" s="302">
        <v>61.9</v>
      </c>
      <c r="L276" s="302">
        <v>60.05</v>
      </c>
      <c r="M276" s="302">
        <v>2.9489000000000001</v>
      </c>
      <c r="N276" s="1"/>
      <c r="O276" s="1"/>
    </row>
    <row r="277" spans="1:15" ht="12.75" customHeight="1">
      <c r="A277" s="30">
        <v>267</v>
      </c>
      <c r="B277" s="312" t="s">
        <v>434</v>
      </c>
      <c r="C277" s="302">
        <v>412.85</v>
      </c>
      <c r="D277" s="303">
        <v>412.8</v>
      </c>
      <c r="E277" s="303">
        <v>407.3</v>
      </c>
      <c r="F277" s="303">
        <v>401.75</v>
      </c>
      <c r="G277" s="303">
        <v>396.25</v>
      </c>
      <c r="H277" s="303">
        <v>418.35</v>
      </c>
      <c r="I277" s="303">
        <v>423.85</v>
      </c>
      <c r="J277" s="303">
        <v>429.40000000000003</v>
      </c>
      <c r="K277" s="302">
        <v>418.3</v>
      </c>
      <c r="L277" s="302">
        <v>407.25</v>
      </c>
      <c r="M277" s="302">
        <v>5.8115399999999999</v>
      </c>
      <c r="N277" s="1"/>
      <c r="O277" s="1"/>
    </row>
    <row r="278" spans="1:15" ht="12.75" customHeight="1">
      <c r="A278" s="30">
        <v>268</v>
      </c>
      <c r="B278" s="312" t="s">
        <v>435</v>
      </c>
      <c r="C278" s="302">
        <v>48.3</v>
      </c>
      <c r="D278" s="303">
        <v>48.633333333333333</v>
      </c>
      <c r="E278" s="303">
        <v>47.066666666666663</v>
      </c>
      <c r="F278" s="303">
        <v>45.833333333333329</v>
      </c>
      <c r="G278" s="303">
        <v>44.266666666666659</v>
      </c>
      <c r="H278" s="303">
        <v>49.866666666666667</v>
      </c>
      <c r="I278" s="303">
        <v>51.433333333333344</v>
      </c>
      <c r="J278" s="303">
        <v>52.666666666666671</v>
      </c>
      <c r="K278" s="302">
        <v>50.2</v>
      </c>
      <c r="L278" s="302">
        <v>47.4</v>
      </c>
      <c r="M278" s="302">
        <v>41.413829999999997</v>
      </c>
      <c r="N278" s="1"/>
      <c r="O278" s="1"/>
    </row>
    <row r="279" spans="1:15" ht="12.75" customHeight="1">
      <c r="A279" s="30">
        <v>269</v>
      </c>
      <c r="B279" s="312" t="s">
        <v>437</v>
      </c>
      <c r="C279" s="302">
        <v>388.45</v>
      </c>
      <c r="D279" s="303">
        <v>392.34999999999997</v>
      </c>
      <c r="E279" s="303">
        <v>382.29999999999995</v>
      </c>
      <c r="F279" s="303">
        <v>376.15</v>
      </c>
      <c r="G279" s="303">
        <v>366.09999999999997</v>
      </c>
      <c r="H279" s="303">
        <v>398.49999999999994</v>
      </c>
      <c r="I279" s="303">
        <v>408.55</v>
      </c>
      <c r="J279" s="303">
        <v>414.69999999999993</v>
      </c>
      <c r="K279" s="302">
        <v>402.4</v>
      </c>
      <c r="L279" s="302">
        <v>386.2</v>
      </c>
      <c r="M279" s="302">
        <v>0.64066999999999996</v>
      </c>
      <c r="N279" s="1"/>
      <c r="O279" s="1"/>
    </row>
    <row r="280" spans="1:15" ht="12.75" customHeight="1">
      <c r="A280" s="30">
        <v>270</v>
      </c>
      <c r="B280" s="312" t="s">
        <v>427</v>
      </c>
      <c r="C280" s="302">
        <v>1298.7</v>
      </c>
      <c r="D280" s="303">
        <v>1307.25</v>
      </c>
      <c r="E280" s="303">
        <v>1280.5</v>
      </c>
      <c r="F280" s="303">
        <v>1262.3</v>
      </c>
      <c r="G280" s="303">
        <v>1235.55</v>
      </c>
      <c r="H280" s="303">
        <v>1325.45</v>
      </c>
      <c r="I280" s="303">
        <v>1352.2</v>
      </c>
      <c r="J280" s="303">
        <v>1370.4</v>
      </c>
      <c r="K280" s="302">
        <v>1334</v>
      </c>
      <c r="L280" s="302">
        <v>1289.05</v>
      </c>
      <c r="M280" s="302">
        <v>2.4556399999999998</v>
      </c>
      <c r="N280" s="1"/>
      <c r="O280" s="1"/>
    </row>
    <row r="281" spans="1:15" ht="12.75" customHeight="1">
      <c r="A281" s="30">
        <v>271</v>
      </c>
      <c r="B281" s="312" t="s">
        <v>428</v>
      </c>
      <c r="C281" s="302">
        <v>250</v>
      </c>
      <c r="D281" s="303">
        <v>250.98333333333335</v>
      </c>
      <c r="E281" s="303">
        <v>247.01666666666671</v>
      </c>
      <c r="F281" s="303">
        <v>244.03333333333336</v>
      </c>
      <c r="G281" s="303">
        <v>240.06666666666672</v>
      </c>
      <c r="H281" s="303">
        <v>253.9666666666667</v>
      </c>
      <c r="I281" s="303">
        <v>257.93333333333334</v>
      </c>
      <c r="J281" s="303">
        <v>260.91666666666669</v>
      </c>
      <c r="K281" s="302">
        <v>254.95</v>
      </c>
      <c r="L281" s="302">
        <v>248</v>
      </c>
      <c r="M281" s="302">
        <v>1.93249</v>
      </c>
      <c r="N281" s="1"/>
      <c r="O281" s="1"/>
    </row>
    <row r="282" spans="1:15" ht="12.75" customHeight="1">
      <c r="A282" s="30">
        <v>272</v>
      </c>
      <c r="B282" s="312" t="s">
        <v>141</v>
      </c>
      <c r="C282" s="302">
        <v>1858.65</v>
      </c>
      <c r="D282" s="303">
        <v>1863.5833333333333</v>
      </c>
      <c r="E282" s="303">
        <v>1848.1666666666665</v>
      </c>
      <c r="F282" s="303">
        <v>1837.6833333333332</v>
      </c>
      <c r="G282" s="303">
        <v>1822.2666666666664</v>
      </c>
      <c r="H282" s="303">
        <v>1874.0666666666666</v>
      </c>
      <c r="I282" s="303">
        <v>1889.4833333333331</v>
      </c>
      <c r="J282" s="303">
        <v>1899.9666666666667</v>
      </c>
      <c r="K282" s="302">
        <v>1879</v>
      </c>
      <c r="L282" s="302">
        <v>1853.1</v>
      </c>
      <c r="M282" s="302">
        <v>18.153749999999999</v>
      </c>
      <c r="N282" s="1"/>
      <c r="O282" s="1"/>
    </row>
    <row r="283" spans="1:15" ht="12.75" customHeight="1">
      <c r="A283" s="30">
        <v>273</v>
      </c>
      <c r="B283" s="312" t="s">
        <v>429</v>
      </c>
      <c r="C283" s="302">
        <v>552.29999999999995</v>
      </c>
      <c r="D283" s="303">
        <v>556.2833333333333</v>
      </c>
      <c r="E283" s="303">
        <v>539.26666666666665</v>
      </c>
      <c r="F283" s="303">
        <v>526.23333333333335</v>
      </c>
      <c r="G283" s="303">
        <v>509.2166666666667</v>
      </c>
      <c r="H283" s="303">
        <v>569.31666666666661</v>
      </c>
      <c r="I283" s="303">
        <v>586.33333333333326</v>
      </c>
      <c r="J283" s="303">
        <v>599.36666666666656</v>
      </c>
      <c r="K283" s="302">
        <v>573.29999999999995</v>
      </c>
      <c r="L283" s="302">
        <v>543.25</v>
      </c>
      <c r="M283" s="302">
        <v>26.533719999999999</v>
      </c>
      <c r="N283" s="1"/>
      <c r="O283" s="1"/>
    </row>
    <row r="284" spans="1:15" ht="12.75" customHeight="1">
      <c r="A284" s="30">
        <v>274</v>
      </c>
      <c r="B284" s="312" t="s">
        <v>426</v>
      </c>
      <c r="C284" s="302">
        <v>580.9</v>
      </c>
      <c r="D284" s="303">
        <v>587.11666666666667</v>
      </c>
      <c r="E284" s="303">
        <v>570.43333333333339</v>
      </c>
      <c r="F284" s="303">
        <v>559.9666666666667</v>
      </c>
      <c r="G284" s="303">
        <v>543.28333333333342</v>
      </c>
      <c r="H284" s="303">
        <v>597.58333333333337</v>
      </c>
      <c r="I284" s="303">
        <v>614.26666666666654</v>
      </c>
      <c r="J284" s="303">
        <v>624.73333333333335</v>
      </c>
      <c r="K284" s="302">
        <v>603.79999999999995</v>
      </c>
      <c r="L284" s="302">
        <v>576.65</v>
      </c>
      <c r="M284" s="302">
        <v>1.86175</v>
      </c>
      <c r="N284" s="1"/>
      <c r="O284" s="1"/>
    </row>
    <row r="285" spans="1:15" ht="12.75" customHeight="1">
      <c r="A285" s="30">
        <v>275</v>
      </c>
      <c r="B285" s="312" t="s">
        <v>430</v>
      </c>
      <c r="C285" s="302">
        <v>225.1</v>
      </c>
      <c r="D285" s="303">
        <v>226.95000000000002</v>
      </c>
      <c r="E285" s="303">
        <v>222.15000000000003</v>
      </c>
      <c r="F285" s="303">
        <v>219.20000000000002</v>
      </c>
      <c r="G285" s="303">
        <v>214.40000000000003</v>
      </c>
      <c r="H285" s="303">
        <v>229.90000000000003</v>
      </c>
      <c r="I285" s="303">
        <v>234.70000000000005</v>
      </c>
      <c r="J285" s="303">
        <v>237.65000000000003</v>
      </c>
      <c r="K285" s="302">
        <v>231.75</v>
      </c>
      <c r="L285" s="302">
        <v>224</v>
      </c>
      <c r="M285" s="302">
        <v>2.6397499999999998</v>
      </c>
      <c r="N285" s="1"/>
      <c r="O285" s="1"/>
    </row>
    <row r="286" spans="1:15" ht="12.75" customHeight="1">
      <c r="A286" s="30">
        <v>276</v>
      </c>
      <c r="B286" s="312" t="s">
        <v>431</v>
      </c>
      <c r="C286" s="302">
        <v>1415.95</v>
      </c>
      <c r="D286" s="303">
        <v>1417.9833333333333</v>
      </c>
      <c r="E286" s="303">
        <v>1397.9166666666667</v>
      </c>
      <c r="F286" s="303">
        <v>1379.8833333333334</v>
      </c>
      <c r="G286" s="303">
        <v>1359.8166666666668</v>
      </c>
      <c r="H286" s="303">
        <v>1436.0166666666667</v>
      </c>
      <c r="I286" s="303">
        <v>1456.0833333333333</v>
      </c>
      <c r="J286" s="303">
        <v>1474.1166666666666</v>
      </c>
      <c r="K286" s="302">
        <v>1438.05</v>
      </c>
      <c r="L286" s="302">
        <v>1399.95</v>
      </c>
      <c r="M286" s="302">
        <v>0.13014000000000001</v>
      </c>
      <c r="N286" s="1"/>
      <c r="O286" s="1"/>
    </row>
    <row r="287" spans="1:15" ht="12.75" customHeight="1">
      <c r="A287" s="30">
        <v>277</v>
      </c>
      <c r="B287" s="312" t="s">
        <v>436</v>
      </c>
      <c r="C287" s="302">
        <v>569.5</v>
      </c>
      <c r="D287" s="303">
        <v>578.2166666666667</v>
      </c>
      <c r="E287" s="303">
        <v>556.43333333333339</v>
      </c>
      <c r="F287" s="303">
        <v>543.36666666666667</v>
      </c>
      <c r="G287" s="303">
        <v>521.58333333333337</v>
      </c>
      <c r="H287" s="303">
        <v>591.28333333333342</v>
      </c>
      <c r="I287" s="303">
        <v>613.06666666666672</v>
      </c>
      <c r="J287" s="303">
        <v>626.13333333333344</v>
      </c>
      <c r="K287" s="302">
        <v>600</v>
      </c>
      <c r="L287" s="302">
        <v>565.15</v>
      </c>
      <c r="M287" s="302">
        <v>0.92108000000000001</v>
      </c>
      <c r="N287" s="1"/>
      <c r="O287" s="1"/>
    </row>
    <row r="288" spans="1:15" ht="12.75" customHeight="1">
      <c r="A288" s="30">
        <v>278</v>
      </c>
      <c r="B288" s="312" t="s">
        <v>142</v>
      </c>
      <c r="C288" s="302">
        <v>75.900000000000006</v>
      </c>
      <c r="D288" s="303">
        <v>76.800000000000011</v>
      </c>
      <c r="E288" s="303">
        <v>74.65000000000002</v>
      </c>
      <c r="F288" s="303">
        <v>73.400000000000006</v>
      </c>
      <c r="G288" s="303">
        <v>71.250000000000014</v>
      </c>
      <c r="H288" s="303">
        <v>78.050000000000026</v>
      </c>
      <c r="I288" s="303">
        <v>80.2</v>
      </c>
      <c r="J288" s="303">
        <v>81.450000000000031</v>
      </c>
      <c r="K288" s="302">
        <v>78.95</v>
      </c>
      <c r="L288" s="302">
        <v>75.55</v>
      </c>
      <c r="M288" s="302">
        <v>49.4557</v>
      </c>
      <c r="N288" s="1"/>
      <c r="O288" s="1"/>
    </row>
    <row r="289" spans="1:15" ht="12.75" customHeight="1">
      <c r="A289" s="30">
        <v>279</v>
      </c>
      <c r="B289" s="312" t="s">
        <v>143</v>
      </c>
      <c r="C289" s="302">
        <v>2144.6</v>
      </c>
      <c r="D289" s="303">
        <v>2158</v>
      </c>
      <c r="E289" s="303">
        <v>2117</v>
      </c>
      <c r="F289" s="303">
        <v>2089.4</v>
      </c>
      <c r="G289" s="303">
        <v>2048.4</v>
      </c>
      <c r="H289" s="303">
        <v>2185.6</v>
      </c>
      <c r="I289" s="303">
        <v>2226.6</v>
      </c>
      <c r="J289" s="303">
        <v>2254.1999999999998</v>
      </c>
      <c r="K289" s="302">
        <v>2199</v>
      </c>
      <c r="L289" s="302">
        <v>2130.4</v>
      </c>
      <c r="M289" s="302">
        <v>2.9283399999999999</v>
      </c>
      <c r="N289" s="1"/>
      <c r="O289" s="1"/>
    </row>
    <row r="290" spans="1:15" ht="12.75" customHeight="1">
      <c r="A290" s="30">
        <v>280</v>
      </c>
      <c r="B290" s="312" t="s">
        <v>438</v>
      </c>
      <c r="C290" s="302">
        <v>264.39999999999998</v>
      </c>
      <c r="D290" s="303">
        <v>267.71666666666664</v>
      </c>
      <c r="E290" s="303">
        <v>259.93333333333328</v>
      </c>
      <c r="F290" s="303">
        <v>255.46666666666664</v>
      </c>
      <c r="G290" s="303">
        <v>247.68333333333328</v>
      </c>
      <c r="H290" s="303">
        <v>272.18333333333328</v>
      </c>
      <c r="I290" s="303">
        <v>279.9666666666667</v>
      </c>
      <c r="J290" s="303">
        <v>284.43333333333328</v>
      </c>
      <c r="K290" s="302">
        <v>275.5</v>
      </c>
      <c r="L290" s="302">
        <v>263.25</v>
      </c>
      <c r="M290" s="302">
        <v>1.5723</v>
      </c>
      <c r="N290" s="1"/>
      <c r="O290" s="1"/>
    </row>
    <row r="291" spans="1:15" ht="12.75" customHeight="1">
      <c r="A291" s="30">
        <v>281</v>
      </c>
      <c r="B291" s="312" t="s">
        <v>267</v>
      </c>
      <c r="C291" s="302">
        <v>554</v>
      </c>
      <c r="D291" s="303">
        <v>558</v>
      </c>
      <c r="E291" s="303">
        <v>549</v>
      </c>
      <c r="F291" s="303">
        <v>544</v>
      </c>
      <c r="G291" s="303">
        <v>535</v>
      </c>
      <c r="H291" s="303">
        <v>563</v>
      </c>
      <c r="I291" s="303">
        <v>572</v>
      </c>
      <c r="J291" s="303">
        <v>577</v>
      </c>
      <c r="K291" s="302">
        <v>567</v>
      </c>
      <c r="L291" s="302">
        <v>553</v>
      </c>
      <c r="M291" s="302">
        <v>7.0847800000000003</v>
      </c>
      <c r="N291" s="1"/>
      <c r="O291" s="1"/>
    </row>
    <row r="292" spans="1:15" ht="12.75" customHeight="1">
      <c r="A292" s="30">
        <v>282</v>
      </c>
      <c r="B292" s="312" t="s">
        <v>439</v>
      </c>
      <c r="C292" s="302">
        <v>9153.7000000000007</v>
      </c>
      <c r="D292" s="303">
        <v>9198.0500000000011</v>
      </c>
      <c r="E292" s="303">
        <v>9056.1000000000022</v>
      </c>
      <c r="F292" s="303">
        <v>8958.5000000000018</v>
      </c>
      <c r="G292" s="303">
        <v>8816.5500000000029</v>
      </c>
      <c r="H292" s="303">
        <v>9295.6500000000015</v>
      </c>
      <c r="I292" s="303">
        <v>9437.6000000000022</v>
      </c>
      <c r="J292" s="303">
        <v>9535.2000000000007</v>
      </c>
      <c r="K292" s="302">
        <v>9340</v>
      </c>
      <c r="L292" s="302">
        <v>9100.4500000000007</v>
      </c>
      <c r="M292" s="302">
        <v>1.866E-2</v>
      </c>
      <c r="N292" s="1"/>
      <c r="O292" s="1"/>
    </row>
    <row r="293" spans="1:15" ht="12.75" customHeight="1">
      <c r="A293" s="30">
        <v>283</v>
      </c>
      <c r="B293" s="312" t="s">
        <v>440</v>
      </c>
      <c r="C293" s="302">
        <v>68.55</v>
      </c>
      <c r="D293" s="303">
        <v>69.25</v>
      </c>
      <c r="E293" s="303">
        <v>67.099999999999994</v>
      </c>
      <c r="F293" s="303">
        <v>65.649999999999991</v>
      </c>
      <c r="G293" s="303">
        <v>63.499999999999986</v>
      </c>
      <c r="H293" s="303">
        <v>70.7</v>
      </c>
      <c r="I293" s="303">
        <v>72.850000000000009</v>
      </c>
      <c r="J293" s="303">
        <v>74.300000000000011</v>
      </c>
      <c r="K293" s="302">
        <v>71.400000000000006</v>
      </c>
      <c r="L293" s="302">
        <v>67.8</v>
      </c>
      <c r="M293" s="302">
        <v>64.607799999999997</v>
      </c>
      <c r="N293" s="1"/>
      <c r="O293" s="1"/>
    </row>
    <row r="294" spans="1:15" ht="12.75" customHeight="1">
      <c r="A294" s="30">
        <v>284</v>
      </c>
      <c r="B294" s="312" t="s">
        <v>144</v>
      </c>
      <c r="C294" s="302">
        <v>374.5</v>
      </c>
      <c r="D294" s="303">
        <v>376.36666666666662</v>
      </c>
      <c r="E294" s="303">
        <v>371.33333333333326</v>
      </c>
      <c r="F294" s="303">
        <v>368.16666666666663</v>
      </c>
      <c r="G294" s="303">
        <v>363.13333333333327</v>
      </c>
      <c r="H294" s="303">
        <v>379.53333333333325</v>
      </c>
      <c r="I294" s="303">
        <v>384.56666666666666</v>
      </c>
      <c r="J294" s="303">
        <v>387.73333333333323</v>
      </c>
      <c r="K294" s="302">
        <v>381.4</v>
      </c>
      <c r="L294" s="302">
        <v>373.2</v>
      </c>
      <c r="M294" s="302">
        <v>17.849540000000001</v>
      </c>
      <c r="N294" s="1"/>
      <c r="O294" s="1"/>
    </row>
    <row r="295" spans="1:15" ht="12.75" customHeight="1">
      <c r="A295" s="30">
        <v>285</v>
      </c>
      <c r="B295" s="312" t="s">
        <v>441</v>
      </c>
      <c r="C295" s="302">
        <v>3051.05</v>
      </c>
      <c r="D295" s="303">
        <v>3073.0166666666664</v>
      </c>
      <c r="E295" s="303">
        <v>3013.0333333333328</v>
      </c>
      <c r="F295" s="303">
        <v>2975.0166666666664</v>
      </c>
      <c r="G295" s="303">
        <v>2915.0333333333328</v>
      </c>
      <c r="H295" s="303">
        <v>3111.0333333333328</v>
      </c>
      <c r="I295" s="303">
        <v>3171.0166666666664</v>
      </c>
      <c r="J295" s="303">
        <v>3209.0333333333328</v>
      </c>
      <c r="K295" s="302">
        <v>3133</v>
      </c>
      <c r="L295" s="302">
        <v>3035</v>
      </c>
      <c r="M295" s="302">
        <v>0.34181</v>
      </c>
      <c r="N295" s="1"/>
      <c r="O295" s="1"/>
    </row>
    <row r="296" spans="1:15" ht="12.75" customHeight="1">
      <c r="A296" s="30">
        <v>286</v>
      </c>
      <c r="B296" s="312" t="s">
        <v>837</v>
      </c>
      <c r="C296" s="302">
        <v>1091.1500000000001</v>
      </c>
      <c r="D296" s="303">
        <v>1073.3999999999999</v>
      </c>
      <c r="E296" s="303">
        <v>1044.7999999999997</v>
      </c>
      <c r="F296" s="303">
        <v>998.44999999999982</v>
      </c>
      <c r="G296" s="303">
        <v>969.84999999999968</v>
      </c>
      <c r="H296" s="303">
        <v>1119.7499999999998</v>
      </c>
      <c r="I296" s="303">
        <v>1148.3499999999997</v>
      </c>
      <c r="J296" s="303">
        <v>1194.6999999999998</v>
      </c>
      <c r="K296" s="302">
        <v>1102</v>
      </c>
      <c r="L296" s="302">
        <v>1027.05</v>
      </c>
      <c r="M296" s="302">
        <v>10.94736</v>
      </c>
      <c r="N296" s="1"/>
      <c r="O296" s="1"/>
    </row>
    <row r="297" spans="1:15" ht="12.75" customHeight="1">
      <c r="A297" s="30">
        <v>287</v>
      </c>
      <c r="B297" s="312" t="s">
        <v>145</v>
      </c>
      <c r="C297" s="302">
        <v>1652.05</v>
      </c>
      <c r="D297" s="303">
        <v>1656.8999999999999</v>
      </c>
      <c r="E297" s="303">
        <v>1640.0999999999997</v>
      </c>
      <c r="F297" s="303">
        <v>1628.1499999999999</v>
      </c>
      <c r="G297" s="303">
        <v>1611.3499999999997</v>
      </c>
      <c r="H297" s="303">
        <v>1668.8499999999997</v>
      </c>
      <c r="I297" s="303">
        <v>1685.6499999999999</v>
      </c>
      <c r="J297" s="303">
        <v>1697.5999999999997</v>
      </c>
      <c r="K297" s="302">
        <v>1673.7</v>
      </c>
      <c r="L297" s="302">
        <v>1644.95</v>
      </c>
      <c r="M297" s="302">
        <v>29.282630000000001</v>
      </c>
      <c r="N297" s="1"/>
      <c r="O297" s="1"/>
    </row>
    <row r="298" spans="1:15" ht="12.75" customHeight="1">
      <c r="A298" s="30">
        <v>288</v>
      </c>
      <c r="B298" s="312" t="s">
        <v>146</v>
      </c>
      <c r="C298" s="302">
        <v>4335.05</v>
      </c>
      <c r="D298" s="303">
        <v>4368.5166666666664</v>
      </c>
      <c r="E298" s="303">
        <v>4282.0333333333328</v>
      </c>
      <c r="F298" s="303">
        <v>4229.0166666666664</v>
      </c>
      <c r="G298" s="303">
        <v>4142.5333333333328</v>
      </c>
      <c r="H298" s="303">
        <v>4421.5333333333328</v>
      </c>
      <c r="I298" s="303">
        <v>4508.0166666666664</v>
      </c>
      <c r="J298" s="303">
        <v>4561.0333333333328</v>
      </c>
      <c r="K298" s="302">
        <v>4455</v>
      </c>
      <c r="L298" s="302">
        <v>4315.5</v>
      </c>
      <c r="M298" s="302">
        <v>6.3455300000000001</v>
      </c>
      <c r="N298" s="1"/>
      <c r="O298" s="1"/>
    </row>
    <row r="299" spans="1:15" ht="12.75" customHeight="1">
      <c r="A299" s="30">
        <v>289</v>
      </c>
      <c r="B299" s="312" t="s">
        <v>147</v>
      </c>
      <c r="C299" s="302">
        <v>3572.95</v>
      </c>
      <c r="D299" s="303">
        <v>3623.6166666666668</v>
      </c>
      <c r="E299" s="303">
        <v>3510.3333333333335</v>
      </c>
      <c r="F299" s="303">
        <v>3447.7166666666667</v>
      </c>
      <c r="G299" s="303">
        <v>3334.4333333333334</v>
      </c>
      <c r="H299" s="303">
        <v>3686.2333333333336</v>
      </c>
      <c r="I299" s="303">
        <v>3799.5166666666664</v>
      </c>
      <c r="J299" s="303">
        <v>3862.1333333333337</v>
      </c>
      <c r="K299" s="302">
        <v>3736.9</v>
      </c>
      <c r="L299" s="302">
        <v>3561</v>
      </c>
      <c r="M299" s="302">
        <v>6.4951499999999998</v>
      </c>
      <c r="N299" s="1"/>
      <c r="O299" s="1"/>
    </row>
    <row r="300" spans="1:15" ht="12.75" customHeight="1">
      <c r="A300" s="30">
        <v>290</v>
      </c>
      <c r="B300" s="312" t="s">
        <v>148</v>
      </c>
      <c r="C300" s="302">
        <v>611.15</v>
      </c>
      <c r="D300" s="303">
        <v>613.08333333333337</v>
      </c>
      <c r="E300" s="303">
        <v>604.26666666666677</v>
      </c>
      <c r="F300" s="303">
        <v>597.38333333333344</v>
      </c>
      <c r="G300" s="303">
        <v>588.56666666666683</v>
      </c>
      <c r="H300" s="303">
        <v>619.9666666666667</v>
      </c>
      <c r="I300" s="303">
        <v>628.7833333333333</v>
      </c>
      <c r="J300" s="303">
        <v>635.66666666666663</v>
      </c>
      <c r="K300" s="302">
        <v>621.9</v>
      </c>
      <c r="L300" s="302">
        <v>606.20000000000005</v>
      </c>
      <c r="M300" s="302">
        <v>14.979649999999999</v>
      </c>
      <c r="N300" s="1"/>
      <c r="O300" s="1"/>
    </row>
    <row r="301" spans="1:15" ht="12.75" customHeight="1">
      <c r="A301" s="30">
        <v>291</v>
      </c>
      <c r="B301" s="312" t="s">
        <v>442</v>
      </c>
      <c r="C301" s="302">
        <v>1983.75</v>
      </c>
      <c r="D301" s="303">
        <v>1983.75</v>
      </c>
      <c r="E301" s="303">
        <v>1959</v>
      </c>
      <c r="F301" s="303">
        <v>1934.25</v>
      </c>
      <c r="G301" s="303">
        <v>1909.5</v>
      </c>
      <c r="H301" s="303">
        <v>2008.5</v>
      </c>
      <c r="I301" s="303">
        <v>2033.25</v>
      </c>
      <c r="J301" s="303">
        <v>2058</v>
      </c>
      <c r="K301" s="302">
        <v>2008.5</v>
      </c>
      <c r="L301" s="302">
        <v>1959</v>
      </c>
      <c r="M301" s="302">
        <v>0.44786999999999999</v>
      </c>
      <c r="N301" s="1"/>
      <c r="O301" s="1"/>
    </row>
    <row r="302" spans="1:15" ht="12.75" customHeight="1">
      <c r="A302" s="30">
        <v>292</v>
      </c>
      <c r="B302" s="312" t="s">
        <v>838</v>
      </c>
      <c r="C302" s="302">
        <v>368.7</v>
      </c>
      <c r="D302" s="303">
        <v>371.54999999999995</v>
      </c>
      <c r="E302" s="303">
        <v>363.44999999999993</v>
      </c>
      <c r="F302" s="303">
        <v>358.2</v>
      </c>
      <c r="G302" s="303">
        <v>350.09999999999997</v>
      </c>
      <c r="H302" s="303">
        <v>376.7999999999999</v>
      </c>
      <c r="I302" s="303">
        <v>384.89999999999992</v>
      </c>
      <c r="J302" s="303">
        <v>390.14999999999986</v>
      </c>
      <c r="K302" s="302">
        <v>379.65</v>
      </c>
      <c r="L302" s="302">
        <v>366.3</v>
      </c>
      <c r="M302" s="302">
        <v>4.0516500000000004</v>
      </c>
      <c r="N302" s="1"/>
      <c r="O302" s="1"/>
    </row>
    <row r="303" spans="1:15" ht="12.75" customHeight="1">
      <c r="A303" s="30">
        <v>293</v>
      </c>
      <c r="B303" s="312" t="s">
        <v>149</v>
      </c>
      <c r="C303" s="302">
        <v>1028.6500000000001</v>
      </c>
      <c r="D303" s="303">
        <v>1036.9666666666665</v>
      </c>
      <c r="E303" s="303">
        <v>1017.383333333333</v>
      </c>
      <c r="F303" s="303">
        <v>1006.1166666666666</v>
      </c>
      <c r="G303" s="303">
        <v>986.53333333333308</v>
      </c>
      <c r="H303" s="303">
        <v>1048.2333333333329</v>
      </c>
      <c r="I303" s="303">
        <v>1067.8166666666664</v>
      </c>
      <c r="J303" s="303">
        <v>1079.0833333333328</v>
      </c>
      <c r="K303" s="302">
        <v>1056.55</v>
      </c>
      <c r="L303" s="302">
        <v>1025.7</v>
      </c>
      <c r="M303" s="302">
        <v>26.606819999999999</v>
      </c>
      <c r="N303" s="1"/>
      <c r="O303" s="1"/>
    </row>
    <row r="304" spans="1:15" ht="12.75" customHeight="1">
      <c r="A304" s="30">
        <v>294</v>
      </c>
      <c r="B304" s="312" t="s">
        <v>150</v>
      </c>
      <c r="C304" s="302">
        <v>186.45</v>
      </c>
      <c r="D304" s="303">
        <v>187.0333333333333</v>
      </c>
      <c r="E304" s="303">
        <v>184.61666666666662</v>
      </c>
      <c r="F304" s="303">
        <v>182.7833333333333</v>
      </c>
      <c r="G304" s="303">
        <v>180.36666666666662</v>
      </c>
      <c r="H304" s="303">
        <v>188.86666666666662</v>
      </c>
      <c r="I304" s="303">
        <v>191.2833333333333</v>
      </c>
      <c r="J304" s="303">
        <v>193.11666666666662</v>
      </c>
      <c r="K304" s="302">
        <v>189.45</v>
      </c>
      <c r="L304" s="302">
        <v>185.2</v>
      </c>
      <c r="M304" s="302">
        <v>52.615519999999997</v>
      </c>
      <c r="N304" s="1"/>
      <c r="O304" s="1"/>
    </row>
    <row r="305" spans="1:15" ht="12.75" customHeight="1">
      <c r="A305" s="30">
        <v>295</v>
      </c>
      <c r="B305" s="312" t="s">
        <v>316</v>
      </c>
      <c r="C305" s="302">
        <v>17.149999999999999</v>
      </c>
      <c r="D305" s="303">
        <v>17.3</v>
      </c>
      <c r="E305" s="303">
        <v>16.850000000000001</v>
      </c>
      <c r="F305" s="303">
        <v>16.55</v>
      </c>
      <c r="G305" s="303">
        <v>16.100000000000001</v>
      </c>
      <c r="H305" s="303">
        <v>17.600000000000001</v>
      </c>
      <c r="I305" s="303">
        <v>18.049999999999997</v>
      </c>
      <c r="J305" s="303">
        <v>18.350000000000001</v>
      </c>
      <c r="K305" s="302">
        <v>17.75</v>
      </c>
      <c r="L305" s="302">
        <v>17</v>
      </c>
      <c r="M305" s="302">
        <v>17.833860000000001</v>
      </c>
      <c r="N305" s="1"/>
      <c r="O305" s="1"/>
    </row>
    <row r="306" spans="1:15" ht="12.75" customHeight="1">
      <c r="A306" s="30">
        <v>296</v>
      </c>
      <c r="B306" s="312" t="s">
        <v>445</v>
      </c>
      <c r="C306" s="302">
        <v>195.35</v>
      </c>
      <c r="D306" s="303">
        <v>197.75</v>
      </c>
      <c r="E306" s="303">
        <v>190.6</v>
      </c>
      <c r="F306" s="303">
        <v>185.85</v>
      </c>
      <c r="G306" s="303">
        <v>178.7</v>
      </c>
      <c r="H306" s="303">
        <v>202.5</v>
      </c>
      <c r="I306" s="303">
        <v>209.64999999999998</v>
      </c>
      <c r="J306" s="303">
        <v>214.4</v>
      </c>
      <c r="K306" s="302">
        <v>204.9</v>
      </c>
      <c r="L306" s="302">
        <v>193</v>
      </c>
      <c r="M306" s="302">
        <v>5.6865399999999999</v>
      </c>
      <c r="N306" s="1"/>
      <c r="O306" s="1"/>
    </row>
    <row r="307" spans="1:15" ht="12.75" customHeight="1">
      <c r="A307" s="30">
        <v>297</v>
      </c>
      <c r="B307" s="312" t="s">
        <v>447</v>
      </c>
      <c r="C307" s="302">
        <v>476.3</v>
      </c>
      <c r="D307" s="303">
        <v>481.11666666666662</v>
      </c>
      <c r="E307" s="303">
        <v>469.08333333333326</v>
      </c>
      <c r="F307" s="303">
        <v>461.86666666666662</v>
      </c>
      <c r="G307" s="303">
        <v>449.83333333333326</v>
      </c>
      <c r="H307" s="303">
        <v>488.33333333333326</v>
      </c>
      <c r="I307" s="303">
        <v>500.36666666666667</v>
      </c>
      <c r="J307" s="303">
        <v>507.58333333333326</v>
      </c>
      <c r="K307" s="302">
        <v>493.15</v>
      </c>
      <c r="L307" s="302">
        <v>473.9</v>
      </c>
      <c r="M307" s="302">
        <v>0.91454000000000002</v>
      </c>
      <c r="N307" s="1"/>
      <c r="O307" s="1"/>
    </row>
    <row r="308" spans="1:15" ht="12.75" customHeight="1">
      <c r="A308" s="30">
        <v>298</v>
      </c>
      <c r="B308" s="312" t="s">
        <v>151</v>
      </c>
      <c r="C308" s="302">
        <v>94.55</v>
      </c>
      <c r="D308" s="303">
        <v>95.149999999999991</v>
      </c>
      <c r="E308" s="303">
        <v>93.399999999999977</v>
      </c>
      <c r="F308" s="303">
        <v>92.249999999999986</v>
      </c>
      <c r="G308" s="303">
        <v>90.499999999999972</v>
      </c>
      <c r="H308" s="303">
        <v>96.299999999999983</v>
      </c>
      <c r="I308" s="303">
        <v>98.050000000000011</v>
      </c>
      <c r="J308" s="303">
        <v>99.199999999999989</v>
      </c>
      <c r="K308" s="302">
        <v>96.9</v>
      </c>
      <c r="L308" s="302">
        <v>94</v>
      </c>
      <c r="M308" s="302">
        <v>40.200090000000003</v>
      </c>
      <c r="N308" s="1"/>
      <c r="O308" s="1"/>
    </row>
    <row r="309" spans="1:15" ht="12.75" customHeight="1">
      <c r="A309" s="30">
        <v>299</v>
      </c>
      <c r="B309" s="312" t="s">
        <v>152</v>
      </c>
      <c r="C309" s="302">
        <v>513.45000000000005</v>
      </c>
      <c r="D309" s="303">
        <v>516.19999999999993</v>
      </c>
      <c r="E309" s="303">
        <v>509.39999999999986</v>
      </c>
      <c r="F309" s="303">
        <v>505.34999999999991</v>
      </c>
      <c r="G309" s="303">
        <v>498.54999999999984</v>
      </c>
      <c r="H309" s="303">
        <v>520.24999999999989</v>
      </c>
      <c r="I309" s="303">
        <v>527.04999999999984</v>
      </c>
      <c r="J309" s="303">
        <v>531.09999999999991</v>
      </c>
      <c r="K309" s="302">
        <v>523</v>
      </c>
      <c r="L309" s="302">
        <v>512.15</v>
      </c>
      <c r="M309" s="302">
        <v>6.8782399999999999</v>
      </c>
      <c r="N309" s="1"/>
      <c r="O309" s="1"/>
    </row>
    <row r="310" spans="1:15" ht="12.75" customHeight="1">
      <c r="A310" s="30">
        <v>300</v>
      </c>
      <c r="B310" s="312" t="s">
        <v>153</v>
      </c>
      <c r="C310" s="302">
        <v>7705.05</v>
      </c>
      <c r="D310" s="303">
        <v>7793.6833333333334</v>
      </c>
      <c r="E310" s="303">
        <v>7592.3666666666668</v>
      </c>
      <c r="F310" s="303">
        <v>7479.6833333333334</v>
      </c>
      <c r="G310" s="303">
        <v>7278.3666666666668</v>
      </c>
      <c r="H310" s="303">
        <v>7906.3666666666668</v>
      </c>
      <c r="I310" s="303">
        <v>8107.6833333333343</v>
      </c>
      <c r="J310" s="303">
        <v>8220.3666666666668</v>
      </c>
      <c r="K310" s="302">
        <v>7995</v>
      </c>
      <c r="L310" s="302">
        <v>7681</v>
      </c>
      <c r="M310" s="302">
        <v>5.9190500000000004</v>
      </c>
      <c r="N310" s="1"/>
      <c r="O310" s="1"/>
    </row>
    <row r="311" spans="1:15" ht="12.75" customHeight="1">
      <c r="A311" s="30">
        <v>301</v>
      </c>
      <c r="B311" s="312" t="s">
        <v>839</v>
      </c>
      <c r="C311" s="302">
        <v>2627.6</v>
      </c>
      <c r="D311" s="303">
        <v>2671.85</v>
      </c>
      <c r="E311" s="303">
        <v>2568.75</v>
      </c>
      <c r="F311" s="303">
        <v>2509.9</v>
      </c>
      <c r="G311" s="303">
        <v>2406.8000000000002</v>
      </c>
      <c r="H311" s="303">
        <v>2730.7</v>
      </c>
      <c r="I311" s="303">
        <v>2833.7999999999993</v>
      </c>
      <c r="J311" s="303">
        <v>2892.6499999999996</v>
      </c>
      <c r="K311" s="302">
        <v>2774.95</v>
      </c>
      <c r="L311" s="302">
        <v>2613</v>
      </c>
      <c r="M311" s="302">
        <v>0.53405999999999998</v>
      </c>
      <c r="N311" s="1"/>
      <c r="O311" s="1"/>
    </row>
    <row r="312" spans="1:15" ht="12.75" customHeight="1">
      <c r="A312" s="30">
        <v>302</v>
      </c>
      <c r="B312" s="312" t="s">
        <v>449</v>
      </c>
      <c r="C312" s="302">
        <v>372.7</v>
      </c>
      <c r="D312" s="303">
        <v>374.65000000000003</v>
      </c>
      <c r="E312" s="303">
        <v>359.30000000000007</v>
      </c>
      <c r="F312" s="303">
        <v>345.90000000000003</v>
      </c>
      <c r="G312" s="303">
        <v>330.55000000000007</v>
      </c>
      <c r="H312" s="303">
        <v>388.05000000000007</v>
      </c>
      <c r="I312" s="303">
        <v>403.40000000000009</v>
      </c>
      <c r="J312" s="303">
        <v>416.80000000000007</v>
      </c>
      <c r="K312" s="302">
        <v>390</v>
      </c>
      <c r="L312" s="302">
        <v>361.25</v>
      </c>
      <c r="M312" s="302">
        <v>4.1999000000000004</v>
      </c>
      <c r="N312" s="1"/>
      <c r="O312" s="1"/>
    </row>
    <row r="313" spans="1:15" ht="12.75" customHeight="1">
      <c r="A313" s="30">
        <v>303</v>
      </c>
      <c r="B313" s="312" t="s">
        <v>450</v>
      </c>
      <c r="C313" s="302">
        <v>285.55</v>
      </c>
      <c r="D313" s="303">
        <v>291.56666666666666</v>
      </c>
      <c r="E313" s="303">
        <v>275.63333333333333</v>
      </c>
      <c r="F313" s="303">
        <v>265.71666666666664</v>
      </c>
      <c r="G313" s="303">
        <v>249.7833333333333</v>
      </c>
      <c r="H313" s="303">
        <v>301.48333333333335</v>
      </c>
      <c r="I313" s="303">
        <v>317.41666666666663</v>
      </c>
      <c r="J313" s="303">
        <v>327.33333333333337</v>
      </c>
      <c r="K313" s="302">
        <v>307.5</v>
      </c>
      <c r="L313" s="302">
        <v>281.64999999999998</v>
      </c>
      <c r="M313" s="302">
        <v>11.977130000000001</v>
      </c>
      <c r="N313" s="1"/>
      <c r="O313" s="1"/>
    </row>
    <row r="314" spans="1:15" ht="12.75" customHeight="1">
      <c r="A314" s="30">
        <v>304</v>
      </c>
      <c r="B314" s="312" t="s">
        <v>154</v>
      </c>
      <c r="C314" s="302">
        <v>806.7</v>
      </c>
      <c r="D314" s="303">
        <v>814.5</v>
      </c>
      <c r="E314" s="303">
        <v>797.2</v>
      </c>
      <c r="F314" s="303">
        <v>787.7</v>
      </c>
      <c r="G314" s="303">
        <v>770.40000000000009</v>
      </c>
      <c r="H314" s="303">
        <v>824</v>
      </c>
      <c r="I314" s="303">
        <v>841.3</v>
      </c>
      <c r="J314" s="303">
        <v>850.8</v>
      </c>
      <c r="K314" s="302">
        <v>831.8</v>
      </c>
      <c r="L314" s="302">
        <v>805</v>
      </c>
      <c r="M314" s="302">
        <v>11.412039999999999</v>
      </c>
      <c r="N314" s="1"/>
      <c r="O314" s="1"/>
    </row>
    <row r="315" spans="1:15" ht="12.75" customHeight="1">
      <c r="A315" s="30">
        <v>305</v>
      </c>
      <c r="B315" s="312" t="s">
        <v>455</v>
      </c>
      <c r="C315" s="302">
        <v>1343.05</v>
      </c>
      <c r="D315" s="303">
        <v>1350.8333333333333</v>
      </c>
      <c r="E315" s="303">
        <v>1328.2166666666665</v>
      </c>
      <c r="F315" s="303">
        <v>1313.3833333333332</v>
      </c>
      <c r="G315" s="303">
        <v>1290.7666666666664</v>
      </c>
      <c r="H315" s="303">
        <v>1365.6666666666665</v>
      </c>
      <c r="I315" s="303">
        <v>1388.2833333333333</v>
      </c>
      <c r="J315" s="303">
        <v>1403.1166666666666</v>
      </c>
      <c r="K315" s="302">
        <v>1373.45</v>
      </c>
      <c r="L315" s="302">
        <v>1336</v>
      </c>
      <c r="M315" s="302">
        <v>2.55403</v>
      </c>
      <c r="N315" s="1"/>
      <c r="O315" s="1"/>
    </row>
    <row r="316" spans="1:15" ht="12.75" customHeight="1">
      <c r="A316" s="30">
        <v>306</v>
      </c>
      <c r="B316" s="312" t="s">
        <v>155</v>
      </c>
      <c r="C316" s="302">
        <v>1644</v>
      </c>
      <c r="D316" s="303">
        <v>1632.8</v>
      </c>
      <c r="E316" s="303">
        <v>1591.1999999999998</v>
      </c>
      <c r="F316" s="303">
        <v>1538.3999999999999</v>
      </c>
      <c r="G316" s="303">
        <v>1496.7999999999997</v>
      </c>
      <c r="H316" s="303">
        <v>1685.6</v>
      </c>
      <c r="I316" s="303">
        <v>1727.1999999999998</v>
      </c>
      <c r="J316" s="303">
        <v>1780</v>
      </c>
      <c r="K316" s="302">
        <v>1674.4</v>
      </c>
      <c r="L316" s="302">
        <v>1580</v>
      </c>
      <c r="M316" s="302">
        <v>8.7109299999999994</v>
      </c>
      <c r="N316" s="1"/>
      <c r="O316" s="1"/>
    </row>
    <row r="317" spans="1:15" ht="12.75" customHeight="1">
      <c r="A317" s="30">
        <v>307</v>
      </c>
      <c r="B317" s="312" t="s">
        <v>156</v>
      </c>
      <c r="C317" s="302">
        <v>801.55</v>
      </c>
      <c r="D317" s="303">
        <v>806.13333333333333</v>
      </c>
      <c r="E317" s="303">
        <v>793.16666666666663</v>
      </c>
      <c r="F317" s="303">
        <v>784.7833333333333</v>
      </c>
      <c r="G317" s="303">
        <v>771.81666666666661</v>
      </c>
      <c r="H317" s="303">
        <v>814.51666666666665</v>
      </c>
      <c r="I317" s="303">
        <v>827.48333333333335</v>
      </c>
      <c r="J317" s="303">
        <v>835.86666666666667</v>
      </c>
      <c r="K317" s="302">
        <v>819.1</v>
      </c>
      <c r="L317" s="302">
        <v>797.75</v>
      </c>
      <c r="M317" s="302">
        <v>3.2818800000000001</v>
      </c>
      <c r="N317" s="1"/>
      <c r="O317" s="1"/>
    </row>
    <row r="318" spans="1:15" ht="12.75" customHeight="1">
      <c r="A318" s="30">
        <v>308</v>
      </c>
      <c r="B318" s="312" t="s">
        <v>157</v>
      </c>
      <c r="C318" s="302">
        <v>762.1</v>
      </c>
      <c r="D318" s="303">
        <v>765.83333333333337</v>
      </c>
      <c r="E318" s="303">
        <v>756.4666666666667</v>
      </c>
      <c r="F318" s="303">
        <v>750.83333333333337</v>
      </c>
      <c r="G318" s="303">
        <v>741.4666666666667</v>
      </c>
      <c r="H318" s="303">
        <v>771.4666666666667</v>
      </c>
      <c r="I318" s="303">
        <v>780.83333333333326</v>
      </c>
      <c r="J318" s="303">
        <v>786.4666666666667</v>
      </c>
      <c r="K318" s="302">
        <v>775.2</v>
      </c>
      <c r="L318" s="302">
        <v>760.2</v>
      </c>
      <c r="M318" s="302">
        <v>1.1698599999999999</v>
      </c>
      <c r="N318" s="1"/>
      <c r="O318" s="1"/>
    </row>
    <row r="319" spans="1:15" ht="12.75" customHeight="1">
      <c r="A319" s="30">
        <v>309</v>
      </c>
      <c r="B319" s="312" t="s">
        <v>446</v>
      </c>
      <c r="C319" s="302">
        <v>221.2</v>
      </c>
      <c r="D319" s="303">
        <v>222.76666666666665</v>
      </c>
      <c r="E319" s="303">
        <v>218.68333333333331</v>
      </c>
      <c r="F319" s="303">
        <v>216.16666666666666</v>
      </c>
      <c r="G319" s="303">
        <v>212.08333333333331</v>
      </c>
      <c r="H319" s="303">
        <v>225.2833333333333</v>
      </c>
      <c r="I319" s="303">
        <v>229.36666666666667</v>
      </c>
      <c r="J319" s="303">
        <v>231.8833333333333</v>
      </c>
      <c r="K319" s="302">
        <v>226.85</v>
      </c>
      <c r="L319" s="302">
        <v>220.25</v>
      </c>
      <c r="M319" s="302">
        <v>4.1201400000000001</v>
      </c>
      <c r="N319" s="1"/>
      <c r="O319" s="1"/>
    </row>
    <row r="320" spans="1:15" ht="12.75" customHeight="1">
      <c r="A320" s="30">
        <v>310</v>
      </c>
      <c r="B320" s="312" t="s">
        <v>453</v>
      </c>
      <c r="C320" s="302">
        <v>171.2</v>
      </c>
      <c r="D320" s="303">
        <v>172.19999999999996</v>
      </c>
      <c r="E320" s="303">
        <v>169.04999999999993</v>
      </c>
      <c r="F320" s="303">
        <v>166.89999999999998</v>
      </c>
      <c r="G320" s="303">
        <v>163.74999999999994</v>
      </c>
      <c r="H320" s="303">
        <v>174.34999999999991</v>
      </c>
      <c r="I320" s="303">
        <v>177.49999999999994</v>
      </c>
      <c r="J320" s="303">
        <v>179.64999999999989</v>
      </c>
      <c r="K320" s="302">
        <v>175.35</v>
      </c>
      <c r="L320" s="302">
        <v>170.05</v>
      </c>
      <c r="M320" s="302">
        <v>0.88748000000000005</v>
      </c>
      <c r="N320" s="1"/>
      <c r="O320" s="1"/>
    </row>
    <row r="321" spans="1:15" ht="12.75" customHeight="1">
      <c r="A321" s="30">
        <v>311</v>
      </c>
      <c r="B321" s="312" t="s">
        <v>451</v>
      </c>
      <c r="C321" s="302">
        <v>211.75</v>
      </c>
      <c r="D321" s="303">
        <v>213.56666666666669</v>
      </c>
      <c r="E321" s="303">
        <v>209.18333333333339</v>
      </c>
      <c r="F321" s="303">
        <v>206.6166666666667</v>
      </c>
      <c r="G321" s="303">
        <v>202.23333333333341</v>
      </c>
      <c r="H321" s="303">
        <v>216.13333333333338</v>
      </c>
      <c r="I321" s="303">
        <v>220.51666666666665</v>
      </c>
      <c r="J321" s="303">
        <v>223.08333333333337</v>
      </c>
      <c r="K321" s="302">
        <v>217.95</v>
      </c>
      <c r="L321" s="302">
        <v>211</v>
      </c>
      <c r="M321" s="302">
        <v>6.9230099999999997</v>
      </c>
      <c r="N321" s="1"/>
      <c r="O321" s="1"/>
    </row>
    <row r="322" spans="1:15" ht="12.75" customHeight="1">
      <c r="A322" s="30">
        <v>312</v>
      </c>
      <c r="B322" s="312" t="s">
        <v>452</v>
      </c>
      <c r="C322" s="302">
        <v>880.65</v>
      </c>
      <c r="D322" s="303">
        <v>890.18333333333339</v>
      </c>
      <c r="E322" s="303">
        <v>865.61666666666679</v>
      </c>
      <c r="F322" s="303">
        <v>850.58333333333337</v>
      </c>
      <c r="G322" s="303">
        <v>826.01666666666677</v>
      </c>
      <c r="H322" s="303">
        <v>905.21666666666681</v>
      </c>
      <c r="I322" s="303">
        <v>929.78333333333342</v>
      </c>
      <c r="J322" s="303">
        <v>944.81666666666683</v>
      </c>
      <c r="K322" s="302">
        <v>914.75</v>
      </c>
      <c r="L322" s="302">
        <v>875.15</v>
      </c>
      <c r="M322" s="302">
        <v>2.60005</v>
      </c>
      <c r="N322" s="1"/>
      <c r="O322" s="1"/>
    </row>
    <row r="323" spans="1:15" ht="12.75" customHeight="1">
      <c r="A323" s="30">
        <v>313</v>
      </c>
      <c r="B323" s="312" t="s">
        <v>158</v>
      </c>
      <c r="C323" s="302">
        <v>3081.9</v>
      </c>
      <c r="D323" s="303">
        <v>3111.9666666666667</v>
      </c>
      <c r="E323" s="303">
        <v>3042.0333333333333</v>
      </c>
      <c r="F323" s="303">
        <v>3002.1666666666665</v>
      </c>
      <c r="G323" s="303">
        <v>2932.2333333333331</v>
      </c>
      <c r="H323" s="303">
        <v>3151.8333333333335</v>
      </c>
      <c r="I323" s="303">
        <v>3221.7666666666669</v>
      </c>
      <c r="J323" s="303">
        <v>3261.6333333333337</v>
      </c>
      <c r="K323" s="302">
        <v>3181.9</v>
      </c>
      <c r="L323" s="302">
        <v>3072.1</v>
      </c>
      <c r="M323" s="302">
        <v>8.5604399999999998</v>
      </c>
      <c r="N323" s="1"/>
      <c r="O323" s="1"/>
    </row>
    <row r="324" spans="1:15" ht="12.75" customHeight="1">
      <c r="A324" s="30">
        <v>314</v>
      </c>
      <c r="B324" s="312" t="s">
        <v>443</v>
      </c>
      <c r="C324" s="302">
        <v>40.799999999999997</v>
      </c>
      <c r="D324" s="303">
        <v>41.25</v>
      </c>
      <c r="E324" s="303">
        <v>40.049999999999997</v>
      </c>
      <c r="F324" s="303">
        <v>39.299999999999997</v>
      </c>
      <c r="G324" s="303">
        <v>38.099999999999994</v>
      </c>
      <c r="H324" s="303">
        <v>42</v>
      </c>
      <c r="I324" s="303">
        <v>43.2</v>
      </c>
      <c r="J324" s="303">
        <v>43.95</v>
      </c>
      <c r="K324" s="302">
        <v>42.45</v>
      </c>
      <c r="L324" s="302">
        <v>40.5</v>
      </c>
      <c r="M324" s="302">
        <v>11.27867</v>
      </c>
      <c r="N324" s="1"/>
      <c r="O324" s="1"/>
    </row>
    <row r="325" spans="1:15" ht="12.75" customHeight="1">
      <c r="A325" s="30">
        <v>315</v>
      </c>
      <c r="B325" s="312" t="s">
        <v>444</v>
      </c>
      <c r="C325" s="302">
        <v>160.35</v>
      </c>
      <c r="D325" s="303">
        <v>161.39999999999998</v>
      </c>
      <c r="E325" s="303">
        <v>159.09999999999997</v>
      </c>
      <c r="F325" s="303">
        <v>157.85</v>
      </c>
      <c r="G325" s="303">
        <v>155.54999999999998</v>
      </c>
      <c r="H325" s="303">
        <v>162.64999999999995</v>
      </c>
      <c r="I325" s="303">
        <v>164.94999999999996</v>
      </c>
      <c r="J325" s="303">
        <v>166.19999999999993</v>
      </c>
      <c r="K325" s="302">
        <v>163.69999999999999</v>
      </c>
      <c r="L325" s="302">
        <v>160.15</v>
      </c>
      <c r="M325" s="302">
        <v>1.3352299999999999</v>
      </c>
      <c r="N325" s="1"/>
      <c r="O325" s="1"/>
    </row>
    <row r="326" spans="1:15" ht="12.75" customHeight="1">
      <c r="A326" s="30">
        <v>316</v>
      </c>
      <c r="B326" s="312" t="s">
        <v>454</v>
      </c>
      <c r="C326" s="302">
        <v>788.05</v>
      </c>
      <c r="D326" s="303">
        <v>795.58333333333337</v>
      </c>
      <c r="E326" s="303">
        <v>777.4666666666667</v>
      </c>
      <c r="F326" s="303">
        <v>766.88333333333333</v>
      </c>
      <c r="G326" s="303">
        <v>748.76666666666665</v>
      </c>
      <c r="H326" s="303">
        <v>806.16666666666674</v>
      </c>
      <c r="I326" s="303">
        <v>824.2833333333333</v>
      </c>
      <c r="J326" s="303">
        <v>834.86666666666679</v>
      </c>
      <c r="K326" s="302">
        <v>813.7</v>
      </c>
      <c r="L326" s="302">
        <v>785</v>
      </c>
      <c r="M326" s="302">
        <v>0.40839999999999999</v>
      </c>
      <c r="N326" s="1"/>
      <c r="O326" s="1"/>
    </row>
    <row r="327" spans="1:15" ht="12.75" customHeight="1">
      <c r="A327" s="30">
        <v>317</v>
      </c>
      <c r="B327" s="312" t="s">
        <v>160</v>
      </c>
      <c r="C327" s="302">
        <v>2568.0500000000002</v>
      </c>
      <c r="D327" s="303">
        <v>2608.9833333333336</v>
      </c>
      <c r="E327" s="303">
        <v>2517.9666666666672</v>
      </c>
      <c r="F327" s="303">
        <v>2467.8833333333337</v>
      </c>
      <c r="G327" s="303">
        <v>2376.8666666666672</v>
      </c>
      <c r="H327" s="303">
        <v>2659.0666666666671</v>
      </c>
      <c r="I327" s="303">
        <v>2750.0833333333335</v>
      </c>
      <c r="J327" s="303">
        <v>2800.166666666667</v>
      </c>
      <c r="K327" s="302">
        <v>2700</v>
      </c>
      <c r="L327" s="302">
        <v>2558.9</v>
      </c>
      <c r="M327" s="302">
        <v>6.2525000000000004</v>
      </c>
      <c r="N327" s="1"/>
      <c r="O327" s="1"/>
    </row>
    <row r="328" spans="1:15" ht="12.75" customHeight="1">
      <c r="A328" s="30">
        <v>318</v>
      </c>
      <c r="B328" s="312" t="s">
        <v>161</v>
      </c>
      <c r="C328" s="302">
        <v>76460.350000000006</v>
      </c>
      <c r="D328" s="303">
        <v>76469.766666666663</v>
      </c>
      <c r="E328" s="303">
        <v>76051.583333333328</v>
      </c>
      <c r="F328" s="303">
        <v>75642.816666666666</v>
      </c>
      <c r="G328" s="303">
        <v>75224.633333333331</v>
      </c>
      <c r="H328" s="303">
        <v>76878.533333333326</v>
      </c>
      <c r="I328" s="303">
        <v>77296.716666666674</v>
      </c>
      <c r="J328" s="303">
        <v>77705.483333333323</v>
      </c>
      <c r="K328" s="302">
        <v>76887.95</v>
      </c>
      <c r="L328" s="302">
        <v>76061</v>
      </c>
      <c r="M328" s="302">
        <v>0.10174</v>
      </c>
      <c r="N328" s="1"/>
      <c r="O328" s="1"/>
    </row>
    <row r="329" spans="1:15" ht="12.75" customHeight="1">
      <c r="A329" s="30">
        <v>319</v>
      </c>
      <c r="B329" s="312" t="s">
        <v>448</v>
      </c>
      <c r="C329" s="302">
        <v>86.2</v>
      </c>
      <c r="D329" s="303">
        <v>84.933333333333323</v>
      </c>
      <c r="E329" s="303">
        <v>83.616666666666646</v>
      </c>
      <c r="F329" s="303">
        <v>81.033333333333317</v>
      </c>
      <c r="G329" s="303">
        <v>79.71666666666664</v>
      </c>
      <c r="H329" s="303">
        <v>87.516666666666652</v>
      </c>
      <c r="I329" s="303">
        <v>88.833333333333343</v>
      </c>
      <c r="J329" s="303">
        <v>91.416666666666657</v>
      </c>
      <c r="K329" s="302">
        <v>86.25</v>
      </c>
      <c r="L329" s="302">
        <v>82.35</v>
      </c>
      <c r="M329" s="302">
        <v>82.891599999999997</v>
      </c>
      <c r="N329" s="1"/>
      <c r="O329" s="1"/>
    </row>
    <row r="330" spans="1:15" ht="12.75" customHeight="1">
      <c r="A330" s="30">
        <v>320</v>
      </c>
      <c r="B330" s="312" t="s">
        <v>162</v>
      </c>
      <c r="C330" s="302">
        <v>1105.75</v>
      </c>
      <c r="D330" s="303">
        <v>1114.9333333333334</v>
      </c>
      <c r="E330" s="303">
        <v>1092.2166666666667</v>
      </c>
      <c r="F330" s="303">
        <v>1078.6833333333334</v>
      </c>
      <c r="G330" s="303">
        <v>1055.9666666666667</v>
      </c>
      <c r="H330" s="303">
        <v>1128.4666666666667</v>
      </c>
      <c r="I330" s="303">
        <v>1151.1833333333334</v>
      </c>
      <c r="J330" s="303">
        <v>1164.7166666666667</v>
      </c>
      <c r="K330" s="302">
        <v>1137.6500000000001</v>
      </c>
      <c r="L330" s="302">
        <v>1101.4000000000001</v>
      </c>
      <c r="M330" s="302">
        <v>8.2688799999999993</v>
      </c>
      <c r="N330" s="1"/>
      <c r="O330" s="1"/>
    </row>
    <row r="331" spans="1:15" ht="12.75" customHeight="1">
      <c r="A331" s="30">
        <v>321</v>
      </c>
      <c r="B331" s="312" t="s">
        <v>163</v>
      </c>
      <c r="C331" s="302">
        <v>283.35000000000002</v>
      </c>
      <c r="D331" s="303">
        <v>284.11666666666667</v>
      </c>
      <c r="E331" s="303">
        <v>279.23333333333335</v>
      </c>
      <c r="F331" s="303">
        <v>275.11666666666667</v>
      </c>
      <c r="G331" s="303">
        <v>270.23333333333335</v>
      </c>
      <c r="H331" s="303">
        <v>288.23333333333335</v>
      </c>
      <c r="I331" s="303">
        <v>293.11666666666667</v>
      </c>
      <c r="J331" s="303">
        <v>297.23333333333335</v>
      </c>
      <c r="K331" s="302">
        <v>289</v>
      </c>
      <c r="L331" s="302">
        <v>280</v>
      </c>
      <c r="M331" s="302">
        <v>5.9036900000000001</v>
      </c>
      <c r="N331" s="1"/>
      <c r="O331" s="1"/>
    </row>
    <row r="332" spans="1:15" ht="12.75" customHeight="1">
      <c r="A332" s="30">
        <v>322</v>
      </c>
      <c r="B332" s="312" t="s">
        <v>268</v>
      </c>
      <c r="C332" s="302">
        <v>699.8</v>
      </c>
      <c r="D332" s="303">
        <v>700.81666666666661</v>
      </c>
      <c r="E332" s="303">
        <v>692.58333333333326</v>
      </c>
      <c r="F332" s="303">
        <v>685.36666666666667</v>
      </c>
      <c r="G332" s="303">
        <v>677.13333333333333</v>
      </c>
      <c r="H332" s="303">
        <v>708.03333333333319</v>
      </c>
      <c r="I332" s="303">
        <v>716.26666666666654</v>
      </c>
      <c r="J332" s="303">
        <v>723.48333333333312</v>
      </c>
      <c r="K332" s="302">
        <v>709.05</v>
      </c>
      <c r="L332" s="302">
        <v>693.6</v>
      </c>
      <c r="M332" s="302">
        <v>2.7437299999999998</v>
      </c>
      <c r="N332" s="1"/>
      <c r="O332" s="1"/>
    </row>
    <row r="333" spans="1:15" ht="12.75" customHeight="1">
      <c r="A333" s="30">
        <v>323</v>
      </c>
      <c r="B333" s="312" t="s">
        <v>164</v>
      </c>
      <c r="C333" s="302">
        <v>92.25</v>
      </c>
      <c r="D333" s="303">
        <v>92.75</v>
      </c>
      <c r="E333" s="303">
        <v>91.4</v>
      </c>
      <c r="F333" s="303">
        <v>90.550000000000011</v>
      </c>
      <c r="G333" s="303">
        <v>89.200000000000017</v>
      </c>
      <c r="H333" s="303">
        <v>93.6</v>
      </c>
      <c r="I333" s="303">
        <v>94.949999999999989</v>
      </c>
      <c r="J333" s="303">
        <v>95.799999999999983</v>
      </c>
      <c r="K333" s="302">
        <v>94.1</v>
      </c>
      <c r="L333" s="302">
        <v>91.9</v>
      </c>
      <c r="M333" s="302">
        <v>80.567959999999999</v>
      </c>
      <c r="N333" s="1"/>
      <c r="O333" s="1"/>
    </row>
    <row r="334" spans="1:15" ht="12.75" customHeight="1">
      <c r="A334" s="30">
        <v>324</v>
      </c>
      <c r="B334" s="312" t="s">
        <v>165</v>
      </c>
      <c r="C334" s="302">
        <v>3829.2</v>
      </c>
      <c r="D334" s="303">
        <v>3883.4166666666665</v>
      </c>
      <c r="E334" s="303">
        <v>3745.7833333333328</v>
      </c>
      <c r="F334" s="303">
        <v>3662.3666666666663</v>
      </c>
      <c r="G334" s="303">
        <v>3524.7333333333327</v>
      </c>
      <c r="H334" s="303">
        <v>3966.833333333333</v>
      </c>
      <c r="I334" s="303">
        <v>4104.4666666666672</v>
      </c>
      <c r="J334" s="303">
        <v>4187.8833333333332</v>
      </c>
      <c r="K334" s="302">
        <v>4021.05</v>
      </c>
      <c r="L334" s="302">
        <v>3800</v>
      </c>
      <c r="M334" s="302">
        <v>7.8001199999999997</v>
      </c>
      <c r="N334" s="1"/>
      <c r="O334" s="1"/>
    </row>
    <row r="335" spans="1:15" ht="12.75" customHeight="1">
      <c r="A335" s="30">
        <v>325</v>
      </c>
      <c r="B335" s="312" t="s">
        <v>166</v>
      </c>
      <c r="C335" s="302">
        <v>3760.65</v>
      </c>
      <c r="D335" s="303">
        <v>3783.1166666666663</v>
      </c>
      <c r="E335" s="303">
        <v>3717.2333333333327</v>
      </c>
      <c r="F335" s="303">
        <v>3673.8166666666662</v>
      </c>
      <c r="G335" s="303">
        <v>3607.9333333333325</v>
      </c>
      <c r="H335" s="303">
        <v>3826.5333333333328</v>
      </c>
      <c r="I335" s="303">
        <v>3892.416666666667</v>
      </c>
      <c r="J335" s="303">
        <v>3935.833333333333</v>
      </c>
      <c r="K335" s="302">
        <v>3849</v>
      </c>
      <c r="L335" s="302">
        <v>3739.7</v>
      </c>
      <c r="M335" s="302">
        <v>0.90737999999999996</v>
      </c>
      <c r="N335" s="1"/>
      <c r="O335" s="1"/>
    </row>
    <row r="336" spans="1:15" ht="12.75" customHeight="1">
      <c r="A336" s="30">
        <v>326</v>
      </c>
      <c r="B336" s="312" t="s">
        <v>840</v>
      </c>
      <c r="C336" s="302">
        <v>1225.5999999999999</v>
      </c>
      <c r="D336" s="303">
        <v>1230.2</v>
      </c>
      <c r="E336" s="303">
        <v>1205.4000000000001</v>
      </c>
      <c r="F336" s="303">
        <v>1185.2</v>
      </c>
      <c r="G336" s="303">
        <v>1160.4000000000001</v>
      </c>
      <c r="H336" s="303">
        <v>1250.4000000000001</v>
      </c>
      <c r="I336" s="303">
        <v>1275.1999999999998</v>
      </c>
      <c r="J336" s="303">
        <v>1295.4000000000001</v>
      </c>
      <c r="K336" s="302">
        <v>1255</v>
      </c>
      <c r="L336" s="302">
        <v>1210</v>
      </c>
      <c r="M336" s="302">
        <v>1.58138</v>
      </c>
      <c r="N336" s="1"/>
      <c r="O336" s="1"/>
    </row>
    <row r="337" spans="1:15" ht="12.75" customHeight="1">
      <c r="A337" s="30">
        <v>327</v>
      </c>
      <c r="B337" s="312" t="s">
        <v>456</v>
      </c>
      <c r="C337" s="302">
        <v>33.200000000000003</v>
      </c>
      <c r="D337" s="303">
        <v>33.550000000000004</v>
      </c>
      <c r="E337" s="303">
        <v>32.650000000000006</v>
      </c>
      <c r="F337" s="303">
        <v>32.1</v>
      </c>
      <c r="G337" s="303">
        <v>31.200000000000003</v>
      </c>
      <c r="H337" s="303">
        <v>34.100000000000009</v>
      </c>
      <c r="I337" s="303">
        <v>35</v>
      </c>
      <c r="J337" s="303">
        <v>35.550000000000011</v>
      </c>
      <c r="K337" s="302">
        <v>34.450000000000003</v>
      </c>
      <c r="L337" s="302">
        <v>33</v>
      </c>
      <c r="M337" s="302">
        <v>33.021009999999997</v>
      </c>
      <c r="N337" s="1"/>
      <c r="O337" s="1"/>
    </row>
    <row r="338" spans="1:15" ht="12.75" customHeight="1">
      <c r="A338" s="30">
        <v>328</v>
      </c>
      <c r="B338" s="312" t="s">
        <v>457</v>
      </c>
      <c r="C338" s="302">
        <v>64.3</v>
      </c>
      <c r="D338" s="303">
        <v>64.266666666666666</v>
      </c>
      <c r="E338" s="303">
        <v>63.333333333333329</v>
      </c>
      <c r="F338" s="303">
        <v>62.36666666666666</v>
      </c>
      <c r="G338" s="303">
        <v>61.433333333333323</v>
      </c>
      <c r="H338" s="303">
        <v>65.233333333333334</v>
      </c>
      <c r="I338" s="303">
        <v>66.166666666666671</v>
      </c>
      <c r="J338" s="303">
        <v>67.13333333333334</v>
      </c>
      <c r="K338" s="302">
        <v>65.2</v>
      </c>
      <c r="L338" s="302">
        <v>63.3</v>
      </c>
      <c r="M338" s="302">
        <v>22.854399999999998</v>
      </c>
      <c r="N338" s="1"/>
      <c r="O338" s="1"/>
    </row>
    <row r="339" spans="1:15" ht="12.75" customHeight="1">
      <c r="A339" s="30">
        <v>329</v>
      </c>
      <c r="B339" s="312" t="s">
        <v>458</v>
      </c>
      <c r="C339" s="302">
        <v>537.45000000000005</v>
      </c>
      <c r="D339" s="303">
        <v>540.03333333333342</v>
      </c>
      <c r="E339" s="303">
        <v>532.71666666666681</v>
      </c>
      <c r="F339" s="303">
        <v>527.98333333333335</v>
      </c>
      <c r="G339" s="303">
        <v>520.66666666666674</v>
      </c>
      <c r="H339" s="303">
        <v>544.76666666666688</v>
      </c>
      <c r="I339" s="303">
        <v>552.08333333333348</v>
      </c>
      <c r="J339" s="303">
        <v>556.81666666666695</v>
      </c>
      <c r="K339" s="302">
        <v>547.35</v>
      </c>
      <c r="L339" s="302">
        <v>535.29999999999995</v>
      </c>
      <c r="M339" s="302">
        <v>0.16055</v>
      </c>
      <c r="N339" s="1"/>
      <c r="O339" s="1"/>
    </row>
    <row r="340" spans="1:15" ht="12.75" customHeight="1">
      <c r="A340" s="30">
        <v>330</v>
      </c>
      <c r="B340" s="312" t="s">
        <v>167</v>
      </c>
      <c r="C340" s="302">
        <v>17171</v>
      </c>
      <c r="D340" s="303">
        <v>17287.983333333334</v>
      </c>
      <c r="E340" s="303">
        <v>17008.616666666669</v>
      </c>
      <c r="F340" s="303">
        <v>16846.233333333334</v>
      </c>
      <c r="G340" s="303">
        <v>16566.866666666669</v>
      </c>
      <c r="H340" s="303">
        <v>17450.366666666669</v>
      </c>
      <c r="I340" s="303">
        <v>17729.73333333333</v>
      </c>
      <c r="J340" s="303">
        <v>17892.116666666669</v>
      </c>
      <c r="K340" s="302">
        <v>17567.349999999999</v>
      </c>
      <c r="L340" s="302">
        <v>17125.599999999999</v>
      </c>
      <c r="M340" s="302">
        <v>0.52685999999999999</v>
      </c>
      <c r="N340" s="1"/>
      <c r="O340" s="1"/>
    </row>
    <row r="341" spans="1:15" ht="12.75" customHeight="1">
      <c r="A341" s="30">
        <v>331</v>
      </c>
      <c r="B341" s="312" t="s">
        <v>464</v>
      </c>
      <c r="C341" s="302">
        <v>76.599999999999994</v>
      </c>
      <c r="D341" s="303">
        <v>76.983333333333334</v>
      </c>
      <c r="E341" s="303">
        <v>75.716666666666669</v>
      </c>
      <c r="F341" s="303">
        <v>74.833333333333329</v>
      </c>
      <c r="G341" s="303">
        <v>73.566666666666663</v>
      </c>
      <c r="H341" s="303">
        <v>77.866666666666674</v>
      </c>
      <c r="I341" s="303">
        <v>79.133333333333354</v>
      </c>
      <c r="J341" s="303">
        <v>80.01666666666668</v>
      </c>
      <c r="K341" s="302">
        <v>78.25</v>
      </c>
      <c r="L341" s="302">
        <v>76.099999999999994</v>
      </c>
      <c r="M341" s="302">
        <v>10.51398</v>
      </c>
      <c r="N341" s="1"/>
      <c r="O341" s="1"/>
    </row>
    <row r="342" spans="1:15" ht="12.75" customHeight="1">
      <c r="A342" s="30">
        <v>332</v>
      </c>
      <c r="B342" s="312" t="s">
        <v>463</v>
      </c>
      <c r="C342" s="302">
        <v>50.7</v>
      </c>
      <c r="D342" s="303">
        <v>51.20000000000001</v>
      </c>
      <c r="E342" s="303">
        <v>50.050000000000018</v>
      </c>
      <c r="F342" s="303">
        <v>49.400000000000006</v>
      </c>
      <c r="G342" s="303">
        <v>48.250000000000014</v>
      </c>
      <c r="H342" s="303">
        <v>51.850000000000023</v>
      </c>
      <c r="I342" s="303">
        <v>53.000000000000014</v>
      </c>
      <c r="J342" s="303">
        <v>53.650000000000027</v>
      </c>
      <c r="K342" s="302">
        <v>52.35</v>
      </c>
      <c r="L342" s="302">
        <v>50.55</v>
      </c>
      <c r="M342" s="302">
        <v>4.2711499999999996</v>
      </c>
      <c r="N342" s="1"/>
      <c r="O342" s="1"/>
    </row>
    <row r="343" spans="1:15" ht="12.75" customHeight="1">
      <c r="A343" s="30">
        <v>333</v>
      </c>
      <c r="B343" s="312" t="s">
        <v>462</v>
      </c>
      <c r="C343" s="302">
        <v>647.04999999999995</v>
      </c>
      <c r="D343" s="303">
        <v>648.7833333333333</v>
      </c>
      <c r="E343" s="303">
        <v>641.11666666666656</v>
      </c>
      <c r="F343" s="303">
        <v>635.18333333333328</v>
      </c>
      <c r="G343" s="303">
        <v>627.51666666666654</v>
      </c>
      <c r="H343" s="303">
        <v>654.71666666666658</v>
      </c>
      <c r="I343" s="303">
        <v>662.38333333333333</v>
      </c>
      <c r="J343" s="303">
        <v>668.31666666666661</v>
      </c>
      <c r="K343" s="302">
        <v>656.45</v>
      </c>
      <c r="L343" s="302">
        <v>642.85</v>
      </c>
      <c r="M343" s="302">
        <v>0.90610000000000002</v>
      </c>
      <c r="N343" s="1"/>
      <c r="O343" s="1"/>
    </row>
    <row r="344" spans="1:15" ht="12.75" customHeight="1">
      <c r="A344" s="30">
        <v>334</v>
      </c>
      <c r="B344" s="312" t="s">
        <v>459</v>
      </c>
      <c r="C344" s="302">
        <v>32.549999999999997</v>
      </c>
      <c r="D344" s="303">
        <v>32.949999999999996</v>
      </c>
      <c r="E344" s="303">
        <v>32.099999999999994</v>
      </c>
      <c r="F344" s="303">
        <v>31.65</v>
      </c>
      <c r="G344" s="303">
        <v>30.799999999999997</v>
      </c>
      <c r="H344" s="303">
        <v>33.399999999999991</v>
      </c>
      <c r="I344" s="303">
        <v>34.25</v>
      </c>
      <c r="J344" s="303">
        <v>34.699999999999989</v>
      </c>
      <c r="K344" s="302">
        <v>33.799999999999997</v>
      </c>
      <c r="L344" s="302">
        <v>32.5</v>
      </c>
      <c r="M344" s="302">
        <v>29.790870000000002</v>
      </c>
      <c r="N344" s="1"/>
      <c r="O344" s="1"/>
    </row>
    <row r="345" spans="1:15" ht="12.75" customHeight="1">
      <c r="A345" s="30">
        <v>335</v>
      </c>
      <c r="B345" s="312" t="s">
        <v>534</v>
      </c>
      <c r="C345" s="302">
        <v>100.2</v>
      </c>
      <c r="D345" s="303">
        <v>101.06666666666666</v>
      </c>
      <c r="E345" s="303">
        <v>98.333333333333329</v>
      </c>
      <c r="F345" s="303">
        <v>96.466666666666669</v>
      </c>
      <c r="G345" s="303">
        <v>93.733333333333334</v>
      </c>
      <c r="H345" s="303">
        <v>102.93333333333332</v>
      </c>
      <c r="I345" s="303">
        <v>105.66666666666667</v>
      </c>
      <c r="J345" s="303">
        <v>107.53333333333332</v>
      </c>
      <c r="K345" s="302">
        <v>103.8</v>
      </c>
      <c r="L345" s="302">
        <v>99.2</v>
      </c>
      <c r="M345" s="302">
        <v>2.6326999999999998</v>
      </c>
      <c r="N345" s="1"/>
      <c r="O345" s="1"/>
    </row>
    <row r="346" spans="1:15" ht="12.75" customHeight="1">
      <c r="A346" s="30">
        <v>336</v>
      </c>
      <c r="B346" s="312" t="s">
        <v>465</v>
      </c>
      <c r="C346" s="302">
        <v>1940.95</v>
      </c>
      <c r="D346" s="303">
        <v>1966.2833333333335</v>
      </c>
      <c r="E346" s="303">
        <v>1902.666666666667</v>
      </c>
      <c r="F346" s="303">
        <v>1864.3833333333334</v>
      </c>
      <c r="G346" s="303">
        <v>1800.7666666666669</v>
      </c>
      <c r="H346" s="303">
        <v>2004.5666666666671</v>
      </c>
      <c r="I346" s="303">
        <v>2068.1833333333334</v>
      </c>
      <c r="J346" s="303">
        <v>2106.4666666666672</v>
      </c>
      <c r="K346" s="302">
        <v>2029.9</v>
      </c>
      <c r="L346" s="302">
        <v>1928</v>
      </c>
      <c r="M346" s="302">
        <v>3.0110000000000001E-2</v>
      </c>
      <c r="N346" s="1"/>
      <c r="O346" s="1"/>
    </row>
    <row r="347" spans="1:15" ht="12.75" customHeight="1">
      <c r="A347" s="30">
        <v>337</v>
      </c>
      <c r="B347" s="312" t="s">
        <v>460</v>
      </c>
      <c r="C347" s="302">
        <v>76.849999999999994</v>
      </c>
      <c r="D347" s="303">
        <v>77.966666666666669</v>
      </c>
      <c r="E347" s="303">
        <v>75.283333333333331</v>
      </c>
      <c r="F347" s="303">
        <v>73.716666666666669</v>
      </c>
      <c r="G347" s="303">
        <v>71.033333333333331</v>
      </c>
      <c r="H347" s="303">
        <v>79.533333333333331</v>
      </c>
      <c r="I347" s="303">
        <v>82.216666666666669</v>
      </c>
      <c r="J347" s="303">
        <v>83.783333333333331</v>
      </c>
      <c r="K347" s="302">
        <v>80.650000000000006</v>
      </c>
      <c r="L347" s="302">
        <v>76.400000000000006</v>
      </c>
      <c r="M347" s="302">
        <v>43.508710000000001</v>
      </c>
      <c r="N347" s="1"/>
      <c r="O347" s="1"/>
    </row>
    <row r="348" spans="1:15" ht="12.75" customHeight="1">
      <c r="A348" s="30">
        <v>338</v>
      </c>
      <c r="B348" s="312" t="s">
        <v>168</v>
      </c>
      <c r="C348" s="302">
        <v>126.85</v>
      </c>
      <c r="D348" s="303">
        <v>127.58333333333333</v>
      </c>
      <c r="E348" s="303">
        <v>125.51666666666665</v>
      </c>
      <c r="F348" s="303">
        <v>124.18333333333332</v>
      </c>
      <c r="G348" s="303">
        <v>122.11666666666665</v>
      </c>
      <c r="H348" s="303">
        <v>128.91666666666666</v>
      </c>
      <c r="I348" s="303">
        <v>130.98333333333335</v>
      </c>
      <c r="J348" s="303">
        <v>132.31666666666666</v>
      </c>
      <c r="K348" s="302">
        <v>129.65</v>
      </c>
      <c r="L348" s="302">
        <v>126.25</v>
      </c>
      <c r="M348" s="302">
        <v>57.346769999999999</v>
      </c>
      <c r="N348" s="1"/>
      <c r="O348" s="1"/>
    </row>
    <row r="349" spans="1:15" ht="12.75" customHeight="1">
      <c r="A349" s="30">
        <v>339</v>
      </c>
      <c r="B349" s="312" t="s">
        <v>461</v>
      </c>
      <c r="C349" s="302">
        <v>258.39999999999998</v>
      </c>
      <c r="D349" s="303">
        <v>257.96666666666664</v>
      </c>
      <c r="E349" s="303">
        <v>254.43333333333328</v>
      </c>
      <c r="F349" s="303">
        <v>250.46666666666664</v>
      </c>
      <c r="G349" s="303">
        <v>246.93333333333328</v>
      </c>
      <c r="H349" s="303">
        <v>261.93333333333328</v>
      </c>
      <c r="I349" s="303">
        <v>265.4666666666667</v>
      </c>
      <c r="J349" s="303">
        <v>269.43333333333328</v>
      </c>
      <c r="K349" s="302">
        <v>261.5</v>
      </c>
      <c r="L349" s="302">
        <v>254</v>
      </c>
      <c r="M349" s="302">
        <v>11.874090000000001</v>
      </c>
      <c r="N349" s="1"/>
      <c r="O349" s="1"/>
    </row>
    <row r="350" spans="1:15" ht="12.75" customHeight="1">
      <c r="A350" s="30">
        <v>340</v>
      </c>
      <c r="B350" s="312" t="s">
        <v>170</v>
      </c>
      <c r="C350" s="302">
        <v>155</v>
      </c>
      <c r="D350" s="303">
        <v>156.38333333333333</v>
      </c>
      <c r="E350" s="303">
        <v>153.31666666666666</v>
      </c>
      <c r="F350" s="303">
        <v>151.63333333333333</v>
      </c>
      <c r="G350" s="303">
        <v>148.56666666666666</v>
      </c>
      <c r="H350" s="303">
        <v>158.06666666666666</v>
      </c>
      <c r="I350" s="303">
        <v>161.13333333333333</v>
      </c>
      <c r="J350" s="303">
        <v>162.81666666666666</v>
      </c>
      <c r="K350" s="302">
        <v>159.44999999999999</v>
      </c>
      <c r="L350" s="302">
        <v>154.69999999999999</v>
      </c>
      <c r="M350" s="302">
        <v>140.63328000000001</v>
      </c>
      <c r="N350" s="1"/>
      <c r="O350" s="1"/>
    </row>
    <row r="351" spans="1:15" ht="12.75" customHeight="1">
      <c r="A351" s="30">
        <v>341</v>
      </c>
      <c r="B351" s="312" t="s">
        <v>269</v>
      </c>
      <c r="C351" s="302">
        <v>764</v>
      </c>
      <c r="D351" s="303">
        <v>772.70000000000016</v>
      </c>
      <c r="E351" s="303">
        <v>750.50000000000034</v>
      </c>
      <c r="F351" s="303">
        <v>737.00000000000023</v>
      </c>
      <c r="G351" s="303">
        <v>714.80000000000041</v>
      </c>
      <c r="H351" s="303">
        <v>786.20000000000027</v>
      </c>
      <c r="I351" s="303">
        <v>808.40000000000009</v>
      </c>
      <c r="J351" s="303">
        <v>821.9000000000002</v>
      </c>
      <c r="K351" s="302">
        <v>794.9</v>
      </c>
      <c r="L351" s="302">
        <v>759.2</v>
      </c>
      <c r="M351" s="302">
        <v>5.50284</v>
      </c>
      <c r="N351" s="1"/>
      <c r="O351" s="1"/>
    </row>
    <row r="352" spans="1:15" ht="12.75" customHeight="1">
      <c r="A352" s="30">
        <v>342</v>
      </c>
      <c r="B352" s="312" t="s">
        <v>466</v>
      </c>
      <c r="C352" s="302">
        <v>3283.7</v>
      </c>
      <c r="D352" s="303">
        <v>3315.2833333333333</v>
      </c>
      <c r="E352" s="303">
        <v>3236.1666666666665</v>
      </c>
      <c r="F352" s="303">
        <v>3188.6333333333332</v>
      </c>
      <c r="G352" s="303">
        <v>3109.5166666666664</v>
      </c>
      <c r="H352" s="303">
        <v>3362.8166666666666</v>
      </c>
      <c r="I352" s="303">
        <v>3441.9333333333334</v>
      </c>
      <c r="J352" s="303">
        <v>3489.4666666666667</v>
      </c>
      <c r="K352" s="302">
        <v>3394.4</v>
      </c>
      <c r="L352" s="302">
        <v>3267.75</v>
      </c>
      <c r="M352" s="302">
        <v>0.59291000000000005</v>
      </c>
      <c r="N352" s="1"/>
      <c r="O352" s="1"/>
    </row>
    <row r="353" spans="1:15" ht="12.75" customHeight="1">
      <c r="A353" s="30">
        <v>343</v>
      </c>
      <c r="B353" s="312" t="s">
        <v>270</v>
      </c>
      <c r="C353" s="302">
        <v>250.95</v>
      </c>
      <c r="D353" s="303">
        <v>251.98333333333335</v>
      </c>
      <c r="E353" s="303">
        <v>246.66666666666669</v>
      </c>
      <c r="F353" s="303">
        <v>242.38333333333333</v>
      </c>
      <c r="G353" s="303">
        <v>237.06666666666666</v>
      </c>
      <c r="H353" s="303">
        <v>256.26666666666671</v>
      </c>
      <c r="I353" s="303">
        <v>261.58333333333337</v>
      </c>
      <c r="J353" s="303">
        <v>265.86666666666673</v>
      </c>
      <c r="K353" s="302">
        <v>257.3</v>
      </c>
      <c r="L353" s="302">
        <v>247.7</v>
      </c>
      <c r="M353" s="302">
        <v>24.891120000000001</v>
      </c>
      <c r="N353" s="1"/>
      <c r="O353" s="1"/>
    </row>
    <row r="354" spans="1:15" ht="12.75" customHeight="1">
      <c r="A354" s="30">
        <v>344</v>
      </c>
      <c r="B354" s="312" t="s">
        <v>171</v>
      </c>
      <c r="C354" s="302">
        <v>151.6</v>
      </c>
      <c r="D354" s="303">
        <v>152.31666666666663</v>
      </c>
      <c r="E354" s="303">
        <v>150.43333333333328</v>
      </c>
      <c r="F354" s="303">
        <v>149.26666666666665</v>
      </c>
      <c r="G354" s="303">
        <v>147.3833333333333</v>
      </c>
      <c r="H354" s="303">
        <v>153.48333333333326</v>
      </c>
      <c r="I354" s="303">
        <v>155.36666666666665</v>
      </c>
      <c r="J354" s="303">
        <v>156.53333333333325</v>
      </c>
      <c r="K354" s="302">
        <v>154.19999999999999</v>
      </c>
      <c r="L354" s="302">
        <v>151.15</v>
      </c>
      <c r="M354" s="302">
        <v>167.47176999999999</v>
      </c>
      <c r="N354" s="1"/>
      <c r="O354" s="1"/>
    </row>
    <row r="355" spans="1:15" ht="12.75" customHeight="1">
      <c r="A355" s="30">
        <v>345</v>
      </c>
      <c r="B355" s="312" t="s">
        <v>467</v>
      </c>
      <c r="C355" s="302">
        <v>273.85000000000002</v>
      </c>
      <c r="D355" s="303">
        <v>275.38333333333333</v>
      </c>
      <c r="E355" s="303">
        <v>270.31666666666666</v>
      </c>
      <c r="F355" s="303">
        <v>266.78333333333336</v>
      </c>
      <c r="G355" s="303">
        <v>261.7166666666667</v>
      </c>
      <c r="H355" s="303">
        <v>278.91666666666663</v>
      </c>
      <c r="I355" s="303">
        <v>283.98333333333323</v>
      </c>
      <c r="J355" s="303">
        <v>287.51666666666659</v>
      </c>
      <c r="K355" s="302">
        <v>280.45</v>
      </c>
      <c r="L355" s="302">
        <v>271.85000000000002</v>
      </c>
      <c r="M355" s="302">
        <v>0.40449000000000002</v>
      </c>
      <c r="N355" s="1"/>
      <c r="O355" s="1"/>
    </row>
    <row r="356" spans="1:15" ht="12.75" customHeight="1">
      <c r="A356" s="30">
        <v>346</v>
      </c>
      <c r="B356" s="312" t="s">
        <v>172</v>
      </c>
      <c r="C356" s="302">
        <v>42433.15</v>
      </c>
      <c r="D356" s="303">
        <v>43054.833333333336</v>
      </c>
      <c r="E356" s="303">
        <v>41509.816666666673</v>
      </c>
      <c r="F356" s="303">
        <v>40586.483333333337</v>
      </c>
      <c r="G356" s="303">
        <v>39041.466666666674</v>
      </c>
      <c r="H356" s="303">
        <v>43978.166666666672</v>
      </c>
      <c r="I356" s="303">
        <v>45523.183333333334</v>
      </c>
      <c r="J356" s="303">
        <v>46446.51666666667</v>
      </c>
      <c r="K356" s="302">
        <v>44599.85</v>
      </c>
      <c r="L356" s="302">
        <v>42131.5</v>
      </c>
      <c r="M356" s="302">
        <v>0.27517999999999998</v>
      </c>
      <c r="N356" s="1"/>
      <c r="O356" s="1"/>
    </row>
    <row r="357" spans="1:15" ht="12.75" customHeight="1">
      <c r="A357" s="30">
        <v>347</v>
      </c>
      <c r="B357" s="312" t="s">
        <v>857</v>
      </c>
      <c r="C357" s="302">
        <v>106.65</v>
      </c>
      <c r="D357" s="303">
        <v>107.18333333333334</v>
      </c>
      <c r="E357" s="303">
        <v>105.26666666666668</v>
      </c>
      <c r="F357" s="303">
        <v>103.88333333333334</v>
      </c>
      <c r="G357" s="303">
        <v>101.96666666666668</v>
      </c>
      <c r="H357" s="303">
        <v>108.56666666666668</v>
      </c>
      <c r="I357" s="303">
        <v>110.48333333333333</v>
      </c>
      <c r="J357" s="303">
        <v>111.86666666666667</v>
      </c>
      <c r="K357" s="302">
        <v>109.1</v>
      </c>
      <c r="L357" s="302">
        <v>105.8</v>
      </c>
      <c r="M357" s="302">
        <v>3.6717</v>
      </c>
      <c r="N357" s="1"/>
      <c r="O357" s="1"/>
    </row>
    <row r="358" spans="1:15" ht="12.75" customHeight="1">
      <c r="A358" s="30">
        <v>348</v>
      </c>
      <c r="B358" s="312" t="s">
        <v>173</v>
      </c>
      <c r="C358" s="302">
        <v>1779.65</v>
      </c>
      <c r="D358" s="303">
        <v>1800.9000000000003</v>
      </c>
      <c r="E358" s="303">
        <v>1754.3500000000006</v>
      </c>
      <c r="F358" s="303">
        <v>1729.0500000000002</v>
      </c>
      <c r="G358" s="303">
        <v>1682.5000000000005</v>
      </c>
      <c r="H358" s="303">
        <v>1826.2000000000007</v>
      </c>
      <c r="I358" s="303">
        <v>1872.7500000000005</v>
      </c>
      <c r="J358" s="303">
        <v>1898.0500000000009</v>
      </c>
      <c r="K358" s="302">
        <v>1847.45</v>
      </c>
      <c r="L358" s="302">
        <v>1775.6</v>
      </c>
      <c r="M358" s="302">
        <v>4.2528300000000003</v>
      </c>
      <c r="N358" s="1"/>
      <c r="O358" s="1"/>
    </row>
    <row r="359" spans="1:15" ht="12.75" customHeight="1">
      <c r="A359" s="30">
        <v>349</v>
      </c>
      <c r="B359" s="312" t="s">
        <v>471</v>
      </c>
      <c r="C359" s="302">
        <v>3800.95</v>
      </c>
      <c r="D359" s="303">
        <v>3863.1833333333329</v>
      </c>
      <c r="E359" s="303">
        <v>3726.3666666666659</v>
      </c>
      <c r="F359" s="303">
        <v>3651.7833333333328</v>
      </c>
      <c r="G359" s="303">
        <v>3514.9666666666658</v>
      </c>
      <c r="H359" s="303">
        <v>3937.766666666666</v>
      </c>
      <c r="I359" s="303">
        <v>4074.5833333333326</v>
      </c>
      <c r="J359" s="303">
        <v>4149.1666666666661</v>
      </c>
      <c r="K359" s="302">
        <v>4000</v>
      </c>
      <c r="L359" s="302">
        <v>3788.6</v>
      </c>
      <c r="M359" s="302">
        <v>3.3220000000000001</v>
      </c>
      <c r="N359" s="1"/>
      <c r="O359" s="1"/>
    </row>
    <row r="360" spans="1:15" ht="12.75" customHeight="1">
      <c r="A360" s="30">
        <v>350</v>
      </c>
      <c r="B360" s="312" t="s">
        <v>174</v>
      </c>
      <c r="C360" s="302">
        <v>226.5</v>
      </c>
      <c r="D360" s="303">
        <v>227.04999999999998</v>
      </c>
      <c r="E360" s="303">
        <v>224.19999999999996</v>
      </c>
      <c r="F360" s="303">
        <v>221.89999999999998</v>
      </c>
      <c r="G360" s="303">
        <v>219.04999999999995</v>
      </c>
      <c r="H360" s="303">
        <v>229.34999999999997</v>
      </c>
      <c r="I360" s="303">
        <v>232.2</v>
      </c>
      <c r="J360" s="303">
        <v>234.49999999999997</v>
      </c>
      <c r="K360" s="302">
        <v>229.9</v>
      </c>
      <c r="L360" s="302">
        <v>224.75</v>
      </c>
      <c r="M360" s="302">
        <v>30.341729999999998</v>
      </c>
      <c r="N360" s="1"/>
      <c r="O360" s="1"/>
    </row>
    <row r="361" spans="1:15" ht="12.75" customHeight="1">
      <c r="A361" s="30">
        <v>351</v>
      </c>
      <c r="B361" s="312" t="s">
        <v>175</v>
      </c>
      <c r="C361" s="302">
        <v>111.6</v>
      </c>
      <c r="D361" s="303">
        <v>112.23333333333333</v>
      </c>
      <c r="E361" s="303">
        <v>110.66666666666667</v>
      </c>
      <c r="F361" s="303">
        <v>109.73333333333333</v>
      </c>
      <c r="G361" s="303">
        <v>108.16666666666667</v>
      </c>
      <c r="H361" s="303">
        <v>113.16666666666667</v>
      </c>
      <c r="I361" s="303">
        <v>114.73333333333333</v>
      </c>
      <c r="J361" s="303">
        <v>115.66666666666667</v>
      </c>
      <c r="K361" s="302">
        <v>113.8</v>
      </c>
      <c r="L361" s="302">
        <v>111.3</v>
      </c>
      <c r="M361" s="302">
        <v>33.23245</v>
      </c>
      <c r="N361" s="1"/>
      <c r="O361" s="1"/>
    </row>
    <row r="362" spans="1:15" ht="12.75" customHeight="1">
      <c r="A362" s="30">
        <v>352</v>
      </c>
      <c r="B362" s="312" t="s">
        <v>176</v>
      </c>
      <c r="C362" s="302">
        <v>4191.05</v>
      </c>
      <c r="D362" s="303">
        <v>4202.3499999999995</v>
      </c>
      <c r="E362" s="303">
        <v>4170.6999999999989</v>
      </c>
      <c r="F362" s="303">
        <v>4150.3499999999995</v>
      </c>
      <c r="G362" s="303">
        <v>4118.6999999999989</v>
      </c>
      <c r="H362" s="303">
        <v>4222.6999999999989</v>
      </c>
      <c r="I362" s="303">
        <v>4254.3499999999985</v>
      </c>
      <c r="J362" s="303">
        <v>4274.6999999999989</v>
      </c>
      <c r="K362" s="302">
        <v>4234</v>
      </c>
      <c r="L362" s="302">
        <v>4182</v>
      </c>
      <c r="M362" s="302">
        <v>0.14521000000000001</v>
      </c>
      <c r="N362" s="1"/>
      <c r="O362" s="1"/>
    </row>
    <row r="363" spans="1:15" ht="12.75" customHeight="1">
      <c r="A363" s="30">
        <v>353</v>
      </c>
      <c r="B363" s="312" t="s">
        <v>273</v>
      </c>
      <c r="C363" s="302">
        <v>13999.95</v>
      </c>
      <c r="D363" s="303">
        <v>14072.283333333333</v>
      </c>
      <c r="E363" s="303">
        <v>13827.666666666666</v>
      </c>
      <c r="F363" s="303">
        <v>13655.383333333333</v>
      </c>
      <c r="G363" s="303">
        <v>13410.766666666666</v>
      </c>
      <c r="H363" s="303">
        <v>14244.566666666666</v>
      </c>
      <c r="I363" s="303">
        <v>14489.183333333334</v>
      </c>
      <c r="J363" s="303">
        <v>14661.466666666665</v>
      </c>
      <c r="K363" s="302">
        <v>14316.9</v>
      </c>
      <c r="L363" s="302">
        <v>13900</v>
      </c>
      <c r="M363" s="302">
        <v>2.3400000000000001E-2</v>
      </c>
      <c r="N363" s="1"/>
      <c r="O363" s="1"/>
    </row>
    <row r="364" spans="1:15" ht="12.75" customHeight="1">
      <c r="A364" s="30">
        <v>354</v>
      </c>
      <c r="B364" s="312" t="s">
        <v>478</v>
      </c>
      <c r="C364" s="302">
        <v>4323.55</v>
      </c>
      <c r="D364" s="303">
        <v>4340.0666666666666</v>
      </c>
      <c r="E364" s="303">
        <v>4283.4833333333336</v>
      </c>
      <c r="F364" s="303">
        <v>4243.416666666667</v>
      </c>
      <c r="G364" s="303">
        <v>4186.8333333333339</v>
      </c>
      <c r="H364" s="303">
        <v>4380.1333333333332</v>
      </c>
      <c r="I364" s="303">
        <v>4436.7166666666672</v>
      </c>
      <c r="J364" s="303">
        <v>4476.7833333333328</v>
      </c>
      <c r="K364" s="302">
        <v>4396.6499999999996</v>
      </c>
      <c r="L364" s="302">
        <v>4300</v>
      </c>
      <c r="M364" s="302">
        <v>2.801E-2</v>
      </c>
      <c r="N364" s="1"/>
      <c r="O364" s="1"/>
    </row>
    <row r="365" spans="1:15" ht="12.75" customHeight="1">
      <c r="A365" s="30">
        <v>355</v>
      </c>
      <c r="B365" s="312" t="s">
        <v>473</v>
      </c>
      <c r="C365" s="302">
        <v>1145.0999999999999</v>
      </c>
      <c r="D365" s="303">
        <v>1153.4833333333333</v>
      </c>
      <c r="E365" s="303">
        <v>1131.9666666666667</v>
      </c>
      <c r="F365" s="303">
        <v>1118.8333333333333</v>
      </c>
      <c r="G365" s="303">
        <v>1097.3166666666666</v>
      </c>
      <c r="H365" s="303">
        <v>1166.6166666666668</v>
      </c>
      <c r="I365" s="303">
        <v>1188.1333333333337</v>
      </c>
      <c r="J365" s="303">
        <v>1201.2666666666669</v>
      </c>
      <c r="K365" s="302">
        <v>1175</v>
      </c>
      <c r="L365" s="302">
        <v>1140.3499999999999</v>
      </c>
      <c r="M365" s="302">
        <v>3.38761</v>
      </c>
      <c r="N365" s="1"/>
      <c r="O365" s="1"/>
    </row>
    <row r="366" spans="1:15" ht="12.75" customHeight="1">
      <c r="A366" s="30">
        <v>356</v>
      </c>
      <c r="B366" s="312" t="s">
        <v>177</v>
      </c>
      <c r="C366" s="302">
        <v>2195.6</v>
      </c>
      <c r="D366" s="303">
        <v>2214.4833333333331</v>
      </c>
      <c r="E366" s="303">
        <v>2168.6666666666661</v>
      </c>
      <c r="F366" s="303">
        <v>2141.7333333333331</v>
      </c>
      <c r="G366" s="303">
        <v>2095.9166666666661</v>
      </c>
      <c r="H366" s="303">
        <v>2241.4166666666661</v>
      </c>
      <c r="I366" s="303">
        <v>2287.2333333333327</v>
      </c>
      <c r="J366" s="303">
        <v>2314.1666666666661</v>
      </c>
      <c r="K366" s="302">
        <v>2260.3000000000002</v>
      </c>
      <c r="L366" s="302">
        <v>2187.5500000000002</v>
      </c>
      <c r="M366" s="302">
        <v>3.8412199999999999</v>
      </c>
      <c r="N366" s="1"/>
      <c r="O366" s="1"/>
    </row>
    <row r="367" spans="1:15" ht="12.75" customHeight="1">
      <c r="A367" s="30">
        <v>357</v>
      </c>
      <c r="B367" s="312" t="s">
        <v>178</v>
      </c>
      <c r="C367" s="302">
        <v>2687.45</v>
      </c>
      <c r="D367" s="303">
        <v>2705.0333333333333</v>
      </c>
      <c r="E367" s="303">
        <v>2662.4166666666665</v>
      </c>
      <c r="F367" s="303">
        <v>2637.3833333333332</v>
      </c>
      <c r="G367" s="303">
        <v>2594.7666666666664</v>
      </c>
      <c r="H367" s="303">
        <v>2730.0666666666666</v>
      </c>
      <c r="I367" s="303">
        <v>2772.6833333333334</v>
      </c>
      <c r="J367" s="303">
        <v>2797.7166666666667</v>
      </c>
      <c r="K367" s="302">
        <v>2747.65</v>
      </c>
      <c r="L367" s="302">
        <v>2680</v>
      </c>
      <c r="M367" s="302">
        <v>2.5451899999999998</v>
      </c>
      <c r="N367" s="1"/>
      <c r="O367" s="1"/>
    </row>
    <row r="368" spans="1:15" ht="12.75" customHeight="1">
      <c r="A368" s="30">
        <v>358</v>
      </c>
      <c r="B368" s="312" t="s">
        <v>179</v>
      </c>
      <c r="C368" s="302">
        <v>31.55</v>
      </c>
      <c r="D368" s="303">
        <v>31.766666666666666</v>
      </c>
      <c r="E368" s="303">
        <v>31.283333333333331</v>
      </c>
      <c r="F368" s="303">
        <v>31.016666666666666</v>
      </c>
      <c r="G368" s="303">
        <v>30.533333333333331</v>
      </c>
      <c r="H368" s="303">
        <v>32.033333333333331</v>
      </c>
      <c r="I368" s="303">
        <v>32.516666666666666</v>
      </c>
      <c r="J368" s="303">
        <v>32.783333333333331</v>
      </c>
      <c r="K368" s="302">
        <v>32.25</v>
      </c>
      <c r="L368" s="302">
        <v>31.5</v>
      </c>
      <c r="M368" s="302">
        <v>173.78205</v>
      </c>
      <c r="N368" s="1"/>
      <c r="O368" s="1"/>
    </row>
    <row r="369" spans="1:15" ht="12.75" customHeight="1">
      <c r="A369" s="30">
        <v>359</v>
      </c>
      <c r="B369" s="312" t="s">
        <v>469</v>
      </c>
      <c r="C369" s="302">
        <v>329.4</v>
      </c>
      <c r="D369" s="303">
        <v>330.63333333333333</v>
      </c>
      <c r="E369" s="303">
        <v>326.26666666666665</v>
      </c>
      <c r="F369" s="303">
        <v>323.13333333333333</v>
      </c>
      <c r="G369" s="303">
        <v>318.76666666666665</v>
      </c>
      <c r="H369" s="303">
        <v>333.76666666666665</v>
      </c>
      <c r="I369" s="303">
        <v>338.13333333333333</v>
      </c>
      <c r="J369" s="303">
        <v>341.26666666666665</v>
      </c>
      <c r="K369" s="302">
        <v>335</v>
      </c>
      <c r="L369" s="302">
        <v>327.5</v>
      </c>
      <c r="M369" s="302">
        <v>1.49085</v>
      </c>
      <c r="N369" s="1"/>
      <c r="O369" s="1"/>
    </row>
    <row r="370" spans="1:15" ht="12.75" customHeight="1">
      <c r="A370" s="30">
        <v>360</v>
      </c>
      <c r="B370" s="312" t="s">
        <v>470</v>
      </c>
      <c r="C370" s="302">
        <v>256.75</v>
      </c>
      <c r="D370" s="303">
        <v>256.75</v>
      </c>
      <c r="E370" s="303">
        <v>253.75</v>
      </c>
      <c r="F370" s="303">
        <v>250.75</v>
      </c>
      <c r="G370" s="303">
        <v>247.75</v>
      </c>
      <c r="H370" s="303">
        <v>259.75</v>
      </c>
      <c r="I370" s="303">
        <v>262.75</v>
      </c>
      <c r="J370" s="303">
        <v>265.75</v>
      </c>
      <c r="K370" s="302">
        <v>259.75</v>
      </c>
      <c r="L370" s="302">
        <v>253.75</v>
      </c>
      <c r="M370" s="302">
        <v>3.5736599999999998</v>
      </c>
      <c r="N370" s="1"/>
      <c r="O370" s="1"/>
    </row>
    <row r="371" spans="1:15" ht="12.75" customHeight="1">
      <c r="A371" s="30">
        <v>361</v>
      </c>
      <c r="B371" s="312" t="s">
        <v>271</v>
      </c>
      <c r="C371" s="302">
        <v>2453.85</v>
      </c>
      <c r="D371" s="303">
        <v>2489.0166666666664</v>
      </c>
      <c r="E371" s="303">
        <v>2407.333333333333</v>
      </c>
      <c r="F371" s="303">
        <v>2360.8166666666666</v>
      </c>
      <c r="G371" s="303">
        <v>2279.1333333333332</v>
      </c>
      <c r="H371" s="303">
        <v>2535.5333333333328</v>
      </c>
      <c r="I371" s="303">
        <v>2617.2166666666662</v>
      </c>
      <c r="J371" s="303">
        <v>2663.7333333333327</v>
      </c>
      <c r="K371" s="302">
        <v>2570.6999999999998</v>
      </c>
      <c r="L371" s="302">
        <v>2442.5</v>
      </c>
      <c r="M371" s="302">
        <v>2.76607</v>
      </c>
      <c r="N371" s="1"/>
      <c r="O371" s="1"/>
    </row>
    <row r="372" spans="1:15" ht="12.75" customHeight="1">
      <c r="A372" s="30">
        <v>362</v>
      </c>
      <c r="B372" s="312" t="s">
        <v>474</v>
      </c>
      <c r="C372" s="302">
        <v>762.4</v>
      </c>
      <c r="D372" s="303">
        <v>768.58333333333337</v>
      </c>
      <c r="E372" s="303">
        <v>749.2166666666667</v>
      </c>
      <c r="F372" s="303">
        <v>736.0333333333333</v>
      </c>
      <c r="G372" s="303">
        <v>716.66666666666663</v>
      </c>
      <c r="H372" s="303">
        <v>781.76666666666677</v>
      </c>
      <c r="I372" s="303">
        <v>801.13333333333333</v>
      </c>
      <c r="J372" s="303">
        <v>814.31666666666683</v>
      </c>
      <c r="K372" s="302">
        <v>787.95</v>
      </c>
      <c r="L372" s="302">
        <v>755.4</v>
      </c>
      <c r="M372" s="302">
        <v>0.39995000000000003</v>
      </c>
      <c r="N372" s="1"/>
      <c r="O372" s="1"/>
    </row>
    <row r="373" spans="1:15" ht="12.75" customHeight="1">
      <c r="A373" s="30">
        <v>363</v>
      </c>
      <c r="B373" s="312" t="s">
        <v>475</v>
      </c>
      <c r="C373" s="302">
        <v>2587.6</v>
      </c>
      <c r="D373" s="303">
        <v>2608.0500000000002</v>
      </c>
      <c r="E373" s="303">
        <v>2546.1000000000004</v>
      </c>
      <c r="F373" s="303">
        <v>2504.6000000000004</v>
      </c>
      <c r="G373" s="303">
        <v>2442.6500000000005</v>
      </c>
      <c r="H373" s="303">
        <v>2649.55</v>
      </c>
      <c r="I373" s="303">
        <v>2711.5</v>
      </c>
      <c r="J373" s="303">
        <v>2753</v>
      </c>
      <c r="K373" s="302">
        <v>2670</v>
      </c>
      <c r="L373" s="302">
        <v>2566.5500000000002</v>
      </c>
      <c r="M373" s="302">
        <v>1.70167</v>
      </c>
      <c r="N373" s="1"/>
      <c r="O373" s="1"/>
    </row>
    <row r="374" spans="1:15" ht="12.75" customHeight="1">
      <c r="A374" s="30">
        <v>364</v>
      </c>
      <c r="B374" s="312" t="s">
        <v>841</v>
      </c>
      <c r="C374" s="302">
        <v>258.64999999999998</v>
      </c>
      <c r="D374" s="303">
        <v>261.01666666666665</v>
      </c>
      <c r="E374" s="303">
        <v>253.13333333333333</v>
      </c>
      <c r="F374" s="303">
        <v>247.61666666666667</v>
      </c>
      <c r="G374" s="303">
        <v>239.73333333333335</v>
      </c>
      <c r="H374" s="303">
        <v>266.5333333333333</v>
      </c>
      <c r="I374" s="303">
        <v>274.41666666666663</v>
      </c>
      <c r="J374" s="303">
        <v>279.93333333333328</v>
      </c>
      <c r="K374" s="302">
        <v>268.89999999999998</v>
      </c>
      <c r="L374" s="302">
        <v>255.5</v>
      </c>
      <c r="M374" s="302">
        <v>33.173340000000003</v>
      </c>
      <c r="N374" s="1"/>
      <c r="O374" s="1"/>
    </row>
    <row r="375" spans="1:15" ht="12.75" customHeight="1">
      <c r="A375" s="30">
        <v>365</v>
      </c>
      <c r="B375" s="312" t="s">
        <v>180</v>
      </c>
      <c r="C375" s="302">
        <v>226</v>
      </c>
      <c r="D375" s="303">
        <v>226.36666666666667</v>
      </c>
      <c r="E375" s="303">
        <v>224.63333333333335</v>
      </c>
      <c r="F375" s="303">
        <v>223.26666666666668</v>
      </c>
      <c r="G375" s="303">
        <v>221.53333333333336</v>
      </c>
      <c r="H375" s="303">
        <v>227.73333333333335</v>
      </c>
      <c r="I375" s="303">
        <v>229.4666666666667</v>
      </c>
      <c r="J375" s="303">
        <v>230.83333333333334</v>
      </c>
      <c r="K375" s="302">
        <v>228.1</v>
      </c>
      <c r="L375" s="302">
        <v>225</v>
      </c>
      <c r="M375" s="302">
        <v>120.61888999999999</v>
      </c>
      <c r="N375" s="1"/>
      <c r="O375" s="1"/>
    </row>
    <row r="376" spans="1:15" ht="12.75" customHeight="1">
      <c r="A376" s="30">
        <v>366</v>
      </c>
      <c r="B376" s="312" t="s">
        <v>290</v>
      </c>
      <c r="C376" s="302">
        <v>3381.9</v>
      </c>
      <c r="D376" s="303">
        <v>3422.4833333333336</v>
      </c>
      <c r="E376" s="303">
        <v>3284.416666666667</v>
      </c>
      <c r="F376" s="303">
        <v>3186.9333333333334</v>
      </c>
      <c r="G376" s="303">
        <v>3048.8666666666668</v>
      </c>
      <c r="H376" s="303">
        <v>3519.9666666666672</v>
      </c>
      <c r="I376" s="303">
        <v>3658.0333333333338</v>
      </c>
      <c r="J376" s="303">
        <v>3755.5166666666673</v>
      </c>
      <c r="K376" s="302">
        <v>3560.55</v>
      </c>
      <c r="L376" s="302">
        <v>3325</v>
      </c>
      <c r="M376" s="302">
        <v>0.30015999999999998</v>
      </c>
      <c r="N376" s="1"/>
      <c r="O376" s="1"/>
    </row>
    <row r="377" spans="1:15" ht="12.75" customHeight="1">
      <c r="A377" s="30">
        <v>367</v>
      </c>
      <c r="B377" s="312" t="s">
        <v>842</v>
      </c>
      <c r="C377" s="302">
        <v>333.9</v>
      </c>
      <c r="D377" s="303">
        <v>336.90000000000003</v>
      </c>
      <c r="E377" s="303">
        <v>329.80000000000007</v>
      </c>
      <c r="F377" s="303">
        <v>325.70000000000005</v>
      </c>
      <c r="G377" s="303">
        <v>318.60000000000008</v>
      </c>
      <c r="H377" s="303">
        <v>341.00000000000006</v>
      </c>
      <c r="I377" s="303">
        <v>348.10000000000008</v>
      </c>
      <c r="J377" s="303">
        <v>352.20000000000005</v>
      </c>
      <c r="K377" s="302">
        <v>344</v>
      </c>
      <c r="L377" s="302">
        <v>332.8</v>
      </c>
      <c r="M377" s="302">
        <v>5.3051899999999996</v>
      </c>
      <c r="N377" s="1"/>
      <c r="O377" s="1"/>
    </row>
    <row r="378" spans="1:15" ht="12.75" customHeight="1">
      <c r="A378" s="30">
        <v>368</v>
      </c>
      <c r="B378" s="312" t="s">
        <v>272</v>
      </c>
      <c r="C378" s="302">
        <v>439.05</v>
      </c>
      <c r="D378" s="303">
        <v>442.58333333333331</v>
      </c>
      <c r="E378" s="303">
        <v>431.06666666666661</v>
      </c>
      <c r="F378" s="303">
        <v>423.08333333333331</v>
      </c>
      <c r="G378" s="303">
        <v>411.56666666666661</v>
      </c>
      <c r="H378" s="303">
        <v>450.56666666666661</v>
      </c>
      <c r="I378" s="303">
        <v>462.08333333333337</v>
      </c>
      <c r="J378" s="303">
        <v>470.06666666666661</v>
      </c>
      <c r="K378" s="302">
        <v>454.1</v>
      </c>
      <c r="L378" s="302">
        <v>434.6</v>
      </c>
      <c r="M378" s="302">
        <v>7.0816999999999997</v>
      </c>
      <c r="N378" s="1"/>
      <c r="O378" s="1"/>
    </row>
    <row r="379" spans="1:15" ht="12.75" customHeight="1">
      <c r="A379" s="30">
        <v>369</v>
      </c>
      <c r="B379" s="312" t="s">
        <v>476</v>
      </c>
      <c r="C379" s="302">
        <v>636.04999999999995</v>
      </c>
      <c r="D379" s="303">
        <v>637.7166666666667</v>
      </c>
      <c r="E379" s="303">
        <v>631.43333333333339</v>
      </c>
      <c r="F379" s="303">
        <v>626.81666666666672</v>
      </c>
      <c r="G379" s="303">
        <v>620.53333333333342</v>
      </c>
      <c r="H379" s="303">
        <v>642.33333333333337</v>
      </c>
      <c r="I379" s="303">
        <v>648.61666666666667</v>
      </c>
      <c r="J379" s="303">
        <v>653.23333333333335</v>
      </c>
      <c r="K379" s="302">
        <v>644</v>
      </c>
      <c r="L379" s="302">
        <v>633.1</v>
      </c>
      <c r="M379" s="302">
        <v>0.68523000000000001</v>
      </c>
      <c r="N379" s="1"/>
      <c r="O379" s="1"/>
    </row>
    <row r="380" spans="1:15" ht="12.75" customHeight="1">
      <c r="A380" s="30">
        <v>370</v>
      </c>
      <c r="B380" s="312" t="s">
        <v>477</v>
      </c>
      <c r="C380" s="302">
        <v>108.65</v>
      </c>
      <c r="D380" s="303">
        <v>110.41666666666667</v>
      </c>
      <c r="E380" s="303">
        <v>105.93333333333334</v>
      </c>
      <c r="F380" s="303">
        <v>103.21666666666667</v>
      </c>
      <c r="G380" s="303">
        <v>98.733333333333334</v>
      </c>
      <c r="H380" s="303">
        <v>113.13333333333334</v>
      </c>
      <c r="I380" s="303">
        <v>117.61666666666666</v>
      </c>
      <c r="J380" s="303">
        <v>120.33333333333334</v>
      </c>
      <c r="K380" s="302">
        <v>114.9</v>
      </c>
      <c r="L380" s="302">
        <v>107.7</v>
      </c>
      <c r="M380" s="302">
        <v>2.1709499999999999</v>
      </c>
      <c r="N380" s="1"/>
      <c r="O380" s="1"/>
    </row>
    <row r="381" spans="1:15" ht="12.75" customHeight="1">
      <c r="A381" s="30">
        <v>371</v>
      </c>
      <c r="B381" s="312" t="s">
        <v>182</v>
      </c>
      <c r="C381" s="302">
        <v>1817.05</v>
      </c>
      <c r="D381" s="303">
        <v>1828.2666666666667</v>
      </c>
      <c r="E381" s="303">
        <v>1797.9833333333333</v>
      </c>
      <c r="F381" s="303">
        <v>1778.9166666666667</v>
      </c>
      <c r="G381" s="303">
        <v>1748.6333333333334</v>
      </c>
      <c r="H381" s="303">
        <v>1847.3333333333333</v>
      </c>
      <c r="I381" s="303">
        <v>1877.6166666666666</v>
      </c>
      <c r="J381" s="303">
        <v>1896.6833333333332</v>
      </c>
      <c r="K381" s="302">
        <v>1858.55</v>
      </c>
      <c r="L381" s="302">
        <v>1809.2</v>
      </c>
      <c r="M381" s="302">
        <v>5.0762</v>
      </c>
      <c r="N381" s="1"/>
      <c r="O381" s="1"/>
    </row>
    <row r="382" spans="1:15" ht="12.75" customHeight="1">
      <c r="A382" s="30">
        <v>372</v>
      </c>
      <c r="B382" s="312" t="s">
        <v>479</v>
      </c>
      <c r="C382" s="302">
        <v>686.7</v>
      </c>
      <c r="D382" s="303">
        <v>692.48333333333323</v>
      </c>
      <c r="E382" s="303">
        <v>679.31666666666649</v>
      </c>
      <c r="F382" s="303">
        <v>671.93333333333328</v>
      </c>
      <c r="G382" s="303">
        <v>658.76666666666654</v>
      </c>
      <c r="H382" s="303">
        <v>699.86666666666645</v>
      </c>
      <c r="I382" s="303">
        <v>713.03333333333319</v>
      </c>
      <c r="J382" s="303">
        <v>720.4166666666664</v>
      </c>
      <c r="K382" s="302">
        <v>705.65</v>
      </c>
      <c r="L382" s="302">
        <v>685.1</v>
      </c>
      <c r="M382" s="302">
        <v>0.32477</v>
      </c>
      <c r="N382" s="1"/>
      <c r="O382" s="1"/>
    </row>
    <row r="383" spans="1:15" ht="12.75" customHeight="1">
      <c r="A383" s="30">
        <v>373</v>
      </c>
      <c r="B383" s="312" t="s">
        <v>481</v>
      </c>
      <c r="C383" s="302">
        <v>785.05</v>
      </c>
      <c r="D383" s="303">
        <v>791.33333333333337</v>
      </c>
      <c r="E383" s="303">
        <v>770.7166666666667</v>
      </c>
      <c r="F383" s="303">
        <v>756.38333333333333</v>
      </c>
      <c r="G383" s="303">
        <v>735.76666666666665</v>
      </c>
      <c r="H383" s="303">
        <v>805.66666666666674</v>
      </c>
      <c r="I383" s="303">
        <v>826.2833333333333</v>
      </c>
      <c r="J383" s="303">
        <v>840.61666666666679</v>
      </c>
      <c r="K383" s="302">
        <v>811.95</v>
      </c>
      <c r="L383" s="302">
        <v>777</v>
      </c>
      <c r="M383" s="302">
        <v>1.46794</v>
      </c>
      <c r="N383" s="1"/>
      <c r="O383" s="1"/>
    </row>
    <row r="384" spans="1:15" ht="12.75" customHeight="1">
      <c r="A384" s="30">
        <v>374</v>
      </c>
      <c r="B384" s="312" t="s">
        <v>843</v>
      </c>
      <c r="C384" s="302">
        <v>104.35</v>
      </c>
      <c r="D384" s="303">
        <v>103.05</v>
      </c>
      <c r="E384" s="303">
        <v>100.89999999999999</v>
      </c>
      <c r="F384" s="303">
        <v>97.449999999999989</v>
      </c>
      <c r="G384" s="303">
        <v>95.299999999999983</v>
      </c>
      <c r="H384" s="303">
        <v>106.5</v>
      </c>
      <c r="I384" s="303">
        <v>108.65</v>
      </c>
      <c r="J384" s="303">
        <v>112.10000000000001</v>
      </c>
      <c r="K384" s="302">
        <v>105.2</v>
      </c>
      <c r="L384" s="302">
        <v>99.6</v>
      </c>
      <c r="M384" s="302">
        <v>25.362089999999998</v>
      </c>
      <c r="N384" s="1"/>
      <c r="O384" s="1"/>
    </row>
    <row r="385" spans="1:15" ht="12.75" customHeight="1">
      <c r="A385" s="30">
        <v>375</v>
      </c>
      <c r="B385" s="312" t="s">
        <v>483</v>
      </c>
      <c r="C385" s="302">
        <v>167.8</v>
      </c>
      <c r="D385" s="303">
        <v>168.85</v>
      </c>
      <c r="E385" s="303">
        <v>165.2</v>
      </c>
      <c r="F385" s="303">
        <v>162.6</v>
      </c>
      <c r="G385" s="303">
        <v>158.94999999999999</v>
      </c>
      <c r="H385" s="303">
        <v>171.45</v>
      </c>
      <c r="I385" s="303">
        <v>175.10000000000002</v>
      </c>
      <c r="J385" s="303">
        <v>177.7</v>
      </c>
      <c r="K385" s="302">
        <v>172.5</v>
      </c>
      <c r="L385" s="302">
        <v>166.25</v>
      </c>
      <c r="M385" s="302">
        <v>22.109390000000001</v>
      </c>
      <c r="N385" s="1"/>
      <c r="O385" s="1"/>
    </row>
    <row r="386" spans="1:15" ht="12.75" customHeight="1">
      <c r="A386" s="30">
        <v>376</v>
      </c>
      <c r="B386" s="312" t="s">
        <v>484</v>
      </c>
      <c r="C386" s="302">
        <v>542.5</v>
      </c>
      <c r="D386" s="303">
        <v>545.76666666666665</v>
      </c>
      <c r="E386" s="303">
        <v>537.73333333333335</v>
      </c>
      <c r="F386" s="303">
        <v>532.9666666666667</v>
      </c>
      <c r="G386" s="303">
        <v>524.93333333333339</v>
      </c>
      <c r="H386" s="303">
        <v>550.5333333333333</v>
      </c>
      <c r="I386" s="303">
        <v>558.56666666666661</v>
      </c>
      <c r="J386" s="303">
        <v>563.33333333333326</v>
      </c>
      <c r="K386" s="302">
        <v>553.79999999999995</v>
      </c>
      <c r="L386" s="302">
        <v>541</v>
      </c>
      <c r="M386" s="302">
        <v>0.48914999999999997</v>
      </c>
      <c r="N386" s="1"/>
      <c r="O386" s="1"/>
    </row>
    <row r="387" spans="1:15" ht="12.75" customHeight="1">
      <c r="A387" s="30">
        <v>377</v>
      </c>
      <c r="B387" s="312" t="s">
        <v>485</v>
      </c>
      <c r="C387" s="302">
        <v>201.15</v>
      </c>
      <c r="D387" s="303">
        <v>202.4</v>
      </c>
      <c r="E387" s="303">
        <v>199.4</v>
      </c>
      <c r="F387" s="303">
        <v>197.65</v>
      </c>
      <c r="G387" s="303">
        <v>194.65</v>
      </c>
      <c r="H387" s="303">
        <v>204.15</v>
      </c>
      <c r="I387" s="303">
        <v>207.15</v>
      </c>
      <c r="J387" s="303">
        <v>208.9</v>
      </c>
      <c r="K387" s="302">
        <v>205.4</v>
      </c>
      <c r="L387" s="302">
        <v>200.65</v>
      </c>
      <c r="M387" s="302">
        <v>3.6475499999999998</v>
      </c>
      <c r="N387" s="1"/>
      <c r="O387" s="1"/>
    </row>
    <row r="388" spans="1:15" ht="12.75" customHeight="1">
      <c r="A388" s="30">
        <v>378</v>
      </c>
      <c r="B388" s="312" t="s">
        <v>183</v>
      </c>
      <c r="C388" s="302">
        <v>630.79999999999995</v>
      </c>
      <c r="D388" s="303">
        <v>651.43333333333328</v>
      </c>
      <c r="E388" s="303">
        <v>606.36666666666656</v>
      </c>
      <c r="F388" s="303">
        <v>581.93333333333328</v>
      </c>
      <c r="G388" s="303">
        <v>536.86666666666656</v>
      </c>
      <c r="H388" s="303">
        <v>675.86666666666656</v>
      </c>
      <c r="I388" s="303">
        <v>720.93333333333339</v>
      </c>
      <c r="J388" s="303">
        <v>745.36666666666656</v>
      </c>
      <c r="K388" s="302">
        <v>696.5</v>
      </c>
      <c r="L388" s="302">
        <v>627</v>
      </c>
      <c r="M388" s="302">
        <v>25.42587</v>
      </c>
      <c r="N388" s="1"/>
      <c r="O388" s="1"/>
    </row>
    <row r="389" spans="1:15" ht="12.75" customHeight="1">
      <c r="A389" s="30">
        <v>379</v>
      </c>
      <c r="B389" s="312" t="s">
        <v>487</v>
      </c>
      <c r="C389" s="302">
        <v>2514</v>
      </c>
      <c r="D389" s="303">
        <v>2618.3833333333332</v>
      </c>
      <c r="E389" s="303">
        <v>2372.7666666666664</v>
      </c>
      <c r="F389" s="303">
        <v>2231.5333333333333</v>
      </c>
      <c r="G389" s="303">
        <v>1985.9166666666665</v>
      </c>
      <c r="H389" s="303">
        <v>2759.6166666666663</v>
      </c>
      <c r="I389" s="303">
        <v>3005.2333333333331</v>
      </c>
      <c r="J389" s="303">
        <v>3146.4666666666662</v>
      </c>
      <c r="K389" s="302">
        <v>2864</v>
      </c>
      <c r="L389" s="302">
        <v>2477.15</v>
      </c>
      <c r="M389" s="302">
        <v>5.01715</v>
      </c>
      <c r="N389" s="1"/>
      <c r="O389" s="1"/>
    </row>
    <row r="390" spans="1:15" ht="12.75" customHeight="1">
      <c r="A390" s="30">
        <v>380</v>
      </c>
      <c r="B390" s="312" t="s">
        <v>858</v>
      </c>
      <c r="C390" s="302">
        <v>105.4</v>
      </c>
      <c r="D390" s="303">
        <v>105.55</v>
      </c>
      <c r="E390" s="303">
        <v>103.75</v>
      </c>
      <c r="F390" s="303">
        <v>102.10000000000001</v>
      </c>
      <c r="G390" s="303">
        <v>100.30000000000001</v>
      </c>
      <c r="H390" s="303">
        <v>107.19999999999999</v>
      </c>
      <c r="I390" s="303">
        <v>108.99999999999997</v>
      </c>
      <c r="J390" s="303">
        <v>110.64999999999998</v>
      </c>
      <c r="K390" s="302">
        <v>107.35</v>
      </c>
      <c r="L390" s="302">
        <v>103.9</v>
      </c>
      <c r="M390" s="302">
        <v>10.54542</v>
      </c>
      <c r="N390" s="1"/>
      <c r="O390" s="1"/>
    </row>
    <row r="391" spans="1:15" ht="12.75" customHeight="1">
      <c r="A391" s="30">
        <v>381</v>
      </c>
      <c r="B391" s="312" t="s">
        <v>184</v>
      </c>
      <c r="C391" s="302">
        <v>106</v>
      </c>
      <c r="D391" s="303">
        <v>107.66666666666667</v>
      </c>
      <c r="E391" s="303">
        <v>103.98333333333335</v>
      </c>
      <c r="F391" s="303">
        <v>101.96666666666668</v>
      </c>
      <c r="G391" s="303">
        <v>98.28333333333336</v>
      </c>
      <c r="H391" s="303">
        <v>109.68333333333334</v>
      </c>
      <c r="I391" s="303">
        <v>113.36666666666665</v>
      </c>
      <c r="J391" s="303">
        <v>115.38333333333333</v>
      </c>
      <c r="K391" s="302">
        <v>111.35</v>
      </c>
      <c r="L391" s="302">
        <v>105.65</v>
      </c>
      <c r="M391" s="302">
        <v>155.66164000000001</v>
      </c>
      <c r="N391" s="1"/>
      <c r="O391" s="1"/>
    </row>
    <row r="392" spans="1:15" ht="12.75" customHeight="1">
      <c r="A392" s="30">
        <v>382</v>
      </c>
      <c r="B392" s="312" t="s">
        <v>486</v>
      </c>
      <c r="C392" s="302">
        <v>93.1</v>
      </c>
      <c r="D392" s="303">
        <v>94.316666666666663</v>
      </c>
      <c r="E392" s="303">
        <v>91.583333333333329</v>
      </c>
      <c r="F392" s="303">
        <v>90.066666666666663</v>
      </c>
      <c r="G392" s="303">
        <v>87.333333333333329</v>
      </c>
      <c r="H392" s="303">
        <v>95.833333333333329</v>
      </c>
      <c r="I392" s="303">
        <v>98.566666666666677</v>
      </c>
      <c r="J392" s="303">
        <v>100.08333333333333</v>
      </c>
      <c r="K392" s="302">
        <v>97.05</v>
      </c>
      <c r="L392" s="302">
        <v>92.8</v>
      </c>
      <c r="M392" s="302">
        <v>25.377089999999999</v>
      </c>
      <c r="N392" s="1"/>
      <c r="O392" s="1"/>
    </row>
    <row r="393" spans="1:15" ht="12.75" customHeight="1">
      <c r="A393" s="30">
        <v>383</v>
      </c>
      <c r="B393" s="312" t="s">
        <v>185</v>
      </c>
      <c r="C393" s="302">
        <v>119.15</v>
      </c>
      <c r="D393" s="303">
        <v>119.98333333333333</v>
      </c>
      <c r="E393" s="303">
        <v>118.16666666666667</v>
      </c>
      <c r="F393" s="303">
        <v>117.18333333333334</v>
      </c>
      <c r="G393" s="303">
        <v>115.36666666666667</v>
      </c>
      <c r="H393" s="303">
        <v>120.96666666666667</v>
      </c>
      <c r="I393" s="303">
        <v>122.78333333333333</v>
      </c>
      <c r="J393" s="303">
        <v>123.76666666666667</v>
      </c>
      <c r="K393" s="302">
        <v>121.8</v>
      </c>
      <c r="L393" s="302">
        <v>119</v>
      </c>
      <c r="M393" s="302">
        <v>31.914580000000001</v>
      </c>
      <c r="N393" s="1"/>
      <c r="O393" s="1"/>
    </row>
    <row r="394" spans="1:15" ht="12.75" customHeight="1">
      <c r="A394" s="30">
        <v>384</v>
      </c>
      <c r="B394" s="312" t="s">
        <v>488</v>
      </c>
      <c r="C394" s="302">
        <v>131.25</v>
      </c>
      <c r="D394" s="303">
        <v>132.08333333333334</v>
      </c>
      <c r="E394" s="303">
        <v>129.76666666666668</v>
      </c>
      <c r="F394" s="303">
        <v>128.28333333333333</v>
      </c>
      <c r="G394" s="303">
        <v>125.96666666666667</v>
      </c>
      <c r="H394" s="303">
        <v>133.56666666666669</v>
      </c>
      <c r="I394" s="303">
        <v>135.88333333333335</v>
      </c>
      <c r="J394" s="303">
        <v>137.3666666666667</v>
      </c>
      <c r="K394" s="302">
        <v>134.4</v>
      </c>
      <c r="L394" s="302">
        <v>130.6</v>
      </c>
      <c r="M394" s="302">
        <v>19.54477</v>
      </c>
      <c r="N394" s="1"/>
      <c r="O394" s="1"/>
    </row>
    <row r="395" spans="1:15" ht="12.75" customHeight="1">
      <c r="A395" s="30">
        <v>385</v>
      </c>
      <c r="B395" s="312" t="s">
        <v>489</v>
      </c>
      <c r="C395" s="302">
        <v>984.4</v>
      </c>
      <c r="D395" s="303">
        <v>986.33333333333337</v>
      </c>
      <c r="E395" s="303">
        <v>974.31666666666672</v>
      </c>
      <c r="F395" s="303">
        <v>964.23333333333335</v>
      </c>
      <c r="G395" s="303">
        <v>952.2166666666667</v>
      </c>
      <c r="H395" s="303">
        <v>996.41666666666674</v>
      </c>
      <c r="I395" s="303">
        <v>1008.4333333333334</v>
      </c>
      <c r="J395" s="303">
        <v>1018.5166666666668</v>
      </c>
      <c r="K395" s="302">
        <v>998.35</v>
      </c>
      <c r="L395" s="302">
        <v>976.25</v>
      </c>
      <c r="M395" s="302">
        <v>0.67466999999999999</v>
      </c>
      <c r="N395" s="1"/>
      <c r="O395" s="1"/>
    </row>
    <row r="396" spans="1:15" ht="12.75" customHeight="1">
      <c r="A396" s="30">
        <v>386</v>
      </c>
      <c r="B396" s="312" t="s">
        <v>186</v>
      </c>
      <c r="C396" s="302">
        <v>2779.5</v>
      </c>
      <c r="D396" s="303">
        <v>2779.6166666666668</v>
      </c>
      <c r="E396" s="303">
        <v>2741.8833333333337</v>
      </c>
      <c r="F396" s="303">
        <v>2704.2666666666669</v>
      </c>
      <c r="G396" s="303">
        <v>2666.5333333333338</v>
      </c>
      <c r="H396" s="303">
        <v>2817.2333333333336</v>
      </c>
      <c r="I396" s="303">
        <v>2854.9666666666672</v>
      </c>
      <c r="J396" s="303">
        <v>2892.5833333333335</v>
      </c>
      <c r="K396" s="302">
        <v>2817.35</v>
      </c>
      <c r="L396" s="302">
        <v>2742</v>
      </c>
      <c r="M396" s="302">
        <v>110.4821</v>
      </c>
      <c r="N396" s="1"/>
      <c r="O396" s="1"/>
    </row>
    <row r="397" spans="1:15" ht="12.75" customHeight="1">
      <c r="A397" s="30">
        <v>387</v>
      </c>
      <c r="B397" s="312" t="s">
        <v>844</v>
      </c>
      <c r="C397" s="302">
        <v>570.15</v>
      </c>
      <c r="D397" s="303">
        <v>571.51666666666654</v>
      </c>
      <c r="E397" s="303">
        <v>559.98333333333312</v>
      </c>
      <c r="F397" s="303">
        <v>549.81666666666661</v>
      </c>
      <c r="G397" s="303">
        <v>538.28333333333319</v>
      </c>
      <c r="H397" s="303">
        <v>581.68333333333305</v>
      </c>
      <c r="I397" s="303">
        <v>593.21666666666658</v>
      </c>
      <c r="J397" s="303">
        <v>603.38333333333298</v>
      </c>
      <c r="K397" s="302">
        <v>583.04999999999995</v>
      </c>
      <c r="L397" s="302">
        <v>561.35</v>
      </c>
      <c r="M397" s="302">
        <v>3.41445</v>
      </c>
      <c r="N397" s="1"/>
      <c r="O397" s="1"/>
    </row>
    <row r="398" spans="1:15" ht="12.75" customHeight="1">
      <c r="A398" s="30">
        <v>388</v>
      </c>
      <c r="B398" s="312" t="s">
        <v>480</v>
      </c>
      <c r="C398" s="302">
        <v>244.4</v>
      </c>
      <c r="D398" s="303">
        <v>244.76666666666665</v>
      </c>
      <c r="E398" s="303">
        <v>242.6333333333333</v>
      </c>
      <c r="F398" s="303">
        <v>240.86666666666665</v>
      </c>
      <c r="G398" s="303">
        <v>238.73333333333329</v>
      </c>
      <c r="H398" s="303">
        <v>246.5333333333333</v>
      </c>
      <c r="I398" s="303">
        <v>248.66666666666663</v>
      </c>
      <c r="J398" s="303">
        <v>250.43333333333331</v>
      </c>
      <c r="K398" s="302">
        <v>246.9</v>
      </c>
      <c r="L398" s="302">
        <v>243</v>
      </c>
      <c r="M398" s="302">
        <v>1.51833</v>
      </c>
      <c r="N398" s="1"/>
      <c r="O398" s="1"/>
    </row>
    <row r="399" spans="1:15" ht="12.75" customHeight="1">
      <c r="A399" s="30">
        <v>389</v>
      </c>
      <c r="B399" s="312" t="s">
        <v>490</v>
      </c>
      <c r="C399" s="302">
        <v>878.95</v>
      </c>
      <c r="D399" s="303">
        <v>880.35</v>
      </c>
      <c r="E399" s="303">
        <v>869.2</v>
      </c>
      <c r="F399" s="303">
        <v>859.45</v>
      </c>
      <c r="G399" s="303">
        <v>848.30000000000007</v>
      </c>
      <c r="H399" s="303">
        <v>890.1</v>
      </c>
      <c r="I399" s="303">
        <v>901.24999999999989</v>
      </c>
      <c r="J399" s="303">
        <v>911</v>
      </c>
      <c r="K399" s="302">
        <v>891.5</v>
      </c>
      <c r="L399" s="302">
        <v>870.6</v>
      </c>
      <c r="M399" s="302">
        <v>0.22364999999999999</v>
      </c>
      <c r="N399" s="1"/>
      <c r="O399" s="1"/>
    </row>
    <row r="400" spans="1:15" ht="12.75" customHeight="1">
      <c r="A400" s="30">
        <v>390</v>
      </c>
      <c r="B400" s="312" t="s">
        <v>491</v>
      </c>
      <c r="C400" s="302">
        <v>1404.15</v>
      </c>
      <c r="D400" s="303">
        <v>1409.3999999999999</v>
      </c>
      <c r="E400" s="303">
        <v>1386.9999999999998</v>
      </c>
      <c r="F400" s="303">
        <v>1369.85</v>
      </c>
      <c r="G400" s="303">
        <v>1347.4499999999998</v>
      </c>
      <c r="H400" s="303">
        <v>1426.5499999999997</v>
      </c>
      <c r="I400" s="303">
        <v>1448.9499999999998</v>
      </c>
      <c r="J400" s="303">
        <v>1466.0999999999997</v>
      </c>
      <c r="K400" s="302">
        <v>1431.8</v>
      </c>
      <c r="L400" s="302">
        <v>1392.25</v>
      </c>
      <c r="M400" s="302">
        <v>2.8716300000000001</v>
      </c>
      <c r="N400" s="1"/>
      <c r="O400" s="1"/>
    </row>
    <row r="401" spans="1:15" ht="12.75" customHeight="1">
      <c r="A401" s="30">
        <v>391</v>
      </c>
      <c r="B401" s="312" t="s">
        <v>482</v>
      </c>
      <c r="C401" s="302">
        <v>32.6</v>
      </c>
      <c r="D401" s="303">
        <v>32.883333333333333</v>
      </c>
      <c r="E401" s="303">
        <v>32.216666666666669</v>
      </c>
      <c r="F401" s="303">
        <v>31.833333333333336</v>
      </c>
      <c r="G401" s="303">
        <v>31.166666666666671</v>
      </c>
      <c r="H401" s="303">
        <v>33.266666666666666</v>
      </c>
      <c r="I401" s="303">
        <v>33.933333333333337</v>
      </c>
      <c r="J401" s="303">
        <v>34.316666666666663</v>
      </c>
      <c r="K401" s="302">
        <v>33.549999999999997</v>
      </c>
      <c r="L401" s="302">
        <v>32.5</v>
      </c>
      <c r="M401" s="302">
        <v>13.05279</v>
      </c>
      <c r="N401" s="1"/>
      <c r="O401" s="1"/>
    </row>
    <row r="402" spans="1:15" ht="12.75" customHeight="1">
      <c r="A402" s="30">
        <v>392</v>
      </c>
      <c r="B402" s="312" t="s">
        <v>187</v>
      </c>
      <c r="C402" s="302">
        <v>75.650000000000006</v>
      </c>
      <c r="D402" s="303">
        <v>76.183333333333337</v>
      </c>
      <c r="E402" s="303">
        <v>74.966666666666669</v>
      </c>
      <c r="F402" s="303">
        <v>74.283333333333331</v>
      </c>
      <c r="G402" s="303">
        <v>73.066666666666663</v>
      </c>
      <c r="H402" s="303">
        <v>76.866666666666674</v>
      </c>
      <c r="I402" s="303">
        <v>78.083333333333343</v>
      </c>
      <c r="J402" s="303">
        <v>78.76666666666668</v>
      </c>
      <c r="K402" s="302">
        <v>77.400000000000006</v>
      </c>
      <c r="L402" s="302">
        <v>75.5</v>
      </c>
      <c r="M402" s="302">
        <v>217.85047</v>
      </c>
      <c r="N402" s="1"/>
      <c r="O402" s="1"/>
    </row>
    <row r="403" spans="1:15" ht="12.75" customHeight="1">
      <c r="A403" s="30">
        <v>393</v>
      </c>
      <c r="B403" s="312" t="s">
        <v>275</v>
      </c>
      <c r="C403" s="302">
        <v>6857.4</v>
      </c>
      <c r="D403" s="303">
        <v>6888.583333333333</v>
      </c>
      <c r="E403" s="303">
        <v>6781.8166666666657</v>
      </c>
      <c r="F403" s="303">
        <v>6706.2333333333327</v>
      </c>
      <c r="G403" s="303">
        <v>6599.4666666666653</v>
      </c>
      <c r="H403" s="303">
        <v>6964.1666666666661</v>
      </c>
      <c r="I403" s="303">
        <v>7070.9333333333343</v>
      </c>
      <c r="J403" s="303">
        <v>7146.5166666666664</v>
      </c>
      <c r="K403" s="302">
        <v>6995.35</v>
      </c>
      <c r="L403" s="302">
        <v>6813</v>
      </c>
      <c r="M403" s="302">
        <v>3.5740000000000001E-2</v>
      </c>
      <c r="N403" s="1"/>
      <c r="O403" s="1"/>
    </row>
    <row r="404" spans="1:15" ht="12.75" customHeight="1">
      <c r="A404" s="30">
        <v>394</v>
      </c>
      <c r="B404" s="312" t="s">
        <v>274</v>
      </c>
      <c r="C404" s="302">
        <v>773.4</v>
      </c>
      <c r="D404" s="303">
        <v>779.13333333333333</v>
      </c>
      <c r="E404" s="303">
        <v>766.26666666666665</v>
      </c>
      <c r="F404" s="303">
        <v>759.13333333333333</v>
      </c>
      <c r="G404" s="303">
        <v>746.26666666666665</v>
      </c>
      <c r="H404" s="303">
        <v>786.26666666666665</v>
      </c>
      <c r="I404" s="303">
        <v>799.13333333333321</v>
      </c>
      <c r="J404" s="303">
        <v>806.26666666666665</v>
      </c>
      <c r="K404" s="302">
        <v>792</v>
      </c>
      <c r="L404" s="302">
        <v>772</v>
      </c>
      <c r="M404" s="302">
        <v>11.345689999999999</v>
      </c>
      <c r="N404" s="1"/>
      <c r="O404" s="1"/>
    </row>
    <row r="405" spans="1:15" ht="12.75" customHeight="1">
      <c r="A405" s="30">
        <v>395</v>
      </c>
      <c r="B405" s="312" t="s">
        <v>188</v>
      </c>
      <c r="C405" s="302">
        <v>1141.1500000000001</v>
      </c>
      <c r="D405" s="303">
        <v>1147.3166666666666</v>
      </c>
      <c r="E405" s="303">
        <v>1132.7833333333333</v>
      </c>
      <c r="F405" s="303">
        <v>1124.4166666666667</v>
      </c>
      <c r="G405" s="303">
        <v>1109.8833333333334</v>
      </c>
      <c r="H405" s="303">
        <v>1155.6833333333332</v>
      </c>
      <c r="I405" s="303">
        <v>1170.2166666666665</v>
      </c>
      <c r="J405" s="303">
        <v>1178.583333333333</v>
      </c>
      <c r="K405" s="302">
        <v>1161.8499999999999</v>
      </c>
      <c r="L405" s="302">
        <v>1138.95</v>
      </c>
      <c r="M405" s="302">
        <v>9.1746599999999994</v>
      </c>
      <c r="N405" s="1"/>
      <c r="O405" s="1"/>
    </row>
    <row r="406" spans="1:15" ht="12.75" customHeight="1">
      <c r="A406" s="30">
        <v>396</v>
      </c>
      <c r="B406" s="312" t="s">
        <v>189</v>
      </c>
      <c r="C406" s="302">
        <v>464.5</v>
      </c>
      <c r="D406" s="303">
        <v>467.83333333333331</v>
      </c>
      <c r="E406" s="303">
        <v>460.16666666666663</v>
      </c>
      <c r="F406" s="303">
        <v>455.83333333333331</v>
      </c>
      <c r="G406" s="303">
        <v>448.16666666666663</v>
      </c>
      <c r="H406" s="303">
        <v>472.16666666666663</v>
      </c>
      <c r="I406" s="303">
        <v>479.83333333333326</v>
      </c>
      <c r="J406" s="303">
        <v>484.16666666666663</v>
      </c>
      <c r="K406" s="302">
        <v>475.5</v>
      </c>
      <c r="L406" s="302">
        <v>463.5</v>
      </c>
      <c r="M406" s="302">
        <v>113.06291</v>
      </c>
      <c r="N406" s="1"/>
      <c r="O406" s="1"/>
    </row>
    <row r="407" spans="1:15" ht="12.75" customHeight="1">
      <c r="A407" s="30">
        <v>397</v>
      </c>
      <c r="B407" s="312" t="s">
        <v>495</v>
      </c>
      <c r="C407" s="302">
        <v>2329.75</v>
      </c>
      <c r="D407" s="303">
        <v>2353.1166666666668</v>
      </c>
      <c r="E407" s="303">
        <v>2296.6333333333337</v>
      </c>
      <c r="F407" s="303">
        <v>2263.5166666666669</v>
      </c>
      <c r="G407" s="303">
        <v>2207.0333333333338</v>
      </c>
      <c r="H407" s="303">
        <v>2386.2333333333336</v>
      </c>
      <c r="I407" s="303">
        <v>2442.7166666666672</v>
      </c>
      <c r="J407" s="303">
        <v>2475.8333333333335</v>
      </c>
      <c r="K407" s="302">
        <v>2409.6</v>
      </c>
      <c r="L407" s="302">
        <v>2320</v>
      </c>
      <c r="M407" s="302">
        <v>0.64048000000000005</v>
      </c>
      <c r="N407" s="1"/>
      <c r="O407" s="1"/>
    </row>
    <row r="408" spans="1:15" ht="12.75" customHeight="1">
      <c r="A408" s="30">
        <v>398</v>
      </c>
      <c r="B408" s="312" t="s">
        <v>496</v>
      </c>
      <c r="C408" s="302">
        <v>109.55</v>
      </c>
      <c r="D408" s="303">
        <v>110.75</v>
      </c>
      <c r="E408" s="303">
        <v>107.9</v>
      </c>
      <c r="F408" s="303">
        <v>106.25</v>
      </c>
      <c r="G408" s="303">
        <v>103.4</v>
      </c>
      <c r="H408" s="303">
        <v>112.4</v>
      </c>
      <c r="I408" s="303">
        <v>115.25</v>
      </c>
      <c r="J408" s="303">
        <v>116.9</v>
      </c>
      <c r="K408" s="302">
        <v>113.6</v>
      </c>
      <c r="L408" s="302">
        <v>109.1</v>
      </c>
      <c r="M408" s="302">
        <v>3.0588600000000001</v>
      </c>
      <c r="N408" s="1"/>
      <c r="O408" s="1"/>
    </row>
    <row r="409" spans="1:15" ht="12.75" customHeight="1">
      <c r="A409" s="30">
        <v>399</v>
      </c>
      <c r="B409" s="312" t="s">
        <v>501</v>
      </c>
      <c r="C409" s="302">
        <v>117.65</v>
      </c>
      <c r="D409" s="303">
        <v>119.10000000000001</v>
      </c>
      <c r="E409" s="303">
        <v>115.55000000000001</v>
      </c>
      <c r="F409" s="303">
        <v>113.45</v>
      </c>
      <c r="G409" s="303">
        <v>109.9</v>
      </c>
      <c r="H409" s="303">
        <v>121.20000000000002</v>
      </c>
      <c r="I409" s="303">
        <v>124.75</v>
      </c>
      <c r="J409" s="303">
        <v>126.85000000000002</v>
      </c>
      <c r="K409" s="302">
        <v>122.65</v>
      </c>
      <c r="L409" s="302">
        <v>117</v>
      </c>
      <c r="M409" s="302">
        <v>11.090170000000001</v>
      </c>
      <c r="N409" s="1"/>
      <c r="O409" s="1"/>
    </row>
    <row r="410" spans="1:15" ht="12.75" customHeight="1">
      <c r="A410" s="30">
        <v>400</v>
      </c>
      <c r="B410" s="312" t="s">
        <v>497</v>
      </c>
      <c r="C410" s="302">
        <v>109.3</v>
      </c>
      <c r="D410" s="303">
        <v>110.08333333333333</v>
      </c>
      <c r="E410" s="303">
        <v>107.96666666666665</v>
      </c>
      <c r="F410" s="303">
        <v>106.63333333333333</v>
      </c>
      <c r="G410" s="303">
        <v>104.51666666666665</v>
      </c>
      <c r="H410" s="303">
        <v>111.41666666666666</v>
      </c>
      <c r="I410" s="303">
        <v>113.53333333333333</v>
      </c>
      <c r="J410" s="303">
        <v>114.86666666666666</v>
      </c>
      <c r="K410" s="302">
        <v>112.2</v>
      </c>
      <c r="L410" s="302">
        <v>108.75</v>
      </c>
      <c r="M410" s="302">
        <v>8.4279299999999999</v>
      </c>
      <c r="N410" s="1"/>
      <c r="O410" s="1"/>
    </row>
    <row r="411" spans="1:15" ht="12.75" customHeight="1">
      <c r="A411" s="30">
        <v>401</v>
      </c>
      <c r="B411" s="312" t="s">
        <v>499</v>
      </c>
      <c r="C411" s="302">
        <v>2866</v>
      </c>
      <c r="D411" s="303">
        <v>2889.9500000000003</v>
      </c>
      <c r="E411" s="303">
        <v>2826.0500000000006</v>
      </c>
      <c r="F411" s="303">
        <v>2786.1000000000004</v>
      </c>
      <c r="G411" s="303">
        <v>2722.2000000000007</v>
      </c>
      <c r="H411" s="303">
        <v>2929.9000000000005</v>
      </c>
      <c r="I411" s="303">
        <v>2993.8</v>
      </c>
      <c r="J411" s="303">
        <v>3033.7500000000005</v>
      </c>
      <c r="K411" s="302">
        <v>2953.85</v>
      </c>
      <c r="L411" s="302">
        <v>2850</v>
      </c>
      <c r="M411" s="302">
        <v>0.10359</v>
      </c>
      <c r="N411" s="1"/>
      <c r="O411" s="1"/>
    </row>
    <row r="412" spans="1:15" ht="12.75" customHeight="1">
      <c r="A412" s="30">
        <v>402</v>
      </c>
      <c r="B412" s="312" t="s">
        <v>498</v>
      </c>
      <c r="C412" s="302">
        <v>707.65</v>
      </c>
      <c r="D412" s="303">
        <v>716.2166666666667</v>
      </c>
      <c r="E412" s="303">
        <v>692.43333333333339</v>
      </c>
      <c r="F412" s="303">
        <v>677.2166666666667</v>
      </c>
      <c r="G412" s="303">
        <v>653.43333333333339</v>
      </c>
      <c r="H412" s="303">
        <v>731.43333333333339</v>
      </c>
      <c r="I412" s="303">
        <v>755.2166666666667</v>
      </c>
      <c r="J412" s="303">
        <v>770.43333333333339</v>
      </c>
      <c r="K412" s="302">
        <v>740</v>
      </c>
      <c r="L412" s="302">
        <v>701</v>
      </c>
      <c r="M412" s="302">
        <v>1.5221199999999999</v>
      </c>
      <c r="N412" s="1"/>
      <c r="O412" s="1"/>
    </row>
    <row r="413" spans="1:15" ht="12.75" customHeight="1">
      <c r="A413" s="30">
        <v>403</v>
      </c>
      <c r="B413" s="312" t="s">
        <v>500</v>
      </c>
      <c r="C413" s="302">
        <v>429.45</v>
      </c>
      <c r="D413" s="303">
        <v>431.45</v>
      </c>
      <c r="E413" s="303">
        <v>425</v>
      </c>
      <c r="F413" s="303">
        <v>420.55</v>
      </c>
      <c r="G413" s="303">
        <v>414.1</v>
      </c>
      <c r="H413" s="303">
        <v>435.9</v>
      </c>
      <c r="I413" s="303">
        <v>442.34999999999991</v>
      </c>
      <c r="J413" s="303">
        <v>446.79999999999995</v>
      </c>
      <c r="K413" s="302">
        <v>437.9</v>
      </c>
      <c r="L413" s="302">
        <v>427</v>
      </c>
      <c r="M413" s="302">
        <v>1.1126499999999999</v>
      </c>
      <c r="N413" s="1"/>
      <c r="O413" s="1"/>
    </row>
    <row r="414" spans="1:15" ht="12.75" customHeight="1">
      <c r="A414" s="30">
        <v>404</v>
      </c>
      <c r="B414" s="312" t="s">
        <v>190</v>
      </c>
      <c r="C414" s="302">
        <v>20638</v>
      </c>
      <c r="D414" s="303">
        <v>21012.316666666666</v>
      </c>
      <c r="E414" s="303">
        <v>20175.683333333331</v>
      </c>
      <c r="F414" s="303">
        <v>19713.366666666665</v>
      </c>
      <c r="G414" s="303">
        <v>18876.73333333333</v>
      </c>
      <c r="H414" s="303">
        <v>21474.633333333331</v>
      </c>
      <c r="I414" s="303">
        <v>22311.266666666663</v>
      </c>
      <c r="J414" s="303">
        <v>22773.583333333332</v>
      </c>
      <c r="K414" s="302">
        <v>21848.95</v>
      </c>
      <c r="L414" s="302">
        <v>20550</v>
      </c>
      <c r="M414" s="302">
        <v>1.05159</v>
      </c>
      <c r="N414" s="1"/>
      <c r="O414" s="1"/>
    </row>
    <row r="415" spans="1:15" ht="12.75" customHeight="1">
      <c r="A415" s="30">
        <v>405</v>
      </c>
      <c r="B415" s="312" t="s">
        <v>502</v>
      </c>
      <c r="C415" s="302">
        <v>1751.5</v>
      </c>
      <c r="D415" s="303">
        <v>1756.3</v>
      </c>
      <c r="E415" s="303">
        <v>1730.6999999999998</v>
      </c>
      <c r="F415" s="303">
        <v>1709.8999999999999</v>
      </c>
      <c r="G415" s="303">
        <v>1684.2999999999997</v>
      </c>
      <c r="H415" s="303">
        <v>1777.1</v>
      </c>
      <c r="I415" s="303">
        <v>1802.6999999999998</v>
      </c>
      <c r="J415" s="303">
        <v>1823.5</v>
      </c>
      <c r="K415" s="302">
        <v>1781.9</v>
      </c>
      <c r="L415" s="302">
        <v>1735.5</v>
      </c>
      <c r="M415" s="302">
        <v>0.85229999999999995</v>
      </c>
      <c r="N415" s="1"/>
      <c r="O415" s="1"/>
    </row>
    <row r="416" spans="1:15" ht="12.75" customHeight="1">
      <c r="A416" s="30">
        <v>406</v>
      </c>
      <c r="B416" s="312" t="s">
        <v>191</v>
      </c>
      <c r="C416" s="302">
        <v>2348.65</v>
      </c>
      <c r="D416" s="303">
        <v>2370.7666666666664</v>
      </c>
      <c r="E416" s="303">
        <v>2320.5333333333328</v>
      </c>
      <c r="F416" s="303">
        <v>2292.4166666666665</v>
      </c>
      <c r="G416" s="303">
        <v>2242.1833333333329</v>
      </c>
      <c r="H416" s="303">
        <v>2398.8833333333328</v>
      </c>
      <c r="I416" s="303">
        <v>2449.1166666666663</v>
      </c>
      <c r="J416" s="303">
        <v>2477.2333333333327</v>
      </c>
      <c r="K416" s="302">
        <v>2421</v>
      </c>
      <c r="L416" s="302">
        <v>2342.65</v>
      </c>
      <c r="M416" s="302">
        <v>1.21627</v>
      </c>
      <c r="N416" s="1"/>
      <c r="O416" s="1"/>
    </row>
    <row r="417" spans="1:15" ht="12.75" customHeight="1">
      <c r="A417" s="30">
        <v>407</v>
      </c>
      <c r="B417" s="312" t="s">
        <v>492</v>
      </c>
      <c r="C417" s="302">
        <v>466.75</v>
      </c>
      <c r="D417" s="303">
        <v>470.43333333333334</v>
      </c>
      <c r="E417" s="303">
        <v>460.86666666666667</v>
      </c>
      <c r="F417" s="303">
        <v>454.98333333333335</v>
      </c>
      <c r="G417" s="303">
        <v>445.41666666666669</v>
      </c>
      <c r="H417" s="303">
        <v>476.31666666666666</v>
      </c>
      <c r="I417" s="303">
        <v>485.88333333333338</v>
      </c>
      <c r="J417" s="303">
        <v>491.76666666666665</v>
      </c>
      <c r="K417" s="302">
        <v>480</v>
      </c>
      <c r="L417" s="302">
        <v>464.55</v>
      </c>
      <c r="M417" s="302">
        <v>0.39837</v>
      </c>
      <c r="N417" s="1"/>
      <c r="O417" s="1"/>
    </row>
    <row r="418" spans="1:15" ht="12.75" customHeight="1">
      <c r="A418" s="30">
        <v>408</v>
      </c>
      <c r="B418" s="312" t="s">
        <v>493</v>
      </c>
      <c r="C418" s="302">
        <v>27.75</v>
      </c>
      <c r="D418" s="303">
        <v>27.883333333333336</v>
      </c>
      <c r="E418" s="303">
        <v>27.566666666666674</v>
      </c>
      <c r="F418" s="303">
        <v>27.383333333333336</v>
      </c>
      <c r="G418" s="303">
        <v>27.066666666666674</v>
      </c>
      <c r="H418" s="303">
        <v>28.066666666666674</v>
      </c>
      <c r="I418" s="303">
        <v>28.383333333333336</v>
      </c>
      <c r="J418" s="303">
        <v>28.566666666666674</v>
      </c>
      <c r="K418" s="302">
        <v>28.2</v>
      </c>
      <c r="L418" s="302">
        <v>27.7</v>
      </c>
      <c r="M418" s="302">
        <v>6.6614100000000001</v>
      </c>
      <c r="N418" s="1"/>
      <c r="O418" s="1"/>
    </row>
    <row r="419" spans="1:15" ht="12.75" customHeight="1">
      <c r="A419" s="30">
        <v>409</v>
      </c>
      <c r="B419" s="312" t="s">
        <v>494</v>
      </c>
      <c r="C419" s="302">
        <v>3474.9</v>
      </c>
      <c r="D419" s="303">
        <v>3530.6333333333332</v>
      </c>
      <c r="E419" s="303">
        <v>3373.2666666666664</v>
      </c>
      <c r="F419" s="303">
        <v>3271.6333333333332</v>
      </c>
      <c r="G419" s="303">
        <v>3114.2666666666664</v>
      </c>
      <c r="H419" s="303">
        <v>3632.2666666666664</v>
      </c>
      <c r="I419" s="303">
        <v>3789.6333333333332</v>
      </c>
      <c r="J419" s="303">
        <v>3891.2666666666664</v>
      </c>
      <c r="K419" s="302">
        <v>3688</v>
      </c>
      <c r="L419" s="302">
        <v>3429</v>
      </c>
      <c r="M419" s="302">
        <v>0.32640999999999998</v>
      </c>
      <c r="N419" s="1"/>
      <c r="O419" s="1"/>
    </row>
    <row r="420" spans="1:15" ht="12.75" customHeight="1">
      <c r="A420" s="30">
        <v>410</v>
      </c>
      <c r="B420" s="312" t="s">
        <v>503</v>
      </c>
      <c r="C420" s="302">
        <v>533.1</v>
      </c>
      <c r="D420" s="303">
        <v>540.06666666666672</v>
      </c>
      <c r="E420" s="303">
        <v>523.03333333333342</v>
      </c>
      <c r="F420" s="303">
        <v>512.9666666666667</v>
      </c>
      <c r="G420" s="303">
        <v>495.93333333333339</v>
      </c>
      <c r="H420" s="303">
        <v>550.13333333333344</v>
      </c>
      <c r="I420" s="303">
        <v>567.16666666666674</v>
      </c>
      <c r="J420" s="303">
        <v>577.23333333333346</v>
      </c>
      <c r="K420" s="302">
        <v>557.1</v>
      </c>
      <c r="L420" s="302">
        <v>530</v>
      </c>
      <c r="M420" s="302">
        <v>2.12947</v>
      </c>
      <c r="N420" s="1"/>
      <c r="O420" s="1"/>
    </row>
    <row r="421" spans="1:15" ht="12.75" customHeight="1">
      <c r="A421" s="30">
        <v>411</v>
      </c>
      <c r="B421" s="312" t="s">
        <v>505</v>
      </c>
      <c r="C421" s="302">
        <v>403.95</v>
      </c>
      <c r="D421" s="303">
        <v>405.66666666666669</v>
      </c>
      <c r="E421" s="303">
        <v>398.28333333333336</v>
      </c>
      <c r="F421" s="303">
        <v>392.61666666666667</v>
      </c>
      <c r="G421" s="303">
        <v>385.23333333333335</v>
      </c>
      <c r="H421" s="303">
        <v>411.33333333333337</v>
      </c>
      <c r="I421" s="303">
        <v>418.7166666666667</v>
      </c>
      <c r="J421" s="303">
        <v>424.38333333333338</v>
      </c>
      <c r="K421" s="302">
        <v>413.05</v>
      </c>
      <c r="L421" s="302">
        <v>400</v>
      </c>
      <c r="M421" s="302">
        <v>0.43321999999999999</v>
      </c>
      <c r="N421" s="1"/>
      <c r="O421" s="1"/>
    </row>
    <row r="422" spans="1:15" ht="12.75" customHeight="1">
      <c r="A422" s="30">
        <v>412</v>
      </c>
      <c r="B422" s="312" t="s">
        <v>504</v>
      </c>
      <c r="C422" s="302">
        <v>2802.9</v>
      </c>
      <c r="D422" s="303">
        <v>2760.2166666666667</v>
      </c>
      <c r="E422" s="303">
        <v>2672.5833333333335</v>
      </c>
      <c r="F422" s="303">
        <v>2542.2666666666669</v>
      </c>
      <c r="G422" s="303">
        <v>2454.6333333333337</v>
      </c>
      <c r="H422" s="303">
        <v>2890.5333333333333</v>
      </c>
      <c r="I422" s="303">
        <v>2978.1666666666665</v>
      </c>
      <c r="J422" s="303">
        <v>3108.4833333333331</v>
      </c>
      <c r="K422" s="302">
        <v>2847.85</v>
      </c>
      <c r="L422" s="302">
        <v>2629.9</v>
      </c>
      <c r="M422" s="302">
        <v>1.6815899999999999</v>
      </c>
      <c r="N422" s="1"/>
      <c r="O422" s="1"/>
    </row>
    <row r="423" spans="1:15" ht="12.75" customHeight="1">
      <c r="A423" s="30">
        <v>413</v>
      </c>
      <c r="B423" s="312" t="s">
        <v>859</v>
      </c>
      <c r="C423" s="302">
        <v>573</v>
      </c>
      <c r="D423" s="303">
        <v>577.16666666666663</v>
      </c>
      <c r="E423" s="303">
        <v>565.33333333333326</v>
      </c>
      <c r="F423" s="303">
        <v>557.66666666666663</v>
      </c>
      <c r="G423" s="303">
        <v>545.83333333333326</v>
      </c>
      <c r="H423" s="303">
        <v>584.83333333333326</v>
      </c>
      <c r="I423" s="303">
        <v>596.66666666666652</v>
      </c>
      <c r="J423" s="303">
        <v>604.33333333333326</v>
      </c>
      <c r="K423" s="302">
        <v>589</v>
      </c>
      <c r="L423" s="302">
        <v>569.5</v>
      </c>
      <c r="M423" s="302">
        <v>7.4403800000000002</v>
      </c>
      <c r="N423" s="1"/>
      <c r="O423" s="1"/>
    </row>
    <row r="424" spans="1:15" ht="12.75" customHeight="1">
      <c r="A424" s="30">
        <v>414</v>
      </c>
      <c r="B424" s="312" t="s">
        <v>506</v>
      </c>
      <c r="C424" s="302">
        <v>696.9</v>
      </c>
      <c r="D424" s="303">
        <v>702.63333333333333</v>
      </c>
      <c r="E424" s="303">
        <v>684.26666666666665</v>
      </c>
      <c r="F424" s="303">
        <v>671.63333333333333</v>
      </c>
      <c r="G424" s="303">
        <v>653.26666666666665</v>
      </c>
      <c r="H424" s="303">
        <v>715.26666666666665</v>
      </c>
      <c r="I424" s="303">
        <v>733.63333333333321</v>
      </c>
      <c r="J424" s="303">
        <v>746.26666666666665</v>
      </c>
      <c r="K424" s="302">
        <v>721</v>
      </c>
      <c r="L424" s="302">
        <v>690</v>
      </c>
      <c r="M424" s="302">
        <v>2.86781</v>
      </c>
      <c r="N424" s="1"/>
      <c r="O424" s="1"/>
    </row>
    <row r="425" spans="1:15" ht="12.75" customHeight="1">
      <c r="A425" s="30">
        <v>415</v>
      </c>
      <c r="B425" s="312" t="s">
        <v>507</v>
      </c>
      <c r="C425" s="302">
        <v>376.45</v>
      </c>
      <c r="D425" s="303">
        <v>378.7833333333333</v>
      </c>
      <c r="E425" s="303">
        <v>372.66666666666663</v>
      </c>
      <c r="F425" s="303">
        <v>368.88333333333333</v>
      </c>
      <c r="G425" s="303">
        <v>362.76666666666665</v>
      </c>
      <c r="H425" s="303">
        <v>382.56666666666661</v>
      </c>
      <c r="I425" s="303">
        <v>388.68333333333328</v>
      </c>
      <c r="J425" s="303">
        <v>392.46666666666658</v>
      </c>
      <c r="K425" s="302">
        <v>384.9</v>
      </c>
      <c r="L425" s="302">
        <v>375</v>
      </c>
      <c r="M425" s="302">
        <v>0.53125</v>
      </c>
      <c r="N425" s="1"/>
      <c r="O425" s="1"/>
    </row>
    <row r="426" spans="1:15" ht="12.75" customHeight="1">
      <c r="A426" s="30">
        <v>416</v>
      </c>
      <c r="B426" s="312" t="s">
        <v>515</v>
      </c>
      <c r="C426" s="302">
        <v>219</v>
      </c>
      <c r="D426" s="303">
        <v>220.06666666666669</v>
      </c>
      <c r="E426" s="303">
        <v>215.43333333333339</v>
      </c>
      <c r="F426" s="303">
        <v>211.8666666666667</v>
      </c>
      <c r="G426" s="303">
        <v>207.23333333333341</v>
      </c>
      <c r="H426" s="303">
        <v>223.63333333333338</v>
      </c>
      <c r="I426" s="303">
        <v>228.26666666666665</v>
      </c>
      <c r="J426" s="303">
        <v>231.83333333333337</v>
      </c>
      <c r="K426" s="302">
        <v>224.7</v>
      </c>
      <c r="L426" s="302">
        <v>216.5</v>
      </c>
      <c r="M426" s="302">
        <v>4.2461399999999996</v>
      </c>
      <c r="N426" s="1"/>
      <c r="O426" s="1"/>
    </row>
    <row r="427" spans="1:15" ht="12.75" customHeight="1">
      <c r="A427" s="30">
        <v>417</v>
      </c>
      <c r="B427" s="312" t="s">
        <v>508</v>
      </c>
      <c r="C427" s="302">
        <v>47.25</v>
      </c>
      <c r="D427" s="303">
        <v>47.483333333333327</v>
      </c>
      <c r="E427" s="303">
        <v>46.816666666666656</v>
      </c>
      <c r="F427" s="303">
        <v>46.383333333333326</v>
      </c>
      <c r="G427" s="303">
        <v>45.716666666666654</v>
      </c>
      <c r="H427" s="303">
        <v>47.916666666666657</v>
      </c>
      <c r="I427" s="303">
        <v>48.583333333333329</v>
      </c>
      <c r="J427" s="303">
        <v>49.016666666666659</v>
      </c>
      <c r="K427" s="302">
        <v>48.15</v>
      </c>
      <c r="L427" s="302">
        <v>47.05</v>
      </c>
      <c r="M427" s="302">
        <v>15.32423</v>
      </c>
      <c r="N427" s="1"/>
      <c r="O427" s="1"/>
    </row>
    <row r="428" spans="1:15" ht="12.75" customHeight="1">
      <c r="A428" s="30">
        <v>418</v>
      </c>
      <c r="B428" s="312" t="s">
        <v>192</v>
      </c>
      <c r="C428" s="302">
        <v>2373.9499999999998</v>
      </c>
      <c r="D428" s="303">
        <v>2393.0166666666664</v>
      </c>
      <c r="E428" s="303">
        <v>2346.0333333333328</v>
      </c>
      <c r="F428" s="303">
        <v>2318.1166666666663</v>
      </c>
      <c r="G428" s="303">
        <v>2271.1333333333328</v>
      </c>
      <c r="H428" s="303">
        <v>2420.9333333333329</v>
      </c>
      <c r="I428" s="303">
        <v>2467.9166666666665</v>
      </c>
      <c r="J428" s="303">
        <v>2495.833333333333</v>
      </c>
      <c r="K428" s="302">
        <v>2440</v>
      </c>
      <c r="L428" s="302">
        <v>2365.1</v>
      </c>
      <c r="M428" s="302">
        <v>5.2729600000000003</v>
      </c>
      <c r="N428" s="1"/>
      <c r="O428" s="1"/>
    </row>
    <row r="429" spans="1:15" ht="12.75" customHeight="1">
      <c r="A429" s="30">
        <v>419</v>
      </c>
      <c r="B429" s="312" t="s">
        <v>193</v>
      </c>
      <c r="C429" s="302">
        <v>1178.5</v>
      </c>
      <c r="D429" s="303">
        <v>1181.5999999999999</v>
      </c>
      <c r="E429" s="303">
        <v>1165.2499999999998</v>
      </c>
      <c r="F429" s="303">
        <v>1151.9999999999998</v>
      </c>
      <c r="G429" s="303">
        <v>1135.6499999999996</v>
      </c>
      <c r="H429" s="303">
        <v>1194.8499999999999</v>
      </c>
      <c r="I429" s="303">
        <v>1211.2000000000003</v>
      </c>
      <c r="J429" s="303">
        <v>1224.45</v>
      </c>
      <c r="K429" s="302">
        <v>1197.95</v>
      </c>
      <c r="L429" s="302">
        <v>1168.3499999999999</v>
      </c>
      <c r="M429" s="302">
        <v>10.79344</v>
      </c>
      <c r="N429" s="1"/>
      <c r="O429" s="1"/>
    </row>
    <row r="430" spans="1:15" ht="12.75" customHeight="1">
      <c r="A430" s="30">
        <v>420</v>
      </c>
      <c r="B430" s="312" t="s">
        <v>512</v>
      </c>
      <c r="C430" s="302">
        <v>324.7</v>
      </c>
      <c r="D430" s="303">
        <v>329.78333333333336</v>
      </c>
      <c r="E430" s="303">
        <v>317.56666666666672</v>
      </c>
      <c r="F430" s="303">
        <v>310.43333333333334</v>
      </c>
      <c r="G430" s="303">
        <v>298.2166666666667</v>
      </c>
      <c r="H430" s="303">
        <v>336.91666666666674</v>
      </c>
      <c r="I430" s="303">
        <v>349.13333333333333</v>
      </c>
      <c r="J430" s="303">
        <v>356.26666666666677</v>
      </c>
      <c r="K430" s="302">
        <v>342</v>
      </c>
      <c r="L430" s="302">
        <v>322.64999999999998</v>
      </c>
      <c r="M430" s="302">
        <v>4.3673500000000001</v>
      </c>
      <c r="N430" s="1"/>
      <c r="O430" s="1"/>
    </row>
    <row r="431" spans="1:15" ht="12.75" customHeight="1">
      <c r="A431" s="30">
        <v>421</v>
      </c>
      <c r="B431" s="312" t="s">
        <v>509</v>
      </c>
      <c r="C431" s="302">
        <v>89.45</v>
      </c>
      <c r="D431" s="303">
        <v>89.7</v>
      </c>
      <c r="E431" s="303">
        <v>88.800000000000011</v>
      </c>
      <c r="F431" s="303">
        <v>88.15</v>
      </c>
      <c r="G431" s="303">
        <v>87.250000000000014</v>
      </c>
      <c r="H431" s="303">
        <v>90.350000000000009</v>
      </c>
      <c r="I431" s="303">
        <v>91.250000000000014</v>
      </c>
      <c r="J431" s="303">
        <v>91.9</v>
      </c>
      <c r="K431" s="302">
        <v>90.6</v>
      </c>
      <c r="L431" s="302">
        <v>89.05</v>
      </c>
      <c r="M431" s="302">
        <v>0.51583999999999997</v>
      </c>
      <c r="N431" s="1"/>
      <c r="O431" s="1"/>
    </row>
    <row r="432" spans="1:15" ht="12.75" customHeight="1">
      <c r="A432" s="30">
        <v>422</v>
      </c>
      <c r="B432" s="312" t="s">
        <v>511</v>
      </c>
      <c r="C432" s="302">
        <v>173.65</v>
      </c>
      <c r="D432" s="303">
        <v>174.68333333333331</v>
      </c>
      <c r="E432" s="303">
        <v>172.36666666666662</v>
      </c>
      <c r="F432" s="303">
        <v>171.08333333333331</v>
      </c>
      <c r="G432" s="303">
        <v>168.76666666666662</v>
      </c>
      <c r="H432" s="303">
        <v>175.96666666666661</v>
      </c>
      <c r="I432" s="303">
        <v>178.28333333333327</v>
      </c>
      <c r="J432" s="303">
        <v>179.56666666666661</v>
      </c>
      <c r="K432" s="302">
        <v>177</v>
      </c>
      <c r="L432" s="302">
        <v>173.4</v>
      </c>
      <c r="M432" s="302">
        <v>2.7441</v>
      </c>
      <c r="N432" s="1"/>
      <c r="O432" s="1"/>
    </row>
    <row r="433" spans="1:15" ht="12.75" customHeight="1">
      <c r="A433" s="30">
        <v>423</v>
      </c>
      <c r="B433" s="312" t="s">
        <v>513</v>
      </c>
      <c r="C433" s="302">
        <v>460.35</v>
      </c>
      <c r="D433" s="303">
        <v>463.13333333333338</v>
      </c>
      <c r="E433" s="303">
        <v>453.21666666666675</v>
      </c>
      <c r="F433" s="303">
        <v>446.08333333333337</v>
      </c>
      <c r="G433" s="303">
        <v>436.16666666666674</v>
      </c>
      <c r="H433" s="303">
        <v>470.26666666666677</v>
      </c>
      <c r="I433" s="303">
        <v>480.18333333333339</v>
      </c>
      <c r="J433" s="303">
        <v>487.31666666666678</v>
      </c>
      <c r="K433" s="302">
        <v>473.05</v>
      </c>
      <c r="L433" s="302">
        <v>456</v>
      </c>
      <c r="M433" s="302">
        <v>0.72813000000000005</v>
      </c>
      <c r="N433" s="1"/>
      <c r="O433" s="1"/>
    </row>
    <row r="434" spans="1:15" ht="12.75" customHeight="1">
      <c r="A434" s="30">
        <v>424</v>
      </c>
      <c r="B434" s="312" t="s">
        <v>514</v>
      </c>
      <c r="C434" s="302">
        <v>461.6</v>
      </c>
      <c r="D434" s="303">
        <v>462.9666666666667</v>
      </c>
      <c r="E434" s="303">
        <v>450.93333333333339</v>
      </c>
      <c r="F434" s="303">
        <v>440.26666666666671</v>
      </c>
      <c r="G434" s="303">
        <v>428.23333333333341</v>
      </c>
      <c r="H434" s="303">
        <v>473.63333333333338</v>
      </c>
      <c r="I434" s="303">
        <v>485.66666666666669</v>
      </c>
      <c r="J434" s="303">
        <v>496.33333333333337</v>
      </c>
      <c r="K434" s="302">
        <v>475</v>
      </c>
      <c r="L434" s="302">
        <v>452.3</v>
      </c>
      <c r="M434" s="302">
        <v>3.5041799999999999</v>
      </c>
      <c r="N434" s="1"/>
      <c r="O434" s="1"/>
    </row>
    <row r="435" spans="1:15" ht="12.75" customHeight="1">
      <c r="A435" s="30">
        <v>425</v>
      </c>
      <c r="B435" s="312" t="s">
        <v>516</v>
      </c>
      <c r="C435" s="302">
        <v>1870.85</v>
      </c>
      <c r="D435" s="303">
        <v>1870.6500000000003</v>
      </c>
      <c r="E435" s="303">
        <v>1833.3500000000006</v>
      </c>
      <c r="F435" s="303">
        <v>1795.8500000000004</v>
      </c>
      <c r="G435" s="303">
        <v>1758.5500000000006</v>
      </c>
      <c r="H435" s="303">
        <v>1908.1500000000005</v>
      </c>
      <c r="I435" s="303">
        <v>1945.4500000000003</v>
      </c>
      <c r="J435" s="303">
        <v>1982.9500000000005</v>
      </c>
      <c r="K435" s="302">
        <v>1907.95</v>
      </c>
      <c r="L435" s="302">
        <v>1833.15</v>
      </c>
      <c r="M435" s="302">
        <v>0.89102000000000003</v>
      </c>
      <c r="N435" s="1"/>
      <c r="O435" s="1"/>
    </row>
    <row r="436" spans="1:15" ht="12.75" customHeight="1">
      <c r="A436" s="30">
        <v>426</v>
      </c>
      <c r="B436" s="312" t="s">
        <v>517</v>
      </c>
      <c r="C436" s="302">
        <v>770.6</v>
      </c>
      <c r="D436" s="303">
        <v>774.58333333333337</v>
      </c>
      <c r="E436" s="303">
        <v>754.26666666666677</v>
      </c>
      <c r="F436" s="303">
        <v>737.93333333333339</v>
      </c>
      <c r="G436" s="303">
        <v>717.61666666666679</v>
      </c>
      <c r="H436" s="303">
        <v>790.91666666666674</v>
      </c>
      <c r="I436" s="303">
        <v>811.23333333333335</v>
      </c>
      <c r="J436" s="303">
        <v>827.56666666666672</v>
      </c>
      <c r="K436" s="302">
        <v>794.9</v>
      </c>
      <c r="L436" s="302">
        <v>758.25</v>
      </c>
      <c r="M436" s="302">
        <v>0.32965</v>
      </c>
      <c r="N436" s="1"/>
      <c r="O436" s="1"/>
    </row>
    <row r="437" spans="1:15" ht="12.75" customHeight="1">
      <c r="A437" s="30">
        <v>427</v>
      </c>
      <c r="B437" s="312" t="s">
        <v>194</v>
      </c>
      <c r="C437" s="302">
        <v>865.1</v>
      </c>
      <c r="D437" s="303">
        <v>864.98333333333323</v>
      </c>
      <c r="E437" s="303">
        <v>854.96666666666647</v>
      </c>
      <c r="F437" s="303">
        <v>844.83333333333326</v>
      </c>
      <c r="G437" s="303">
        <v>834.81666666666649</v>
      </c>
      <c r="H437" s="303">
        <v>875.11666666666645</v>
      </c>
      <c r="I437" s="303">
        <v>885.1333333333331</v>
      </c>
      <c r="J437" s="303">
        <v>895.26666666666642</v>
      </c>
      <c r="K437" s="302">
        <v>875</v>
      </c>
      <c r="L437" s="302">
        <v>854.85</v>
      </c>
      <c r="M437" s="302">
        <v>26.183530000000001</v>
      </c>
      <c r="N437" s="1"/>
      <c r="O437" s="1"/>
    </row>
    <row r="438" spans="1:15" ht="12.75" customHeight="1">
      <c r="A438" s="30">
        <v>428</v>
      </c>
      <c r="B438" s="312" t="s">
        <v>518</v>
      </c>
      <c r="C438" s="302">
        <v>455.45</v>
      </c>
      <c r="D438" s="303">
        <v>453.06666666666666</v>
      </c>
      <c r="E438" s="303">
        <v>444.13333333333333</v>
      </c>
      <c r="F438" s="303">
        <v>432.81666666666666</v>
      </c>
      <c r="G438" s="303">
        <v>423.88333333333333</v>
      </c>
      <c r="H438" s="303">
        <v>464.38333333333333</v>
      </c>
      <c r="I438" s="303">
        <v>473.31666666666661</v>
      </c>
      <c r="J438" s="303">
        <v>484.63333333333333</v>
      </c>
      <c r="K438" s="302">
        <v>462</v>
      </c>
      <c r="L438" s="302">
        <v>441.75</v>
      </c>
      <c r="M438" s="302">
        <v>5.5200699999999996</v>
      </c>
      <c r="N438" s="1"/>
      <c r="O438" s="1"/>
    </row>
    <row r="439" spans="1:15" ht="12.75" customHeight="1">
      <c r="A439" s="30">
        <v>429</v>
      </c>
      <c r="B439" s="312" t="s">
        <v>195</v>
      </c>
      <c r="C439" s="302">
        <v>431.35</v>
      </c>
      <c r="D439" s="303">
        <v>436.59999999999997</v>
      </c>
      <c r="E439" s="303">
        <v>425.04999999999995</v>
      </c>
      <c r="F439" s="303">
        <v>418.75</v>
      </c>
      <c r="G439" s="303">
        <v>407.2</v>
      </c>
      <c r="H439" s="303">
        <v>442.89999999999992</v>
      </c>
      <c r="I439" s="303">
        <v>454.45</v>
      </c>
      <c r="J439" s="303">
        <v>460.74999999999989</v>
      </c>
      <c r="K439" s="302">
        <v>448.15</v>
      </c>
      <c r="L439" s="302">
        <v>430.3</v>
      </c>
      <c r="M439" s="302">
        <v>5.8795799999999998</v>
      </c>
      <c r="N439" s="1"/>
      <c r="O439" s="1"/>
    </row>
    <row r="440" spans="1:15" ht="12.75" customHeight="1">
      <c r="A440" s="30">
        <v>430</v>
      </c>
      <c r="B440" s="312" t="s">
        <v>519</v>
      </c>
      <c r="C440" s="302">
        <v>328.7</v>
      </c>
      <c r="D440" s="303">
        <v>332.95</v>
      </c>
      <c r="E440" s="303">
        <v>322.75</v>
      </c>
      <c r="F440" s="303">
        <v>316.8</v>
      </c>
      <c r="G440" s="303">
        <v>306.60000000000002</v>
      </c>
      <c r="H440" s="303">
        <v>338.9</v>
      </c>
      <c r="I440" s="303">
        <v>349.09999999999991</v>
      </c>
      <c r="J440" s="303">
        <v>355.04999999999995</v>
      </c>
      <c r="K440" s="302">
        <v>343.15</v>
      </c>
      <c r="L440" s="302">
        <v>327</v>
      </c>
      <c r="M440" s="302">
        <v>0.72531000000000001</v>
      </c>
      <c r="N440" s="1"/>
      <c r="O440" s="1"/>
    </row>
    <row r="441" spans="1:15" ht="12.75" customHeight="1">
      <c r="A441" s="30">
        <v>431</v>
      </c>
      <c r="B441" s="312" t="s">
        <v>520</v>
      </c>
      <c r="C441" s="302">
        <v>1859.5</v>
      </c>
      <c r="D441" s="303">
        <v>1867.5333333333335</v>
      </c>
      <c r="E441" s="303">
        <v>1838.9666666666672</v>
      </c>
      <c r="F441" s="303">
        <v>1818.4333333333336</v>
      </c>
      <c r="G441" s="303">
        <v>1789.8666666666672</v>
      </c>
      <c r="H441" s="303">
        <v>1888.0666666666671</v>
      </c>
      <c r="I441" s="303">
        <v>1916.6333333333332</v>
      </c>
      <c r="J441" s="303">
        <v>1937.166666666667</v>
      </c>
      <c r="K441" s="302">
        <v>1896.1</v>
      </c>
      <c r="L441" s="302">
        <v>1847</v>
      </c>
      <c r="M441" s="302">
        <v>0.13827999999999999</v>
      </c>
      <c r="N441" s="1"/>
      <c r="O441" s="1"/>
    </row>
    <row r="442" spans="1:15" ht="12.75" customHeight="1">
      <c r="A442" s="30">
        <v>432</v>
      </c>
      <c r="B442" s="312" t="s">
        <v>521</v>
      </c>
      <c r="C442" s="302">
        <v>491.55</v>
      </c>
      <c r="D442" s="303">
        <v>493.83333333333331</v>
      </c>
      <c r="E442" s="303">
        <v>487.71666666666664</v>
      </c>
      <c r="F442" s="303">
        <v>483.88333333333333</v>
      </c>
      <c r="G442" s="303">
        <v>477.76666666666665</v>
      </c>
      <c r="H442" s="303">
        <v>497.66666666666663</v>
      </c>
      <c r="I442" s="303">
        <v>503.7833333333333</v>
      </c>
      <c r="J442" s="303">
        <v>507.61666666666662</v>
      </c>
      <c r="K442" s="302">
        <v>499.95</v>
      </c>
      <c r="L442" s="302">
        <v>490</v>
      </c>
      <c r="M442" s="302">
        <v>1.62785</v>
      </c>
      <c r="N442" s="1"/>
      <c r="O442" s="1"/>
    </row>
    <row r="443" spans="1:15" ht="12.75" customHeight="1">
      <c r="A443" s="30">
        <v>433</v>
      </c>
      <c r="B443" s="312" t="s">
        <v>522</v>
      </c>
      <c r="C443" s="302">
        <v>9.1</v>
      </c>
      <c r="D443" s="303">
        <v>9.35</v>
      </c>
      <c r="E443" s="303">
        <v>8.75</v>
      </c>
      <c r="F443" s="303">
        <v>8.4</v>
      </c>
      <c r="G443" s="303">
        <v>7.8000000000000007</v>
      </c>
      <c r="H443" s="303">
        <v>9.6999999999999993</v>
      </c>
      <c r="I443" s="303">
        <v>10.299999999999997</v>
      </c>
      <c r="J443" s="303">
        <v>10.649999999999999</v>
      </c>
      <c r="K443" s="302">
        <v>9.9499999999999993</v>
      </c>
      <c r="L443" s="302">
        <v>9</v>
      </c>
      <c r="M443" s="302">
        <v>596.00823000000003</v>
      </c>
      <c r="N443" s="1"/>
      <c r="O443" s="1"/>
    </row>
    <row r="444" spans="1:15" ht="12.75" customHeight="1">
      <c r="A444" s="30">
        <v>434</v>
      </c>
      <c r="B444" s="312" t="s">
        <v>510</v>
      </c>
      <c r="C444" s="302">
        <v>327.55</v>
      </c>
      <c r="D444" s="303">
        <v>330.84999999999997</v>
      </c>
      <c r="E444" s="303">
        <v>322.69999999999993</v>
      </c>
      <c r="F444" s="303">
        <v>317.84999999999997</v>
      </c>
      <c r="G444" s="303">
        <v>309.69999999999993</v>
      </c>
      <c r="H444" s="303">
        <v>335.69999999999993</v>
      </c>
      <c r="I444" s="303">
        <v>343.84999999999991</v>
      </c>
      <c r="J444" s="303">
        <v>348.69999999999993</v>
      </c>
      <c r="K444" s="302">
        <v>339</v>
      </c>
      <c r="L444" s="302">
        <v>326</v>
      </c>
      <c r="M444" s="302">
        <v>1.9653799999999999</v>
      </c>
      <c r="N444" s="1"/>
      <c r="O444" s="1"/>
    </row>
    <row r="445" spans="1:15" ht="12.75" customHeight="1">
      <c r="A445" s="30">
        <v>435</v>
      </c>
      <c r="B445" s="312" t="s">
        <v>523</v>
      </c>
      <c r="C445" s="302">
        <v>984.45</v>
      </c>
      <c r="D445" s="303">
        <v>991.15</v>
      </c>
      <c r="E445" s="303">
        <v>973.3</v>
      </c>
      <c r="F445" s="303">
        <v>962.15</v>
      </c>
      <c r="G445" s="303">
        <v>944.3</v>
      </c>
      <c r="H445" s="303">
        <v>1002.3</v>
      </c>
      <c r="I445" s="303">
        <v>1020.1500000000001</v>
      </c>
      <c r="J445" s="303">
        <v>1031.3</v>
      </c>
      <c r="K445" s="302">
        <v>1009</v>
      </c>
      <c r="L445" s="302">
        <v>980</v>
      </c>
      <c r="M445" s="302">
        <v>0.16561999999999999</v>
      </c>
      <c r="N445" s="1"/>
      <c r="O445" s="1"/>
    </row>
    <row r="446" spans="1:15" ht="12.75" customHeight="1">
      <c r="A446" s="30">
        <v>436</v>
      </c>
      <c r="B446" s="312" t="s">
        <v>276</v>
      </c>
      <c r="C446" s="302">
        <v>537.75</v>
      </c>
      <c r="D446" s="303">
        <v>541.91666666666663</v>
      </c>
      <c r="E446" s="303">
        <v>528.83333333333326</v>
      </c>
      <c r="F446" s="303">
        <v>519.91666666666663</v>
      </c>
      <c r="G446" s="303">
        <v>506.83333333333326</v>
      </c>
      <c r="H446" s="303">
        <v>550.83333333333326</v>
      </c>
      <c r="I446" s="303">
        <v>563.91666666666652</v>
      </c>
      <c r="J446" s="303">
        <v>572.83333333333326</v>
      </c>
      <c r="K446" s="302">
        <v>555</v>
      </c>
      <c r="L446" s="302">
        <v>533</v>
      </c>
      <c r="M446" s="302">
        <v>1.2906299999999999</v>
      </c>
      <c r="N446" s="1"/>
      <c r="O446" s="1"/>
    </row>
    <row r="447" spans="1:15" ht="12.75" customHeight="1">
      <c r="A447" s="30">
        <v>437</v>
      </c>
      <c r="B447" s="312" t="s">
        <v>528</v>
      </c>
      <c r="C447" s="302">
        <v>1405</v>
      </c>
      <c r="D447" s="303">
        <v>1417.3833333333332</v>
      </c>
      <c r="E447" s="303">
        <v>1385.8166666666664</v>
      </c>
      <c r="F447" s="303">
        <v>1366.6333333333332</v>
      </c>
      <c r="G447" s="303">
        <v>1335.0666666666664</v>
      </c>
      <c r="H447" s="303">
        <v>1436.5666666666664</v>
      </c>
      <c r="I447" s="303">
        <v>1468.133333333333</v>
      </c>
      <c r="J447" s="303">
        <v>1487.3166666666664</v>
      </c>
      <c r="K447" s="302">
        <v>1448.95</v>
      </c>
      <c r="L447" s="302">
        <v>1398.2</v>
      </c>
      <c r="M447" s="302">
        <v>2.3092800000000002</v>
      </c>
      <c r="N447" s="1"/>
      <c r="O447" s="1"/>
    </row>
    <row r="448" spans="1:15" ht="12.75" customHeight="1">
      <c r="A448" s="30">
        <v>438</v>
      </c>
      <c r="B448" s="312" t="s">
        <v>529</v>
      </c>
      <c r="C448" s="302">
        <v>9496.2000000000007</v>
      </c>
      <c r="D448" s="303">
        <v>9536.0666666666675</v>
      </c>
      <c r="E448" s="303">
        <v>9427.133333333335</v>
      </c>
      <c r="F448" s="303">
        <v>9358.0666666666675</v>
      </c>
      <c r="G448" s="303">
        <v>9249.133333333335</v>
      </c>
      <c r="H448" s="303">
        <v>9605.133333333335</v>
      </c>
      <c r="I448" s="303">
        <v>9714.0666666666657</v>
      </c>
      <c r="J448" s="303">
        <v>9783.133333333335</v>
      </c>
      <c r="K448" s="302">
        <v>9645</v>
      </c>
      <c r="L448" s="302">
        <v>9467</v>
      </c>
      <c r="M448" s="302">
        <v>7.6600000000000001E-3</v>
      </c>
      <c r="N448" s="1"/>
      <c r="O448" s="1"/>
    </row>
    <row r="449" spans="1:15" ht="12.75" customHeight="1">
      <c r="A449" s="30">
        <v>439</v>
      </c>
      <c r="B449" s="312" t="s">
        <v>196</v>
      </c>
      <c r="C449" s="302">
        <v>935.7</v>
      </c>
      <c r="D449" s="303">
        <v>941.81666666666661</v>
      </c>
      <c r="E449" s="303">
        <v>926.93333333333317</v>
      </c>
      <c r="F449" s="303">
        <v>918.16666666666652</v>
      </c>
      <c r="G449" s="303">
        <v>903.28333333333308</v>
      </c>
      <c r="H449" s="303">
        <v>950.58333333333326</v>
      </c>
      <c r="I449" s="303">
        <v>965.4666666666667</v>
      </c>
      <c r="J449" s="303">
        <v>974.23333333333335</v>
      </c>
      <c r="K449" s="302">
        <v>956.7</v>
      </c>
      <c r="L449" s="302">
        <v>933.05</v>
      </c>
      <c r="M449" s="302">
        <v>8.6209900000000008</v>
      </c>
      <c r="N449" s="1"/>
      <c r="O449" s="1"/>
    </row>
    <row r="450" spans="1:15" ht="12.75" customHeight="1">
      <c r="A450" s="30">
        <v>440</v>
      </c>
      <c r="B450" s="312" t="s">
        <v>530</v>
      </c>
      <c r="C450" s="302">
        <v>206.5</v>
      </c>
      <c r="D450" s="303">
        <v>207.05000000000004</v>
      </c>
      <c r="E450" s="303">
        <v>204.75000000000009</v>
      </c>
      <c r="F450" s="303">
        <v>203.00000000000006</v>
      </c>
      <c r="G450" s="303">
        <v>200.7000000000001</v>
      </c>
      <c r="H450" s="303">
        <v>208.80000000000007</v>
      </c>
      <c r="I450" s="303">
        <v>211.10000000000002</v>
      </c>
      <c r="J450" s="303">
        <v>212.85000000000005</v>
      </c>
      <c r="K450" s="302">
        <v>209.35</v>
      </c>
      <c r="L450" s="302">
        <v>205.3</v>
      </c>
      <c r="M450" s="302">
        <v>7.2265199999999998</v>
      </c>
      <c r="N450" s="1"/>
      <c r="O450" s="1"/>
    </row>
    <row r="451" spans="1:15" ht="12.75" customHeight="1">
      <c r="A451" s="30">
        <v>441</v>
      </c>
      <c r="B451" s="312" t="s">
        <v>531</v>
      </c>
      <c r="C451" s="302">
        <v>955.25</v>
      </c>
      <c r="D451" s="303">
        <v>968.2833333333333</v>
      </c>
      <c r="E451" s="303">
        <v>938.61666666666656</v>
      </c>
      <c r="F451" s="303">
        <v>921.98333333333323</v>
      </c>
      <c r="G451" s="303">
        <v>892.31666666666649</v>
      </c>
      <c r="H451" s="303">
        <v>984.91666666666663</v>
      </c>
      <c r="I451" s="303">
        <v>1014.5833333333334</v>
      </c>
      <c r="J451" s="303">
        <v>1031.2166666666667</v>
      </c>
      <c r="K451" s="302">
        <v>997.95</v>
      </c>
      <c r="L451" s="302">
        <v>951.65</v>
      </c>
      <c r="M451" s="302">
        <v>21.027149999999999</v>
      </c>
      <c r="N451" s="1"/>
      <c r="O451" s="1"/>
    </row>
    <row r="452" spans="1:15" ht="12.75" customHeight="1">
      <c r="A452" s="30">
        <v>442</v>
      </c>
      <c r="B452" s="312" t="s">
        <v>197</v>
      </c>
      <c r="C452" s="302">
        <v>753.9</v>
      </c>
      <c r="D452" s="303">
        <v>758.98333333333323</v>
      </c>
      <c r="E452" s="303">
        <v>746.96666666666647</v>
      </c>
      <c r="F452" s="303">
        <v>740.03333333333319</v>
      </c>
      <c r="G452" s="303">
        <v>728.01666666666642</v>
      </c>
      <c r="H452" s="303">
        <v>765.91666666666652</v>
      </c>
      <c r="I452" s="303">
        <v>777.93333333333317</v>
      </c>
      <c r="J452" s="303">
        <v>784.86666666666656</v>
      </c>
      <c r="K452" s="302">
        <v>771</v>
      </c>
      <c r="L452" s="302">
        <v>752.05</v>
      </c>
      <c r="M452" s="302">
        <v>17.476849999999999</v>
      </c>
      <c r="N452" s="1"/>
      <c r="O452" s="1"/>
    </row>
    <row r="453" spans="1:15" ht="12.75" customHeight="1">
      <c r="A453" s="30">
        <v>443</v>
      </c>
      <c r="B453" s="312" t="s">
        <v>277</v>
      </c>
      <c r="C453" s="302">
        <v>8433.2999999999993</v>
      </c>
      <c r="D453" s="303">
        <v>8525.1833333333325</v>
      </c>
      <c r="E453" s="303">
        <v>8274.4166666666642</v>
      </c>
      <c r="F453" s="303">
        <v>8115.533333333331</v>
      </c>
      <c r="G453" s="303">
        <v>7864.7666666666628</v>
      </c>
      <c r="H453" s="303">
        <v>8684.0666666666657</v>
      </c>
      <c r="I453" s="303">
        <v>8934.8333333333321</v>
      </c>
      <c r="J453" s="303">
        <v>9093.7166666666672</v>
      </c>
      <c r="K453" s="302">
        <v>8775.9500000000007</v>
      </c>
      <c r="L453" s="302">
        <v>8366.2999999999993</v>
      </c>
      <c r="M453" s="302">
        <v>3.5464600000000002</v>
      </c>
      <c r="N453" s="1"/>
      <c r="O453" s="1"/>
    </row>
    <row r="454" spans="1:15" ht="12.75" customHeight="1">
      <c r="A454" s="30">
        <v>444</v>
      </c>
      <c r="B454" s="312" t="s">
        <v>198</v>
      </c>
      <c r="C454" s="302">
        <v>431.9</v>
      </c>
      <c r="D454" s="303">
        <v>435.81666666666666</v>
      </c>
      <c r="E454" s="303">
        <v>426.58333333333331</v>
      </c>
      <c r="F454" s="303">
        <v>421.26666666666665</v>
      </c>
      <c r="G454" s="303">
        <v>412.0333333333333</v>
      </c>
      <c r="H454" s="303">
        <v>441.13333333333333</v>
      </c>
      <c r="I454" s="303">
        <v>450.36666666666667</v>
      </c>
      <c r="J454" s="303">
        <v>455.68333333333334</v>
      </c>
      <c r="K454" s="302">
        <v>445.05</v>
      </c>
      <c r="L454" s="302">
        <v>430.5</v>
      </c>
      <c r="M454" s="302">
        <v>127.80122</v>
      </c>
      <c r="N454" s="1"/>
      <c r="O454" s="1"/>
    </row>
    <row r="455" spans="1:15" ht="12.75" customHeight="1">
      <c r="A455" s="30">
        <v>445</v>
      </c>
      <c r="B455" s="312" t="s">
        <v>532</v>
      </c>
      <c r="C455" s="302">
        <v>206.95</v>
      </c>
      <c r="D455" s="303">
        <v>208.7833333333333</v>
      </c>
      <c r="E455" s="303">
        <v>204.21666666666661</v>
      </c>
      <c r="F455" s="303">
        <v>201.48333333333332</v>
      </c>
      <c r="G455" s="303">
        <v>196.91666666666663</v>
      </c>
      <c r="H455" s="303">
        <v>211.51666666666659</v>
      </c>
      <c r="I455" s="303">
        <v>216.08333333333331</v>
      </c>
      <c r="J455" s="303">
        <v>218.81666666666658</v>
      </c>
      <c r="K455" s="302">
        <v>213.35</v>
      </c>
      <c r="L455" s="302">
        <v>206.05</v>
      </c>
      <c r="M455" s="302">
        <v>13.785769999999999</v>
      </c>
      <c r="N455" s="1"/>
      <c r="O455" s="1"/>
    </row>
    <row r="456" spans="1:15" ht="12.75" customHeight="1">
      <c r="A456" s="30">
        <v>446</v>
      </c>
      <c r="B456" s="312" t="s">
        <v>199</v>
      </c>
      <c r="C456" s="302">
        <v>231.05</v>
      </c>
      <c r="D456" s="303">
        <v>232.69999999999996</v>
      </c>
      <c r="E456" s="303">
        <v>228.54999999999993</v>
      </c>
      <c r="F456" s="303">
        <v>226.04999999999995</v>
      </c>
      <c r="G456" s="303">
        <v>221.89999999999992</v>
      </c>
      <c r="H456" s="303">
        <v>235.19999999999993</v>
      </c>
      <c r="I456" s="303">
        <v>239.34999999999997</v>
      </c>
      <c r="J456" s="303">
        <v>241.84999999999994</v>
      </c>
      <c r="K456" s="302">
        <v>236.85</v>
      </c>
      <c r="L456" s="302">
        <v>230.2</v>
      </c>
      <c r="M456" s="302">
        <v>114.33422</v>
      </c>
      <c r="N456" s="1"/>
      <c r="O456" s="1"/>
    </row>
    <row r="457" spans="1:15" ht="12.75" customHeight="1">
      <c r="A457" s="30">
        <v>447</v>
      </c>
      <c r="B457" s="312" t="s">
        <v>200</v>
      </c>
      <c r="C457" s="302">
        <v>1067.3</v>
      </c>
      <c r="D457" s="303">
        <v>1075.0333333333333</v>
      </c>
      <c r="E457" s="303">
        <v>1057.2666666666667</v>
      </c>
      <c r="F457" s="303">
        <v>1047.2333333333333</v>
      </c>
      <c r="G457" s="303">
        <v>1029.4666666666667</v>
      </c>
      <c r="H457" s="303">
        <v>1085.0666666666666</v>
      </c>
      <c r="I457" s="303">
        <v>1102.833333333333</v>
      </c>
      <c r="J457" s="303">
        <v>1112.8666666666666</v>
      </c>
      <c r="K457" s="302">
        <v>1092.8</v>
      </c>
      <c r="L457" s="302">
        <v>1065</v>
      </c>
      <c r="M457" s="302">
        <v>53.954859999999996</v>
      </c>
      <c r="N457" s="1"/>
      <c r="O457" s="1"/>
    </row>
    <row r="458" spans="1:15" ht="12.75" customHeight="1">
      <c r="A458" s="30">
        <v>448</v>
      </c>
      <c r="B458" s="312" t="s">
        <v>845</v>
      </c>
      <c r="C458" s="302">
        <v>658.15</v>
      </c>
      <c r="D458" s="303">
        <v>661.33333333333337</v>
      </c>
      <c r="E458" s="303">
        <v>652.76666666666677</v>
      </c>
      <c r="F458" s="303">
        <v>647.38333333333344</v>
      </c>
      <c r="G458" s="303">
        <v>638.81666666666683</v>
      </c>
      <c r="H458" s="303">
        <v>666.7166666666667</v>
      </c>
      <c r="I458" s="303">
        <v>675.2833333333333</v>
      </c>
      <c r="J458" s="303">
        <v>680.66666666666663</v>
      </c>
      <c r="K458" s="302">
        <v>669.9</v>
      </c>
      <c r="L458" s="302">
        <v>655.95</v>
      </c>
      <c r="M458" s="302">
        <v>0.16414999999999999</v>
      </c>
      <c r="N458" s="1"/>
      <c r="O458" s="1"/>
    </row>
    <row r="459" spans="1:15" ht="12.75" customHeight="1">
      <c r="A459" s="30">
        <v>449</v>
      </c>
      <c r="B459" s="312" t="s">
        <v>524</v>
      </c>
      <c r="C459" s="302">
        <v>1676.75</v>
      </c>
      <c r="D459" s="303">
        <v>1699.3999999999999</v>
      </c>
      <c r="E459" s="303">
        <v>1633.8499999999997</v>
      </c>
      <c r="F459" s="303">
        <v>1590.9499999999998</v>
      </c>
      <c r="G459" s="303">
        <v>1525.3999999999996</v>
      </c>
      <c r="H459" s="303">
        <v>1742.2999999999997</v>
      </c>
      <c r="I459" s="303">
        <v>1807.85</v>
      </c>
      <c r="J459" s="303">
        <v>1850.7499999999998</v>
      </c>
      <c r="K459" s="302">
        <v>1764.95</v>
      </c>
      <c r="L459" s="302">
        <v>1656.5</v>
      </c>
      <c r="M459" s="302">
        <v>4.0322699999999996</v>
      </c>
      <c r="N459" s="1"/>
      <c r="O459" s="1"/>
    </row>
    <row r="460" spans="1:15" ht="12.75" customHeight="1">
      <c r="A460" s="30">
        <v>450</v>
      </c>
      <c r="B460" s="312" t="s">
        <v>525</v>
      </c>
      <c r="C460" s="302">
        <v>570.35</v>
      </c>
      <c r="D460" s="303">
        <v>579.2833333333333</v>
      </c>
      <c r="E460" s="303">
        <v>554.06666666666661</v>
      </c>
      <c r="F460" s="303">
        <v>537.7833333333333</v>
      </c>
      <c r="G460" s="303">
        <v>512.56666666666661</v>
      </c>
      <c r="H460" s="303">
        <v>595.56666666666661</v>
      </c>
      <c r="I460" s="303">
        <v>620.7833333333333</v>
      </c>
      <c r="J460" s="303">
        <v>637.06666666666661</v>
      </c>
      <c r="K460" s="302">
        <v>604.5</v>
      </c>
      <c r="L460" s="302">
        <v>563</v>
      </c>
      <c r="M460" s="302">
        <v>0.80679999999999996</v>
      </c>
      <c r="N460" s="1"/>
      <c r="O460" s="1"/>
    </row>
    <row r="461" spans="1:15" ht="12.75" customHeight="1">
      <c r="A461" s="30">
        <v>451</v>
      </c>
      <c r="B461" s="312" t="s">
        <v>201</v>
      </c>
      <c r="C461" s="302">
        <v>3440.15</v>
      </c>
      <c r="D461" s="303">
        <v>3449.5500000000006</v>
      </c>
      <c r="E461" s="303">
        <v>3421.8000000000011</v>
      </c>
      <c r="F461" s="303">
        <v>3403.4500000000003</v>
      </c>
      <c r="G461" s="303">
        <v>3375.7000000000007</v>
      </c>
      <c r="H461" s="303">
        <v>3467.9000000000015</v>
      </c>
      <c r="I461" s="303">
        <v>3495.6500000000005</v>
      </c>
      <c r="J461" s="303">
        <v>3514.0000000000018</v>
      </c>
      <c r="K461" s="302">
        <v>3477.3</v>
      </c>
      <c r="L461" s="302">
        <v>3431.2</v>
      </c>
      <c r="M461" s="302">
        <v>19.136220000000002</v>
      </c>
      <c r="N461" s="1"/>
      <c r="O461" s="1"/>
    </row>
    <row r="462" spans="1:15" ht="12.75" customHeight="1">
      <c r="A462" s="30">
        <v>452</v>
      </c>
      <c r="B462" s="312" t="s">
        <v>533</v>
      </c>
      <c r="C462" s="302">
        <v>3404.7</v>
      </c>
      <c r="D462" s="303">
        <v>3353.4166666666665</v>
      </c>
      <c r="E462" s="303">
        <v>3257.8833333333332</v>
      </c>
      <c r="F462" s="303">
        <v>3111.0666666666666</v>
      </c>
      <c r="G462" s="303">
        <v>3015.5333333333333</v>
      </c>
      <c r="H462" s="303">
        <v>3500.2333333333331</v>
      </c>
      <c r="I462" s="303">
        <v>3595.7666666666669</v>
      </c>
      <c r="J462" s="303">
        <v>3742.583333333333</v>
      </c>
      <c r="K462" s="302">
        <v>3448.95</v>
      </c>
      <c r="L462" s="302">
        <v>3206.6</v>
      </c>
      <c r="M462" s="302">
        <v>0.45574999999999999</v>
      </c>
      <c r="N462" s="1"/>
      <c r="O462" s="1"/>
    </row>
    <row r="463" spans="1:15" ht="12.75" customHeight="1">
      <c r="A463" s="30">
        <v>453</v>
      </c>
      <c r="B463" s="312" t="s">
        <v>202</v>
      </c>
      <c r="C463" s="302">
        <v>1147.9000000000001</v>
      </c>
      <c r="D463" s="303">
        <v>1158</v>
      </c>
      <c r="E463" s="303">
        <v>1134</v>
      </c>
      <c r="F463" s="303">
        <v>1120.0999999999999</v>
      </c>
      <c r="G463" s="303">
        <v>1096.0999999999999</v>
      </c>
      <c r="H463" s="303">
        <v>1171.9000000000001</v>
      </c>
      <c r="I463" s="303">
        <v>1195.9000000000001</v>
      </c>
      <c r="J463" s="303">
        <v>1209.8000000000002</v>
      </c>
      <c r="K463" s="302">
        <v>1182</v>
      </c>
      <c r="L463" s="302">
        <v>1144.0999999999999</v>
      </c>
      <c r="M463" s="302">
        <v>32.292360000000002</v>
      </c>
      <c r="N463" s="1"/>
      <c r="O463" s="1"/>
    </row>
    <row r="464" spans="1:15" ht="12.75" customHeight="1">
      <c r="A464" s="30">
        <v>454</v>
      </c>
      <c r="B464" s="312" t="s">
        <v>535</v>
      </c>
      <c r="C464" s="302">
        <v>2066.5500000000002</v>
      </c>
      <c r="D464" s="303">
        <v>2086.6166666666668</v>
      </c>
      <c r="E464" s="303">
        <v>2023.4833333333336</v>
      </c>
      <c r="F464" s="303">
        <v>1980.4166666666667</v>
      </c>
      <c r="G464" s="303">
        <v>1917.2833333333335</v>
      </c>
      <c r="H464" s="303">
        <v>2129.6833333333334</v>
      </c>
      <c r="I464" s="303">
        <v>2192.8166666666666</v>
      </c>
      <c r="J464" s="303">
        <v>2235.8833333333337</v>
      </c>
      <c r="K464" s="302">
        <v>2149.75</v>
      </c>
      <c r="L464" s="302">
        <v>2043.55</v>
      </c>
      <c r="M464" s="302">
        <v>0.85628000000000004</v>
      </c>
      <c r="N464" s="1"/>
      <c r="O464" s="1"/>
    </row>
    <row r="465" spans="1:15" ht="12.75" customHeight="1">
      <c r="A465" s="30">
        <v>455</v>
      </c>
      <c r="B465" s="312" t="s">
        <v>536</v>
      </c>
      <c r="C465" s="302">
        <v>633.75</v>
      </c>
      <c r="D465" s="303">
        <v>639.5333333333333</v>
      </c>
      <c r="E465" s="303">
        <v>625.11666666666656</v>
      </c>
      <c r="F465" s="303">
        <v>616.48333333333323</v>
      </c>
      <c r="G465" s="303">
        <v>602.06666666666649</v>
      </c>
      <c r="H465" s="303">
        <v>648.16666666666663</v>
      </c>
      <c r="I465" s="303">
        <v>662.58333333333337</v>
      </c>
      <c r="J465" s="303">
        <v>671.2166666666667</v>
      </c>
      <c r="K465" s="302">
        <v>653.95000000000005</v>
      </c>
      <c r="L465" s="302">
        <v>630.9</v>
      </c>
      <c r="M465" s="302">
        <v>0.64139999999999997</v>
      </c>
      <c r="N465" s="1"/>
      <c r="O465" s="1"/>
    </row>
    <row r="466" spans="1:15" ht="12.75" customHeight="1">
      <c r="A466" s="30">
        <v>456</v>
      </c>
      <c r="B466" s="312" t="s">
        <v>540</v>
      </c>
      <c r="C466" s="302">
        <v>1566.6</v>
      </c>
      <c r="D466" s="303">
        <v>1572.7666666666664</v>
      </c>
      <c r="E466" s="303">
        <v>1543.9333333333329</v>
      </c>
      <c r="F466" s="303">
        <v>1521.2666666666664</v>
      </c>
      <c r="G466" s="303">
        <v>1492.4333333333329</v>
      </c>
      <c r="H466" s="303">
        <v>1595.4333333333329</v>
      </c>
      <c r="I466" s="303">
        <v>1624.2666666666664</v>
      </c>
      <c r="J466" s="303">
        <v>1646.9333333333329</v>
      </c>
      <c r="K466" s="302">
        <v>1601.6</v>
      </c>
      <c r="L466" s="302">
        <v>1550.1</v>
      </c>
      <c r="M466" s="302">
        <v>0.59543000000000001</v>
      </c>
      <c r="N466" s="1"/>
      <c r="O466" s="1"/>
    </row>
    <row r="467" spans="1:15" ht="12.75" customHeight="1">
      <c r="A467" s="30">
        <v>457</v>
      </c>
      <c r="B467" s="312" t="s">
        <v>537</v>
      </c>
      <c r="C467" s="302">
        <v>2518.3000000000002</v>
      </c>
      <c r="D467" s="303">
        <v>2545.0166666666669</v>
      </c>
      <c r="E467" s="303">
        <v>2475.3333333333339</v>
      </c>
      <c r="F467" s="303">
        <v>2432.3666666666672</v>
      </c>
      <c r="G467" s="303">
        <v>2362.6833333333343</v>
      </c>
      <c r="H467" s="303">
        <v>2587.9833333333336</v>
      </c>
      <c r="I467" s="303">
        <v>2657.666666666667</v>
      </c>
      <c r="J467" s="303">
        <v>2700.6333333333332</v>
      </c>
      <c r="K467" s="302">
        <v>2614.6999999999998</v>
      </c>
      <c r="L467" s="302">
        <v>2502.0500000000002</v>
      </c>
      <c r="M467" s="302">
        <v>0.86226000000000003</v>
      </c>
      <c r="N467" s="1"/>
      <c r="O467" s="1"/>
    </row>
    <row r="468" spans="1:15" ht="12.75" customHeight="1">
      <c r="A468" s="30">
        <v>458</v>
      </c>
      <c r="B468" s="312" t="s">
        <v>203</v>
      </c>
      <c r="C468" s="302">
        <v>2204.4</v>
      </c>
      <c r="D468" s="303">
        <v>2215.7000000000003</v>
      </c>
      <c r="E468" s="303">
        <v>2186.4500000000007</v>
      </c>
      <c r="F468" s="303">
        <v>2168.5000000000005</v>
      </c>
      <c r="G468" s="303">
        <v>2139.2500000000009</v>
      </c>
      <c r="H468" s="303">
        <v>2233.6500000000005</v>
      </c>
      <c r="I468" s="303">
        <v>2262.8999999999996</v>
      </c>
      <c r="J468" s="303">
        <v>2280.8500000000004</v>
      </c>
      <c r="K468" s="302">
        <v>2244.9499999999998</v>
      </c>
      <c r="L468" s="302">
        <v>2197.75</v>
      </c>
      <c r="M468" s="302">
        <v>12.286949999999999</v>
      </c>
      <c r="N468" s="1"/>
      <c r="O468" s="1"/>
    </row>
    <row r="469" spans="1:15" ht="12.75" customHeight="1">
      <c r="A469" s="30">
        <v>459</v>
      </c>
      <c r="B469" s="312" t="s">
        <v>204</v>
      </c>
      <c r="C469" s="302">
        <v>2780.3</v>
      </c>
      <c r="D469" s="303">
        <v>2795.15</v>
      </c>
      <c r="E469" s="303">
        <v>2755.5</v>
      </c>
      <c r="F469" s="303">
        <v>2730.7</v>
      </c>
      <c r="G469" s="303">
        <v>2691.0499999999997</v>
      </c>
      <c r="H469" s="303">
        <v>2819.9500000000003</v>
      </c>
      <c r="I469" s="303">
        <v>2859.6000000000008</v>
      </c>
      <c r="J469" s="303">
        <v>2884.4000000000005</v>
      </c>
      <c r="K469" s="302">
        <v>2834.8</v>
      </c>
      <c r="L469" s="302">
        <v>2770.35</v>
      </c>
      <c r="M469" s="302">
        <v>1.06704</v>
      </c>
      <c r="N469" s="1"/>
      <c r="O469" s="1"/>
    </row>
    <row r="470" spans="1:15" ht="12.75" customHeight="1">
      <c r="A470" s="30">
        <v>460</v>
      </c>
      <c r="B470" s="312" t="s">
        <v>205</v>
      </c>
      <c r="C470" s="302">
        <v>465.55</v>
      </c>
      <c r="D470" s="303">
        <v>471.40000000000003</v>
      </c>
      <c r="E470" s="303">
        <v>458.15000000000009</v>
      </c>
      <c r="F470" s="303">
        <v>450.75000000000006</v>
      </c>
      <c r="G470" s="303">
        <v>437.50000000000011</v>
      </c>
      <c r="H470" s="303">
        <v>478.80000000000007</v>
      </c>
      <c r="I470" s="303">
        <v>492.04999999999995</v>
      </c>
      <c r="J470" s="303">
        <v>499.45000000000005</v>
      </c>
      <c r="K470" s="302">
        <v>484.65</v>
      </c>
      <c r="L470" s="302">
        <v>464</v>
      </c>
      <c r="M470" s="302">
        <v>4.7946799999999996</v>
      </c>
      <c r="N470" s="1"/>
      <c r="O470" s="1"/>
    </row>
    <row r="471" spans="1:15" ht="12.75" customHeight="1">
      <c r="A471" s="30">
        <v>461</v>
      </c>
      <c r="B471" s="312" t="s">
        <v>206</v>
      </c>
      <c r="C471" s="302">
        <v>1129.3</v>
      </c>
      <c r="D471" s="303">
        <v>1128.4666666666667</v>
      </c>
      <c r="E471" s="303">
        <v>1111.9333333333334</v>
      </c>
      <c r="F471" s="303">
        <v>1094.5666666666666</v>
      </c>
      <c r="G471" s="303">
        <v>1078.0333333333333</v>
      </c>
      <c r="H471" s="303">
        <v>1145.8333333333335</v>
      </c>
      <c r="I471" s="303">
        <v>1162.3666666666668</v>
      </c>
      <c r="J471" s="303">
        <v>1179.7333333333336</v>
      </c>
      <c r="K471" s="302">
        <v>1145</v>
      </c>
      <c r="L471" s="302">
        <v>1111.0999999999999</v>
      </c>
      <c r="M471" s="302">
        <v>8.4339700000000004</v>
      </c>
      <c r="N471" s="1"/>
      <c r="O471" s="1"/>
    </row>
    <row r="472" spans="1:15" ht="12.75" customHeight="1">
      <c r="A472" s="30">
        <v>462</v>
      </c>
      <c r="B472" s="312" t="s">
        <v>538</v>
      </c>
      <c r="C472" s="302">
        <v>46.1</v>
      </c>
      <c r="D472" s="303">
        <v>46.683333333333337</v>
      </c>
      <c r="E472" s="303">
        <v>45.416666666666671</v>
      </c>
      <c r="F472" s="303">
        <v>44.733333333333334</v>
      </c>
      <c r="G472" s="303">
        <v>43.466666666666669</v>
      </c>
      <c r="H472" s="303">
        <v>47.366666666666674</v>
      </c>
      <c r="I472" s="303">
        <v>48.63333333333334</v>
      </c>
      <c r="J472" s="303">
        <v>49.316666666666677</v>
      </c>
      <c r="K472" s="302">
        <v>47.95</v>
      </c>
      <c r="L472" s="302">
        <v>46</v>
      </c>
      <c r="M472" s="302">
        <v>37.115789999999997</v>
      </c>
      <c r="N472" s="1"/>
      <c r="O472" s="1"/>
    </row>
    <row r="473" spans="1:15" ht="12.75" customHeight="1">
      <c r="A473" s="30">
        <v>463</v>
      </c>
      <c r="B473" s="312" t="s">
        <v>539</v>
      </c>
      <c r="C473" s="302">
        <v>168.45</v>
      </c>
      <c r="D473" s="303">
        <v>169.91666666666666</v>
      </c>
      <c r="E473" s="303">
        <v>165.58333333333331</v>
      </c>
      <c r="F473" s="303">
        <v>162.71666666666667</v>
      </c>
      <c r="G473" s="303">
        <v>158.38333333333333</v>
      </c>
      <c r="H473" s="303">
        <v>172.7833333333333</v>
      </c>
      <c r="I473" s="303">
        <v>177.11666666666662</v>
      </c>
      <c r="J473" s="303">
        <v>179.98333333333329</v>
      </c>
      <c r="K473" s="302">
        <v>174.25</v>
      </c>
      <c r="L473" s="302">
        <v>167.05</v>
      </c>
      <c r="M473" s="302">
        <v>1.64473</v>
      </c>
      <c r="N473" s="1"/>
      <c r="O473" s="1"/>
    </row>
    <row r="474" spans="1:15" ht="12.75" customHeight="1">
      <c r="A474" s="30">
        <v>464</v>
      </c>
      <c r="B474" s="312" t="s">
        <v>526</v>
      </c>
      <c r="C474" s="302">
        <v>837.45</v>
      </c>
      <c r="D474" s="303">
        <v>847.43333333333339</v>
      </c>
      <c r="E474" s="303">
        <v>825.01666666666677</v>
      </c>
      <c r="F474" s="303">
        <v>812.58333333333337</v>
      </c>
      <c r="G474" s="303">
        <v>790.16666666666674</v>
      </c>
      <c r="H474" s="303">
        <v>859.86666666666679</v>
      </c>
      <c r="I474" s="303">
        <v>882.2833333333333</v>
      </c>
      <c r="J474" s="303">
        <v>894.71666666666681</v>
      </c>
      <c r="K474" s="302">
        <v>869.85</v>
      </c>
      <c r="L474" s="302">
        <v>835</v>
      </c>
      <c r="M474" s="302">
        <v>0.51007999999999998</v>
      </c>
      <c r="N474" s="1"/>
      <c r="O474" s="1"/>
    </row>
    <row r="475" spans="1:15" ht="12.75" customHeight="1">
      <c r="A475" s="30">
        <v>465</v>
      </c>
      <c r="B475" s="312" t="s">
        <v>846</v>
      </c>
      <c r="C475" s="302">
        <v>119.25</v>
      </c>
      <c r="D475" s="303">
        <v>120.5</v>
      </c>
      <c r="E475" s="303">
        <v>116.35</v>
      </c>
      <c r="F475" s="303">
        <v>113.44999999999999</v>
      </c>
      <c r="G475" s="303">
        <v>109.29999999999998</v>
      </c>
      <c r="H475" s="303">
        <v>123.4</v>
      </c>
      <c r="I475" s="303">
        <v>127.55000000000001</v>
      </c>
      <c r="J475" s="303">
        <v>130.45000000000002</v>
      </c>
      <c r="K475" s="302">
        <v>124.65</v>
      </c>
      <c r="L475" s="302">
        <v>117.6</v>
      </c>
      <c r="M475" s="302">
        <v>23.786670000000001</v>
      </c>
      <c r="N475" s="1"/>
      <c r="O475" s="1"/>
    </row>
    <row r="476" spans="1:15" ht="12.75" customHeight="1">
      <c r="A476" s="30">
        <v>466</v>
      </c>
      <c r="B476" s="312" t="s">
        <v>527</v>
      </c>
      <c r="C476" s="302">
        <v>40.549999999999997</v>
      </c>
      <c r="D476" s="303">
        <v>41.316666666666663</v>
      </c>
      <c r="E476" s="303">
        <v>39.483333333333327</v>
      </c>
      <c r="F476" s="303">
        <v>38.416666666666664</v>
      </c>
      <c r="G476" s="303">
        <v>36.583333333333329</v>
      </c>
      <c r="H476" s="303">
        <v>42.383333333333326</v>
      </c>
      <c r="I476" s="303">
        <v>44.216666666666669</v>
      </c>
      <c r="J476" s="303">
        <v>45.283333333333324</v>
      </c>
      <c r="K476" s="302">
        <v>43.15</v>
      </c>
      <c r="L476" s="302">
        <v>40.25</v>
      </c>
      <c r="M476" s="302">
        <v>126.2488</v>
      </c>
      <c r="N476" s="1"/>
      <c r="O476" s="1"/>
    </row>
    <row r="477" spans="1:15" ht="12.75" customHeight="1">
      <c r="A477" s="30">
        <v>467</v>
      </c>
      <c r="B477" s="312" t="s">
        <v>207</v>
      </c>
      <c r="C477" s="302">
        <v>730.3</v>
      </c>
      <c r="D477" s="303">
        <v>734.18333333333328</v>
      </c>
      <c r="E477" s="303">
        <v>724.21666666666658</v>
      </c>
      <c r="F477" s="303">
        <v>718.13333333333333</v>
      </c>
      <c r="G477" s="303">
        <v>708.16666666666663</v>
      </c>
      <c r="H477" s="303">
        <v>740.26666666666654</v>
      </c>
      <c r="I477" s="303">
        <v>750.23333333333323</v>
      </c>
      <c r="J477" s="303">
        <v>756.31666666666649</v>
      </c>
      <c r="K477" s="302">
        <v>744.15</v>
      </c>
      <c r="L477" s="302">
        <v>728.1</v>
      </c>
      <c r="M477" s="302">
        <v>8.3101000000000003</v>
      </c>
      <c r="N477" s="1"/>
      <c r="O477" s="1"/>
    </row>
    <row r="478" spans="1:15" ht="12.75" customHeight="1">
      <c r="A478" s="30">
        <v>468</v>
      </c>
      <c r="B478" s="312" t="s">
        <v>208</v>
      </c>
      <c r="C478" s="302">
        <v>1519.1</v>
      </c>
      <c r="D478" s="303">
        <v>1530.7333333333333</v>
      </c>
      <c r="E478" s="303">
        <v>1502.2166666666667</v>
      </c>
      <c r="F478" s="303">
        <v>1485.3333333333333</v>
      </c>
      <c r="G478" s="303">
        <v>1456.8166666666666</v>
      </c>
      <c r="H478" s="303">
        <v>1547.6166666666668</v>
      </c>
      <c r="I478" s="303">
        <v>1576.1333333333337</v>
      </c>
      <c r="J478" s="303">
        <v>1593.0166666666669</v>
      </c>
      <c r="K478" s="302">
        <v>1559.25</v>
      </c>
      <c r="L478" s="302">
        <v>1513.85</v>
      </c>
      <c r="M478" s="302">
        <v>0.62460000000000004</v>
      </c>
      <c r="N478" s="1"/>
      <c r="O478" s="1"/>
    </row>
    <row r="479" spans="1:15" ht="12.75" customHeight="1">
      <c r="A479" s="30">
        <v>469</v>
      </c>
      <c r="B479" s="312" t="s">
        <v>541</v>
      </c>
      <c r="C479" s="302">
        <v>11.55</v>
      </c>
      <c r="D479" s="303">
        <v>11.616666666666667</v>
      </c>
      <c r="E479" s="303">
        <v>11.433333333333334</v>
      </c>
      <c r="F479" s="303">
        <v>11.316666666666666</v>
      </c>
      <c r="G479" s="303">
        <v>11.133333333333333</v>
      </c>
      <c r="H479" s="303">
        <v>11.733333333333334</v>
      </c>
      <c r="I479" s="303">
        <v>11.916666666666668</v>
      </c>
      <c r="J479" s="303">
        <v>12.033333333333335</v>
      </c>
      <c r="K479" s="302">
        <v>11.8</v>
      </c>
      <c r="L479" s="302">
        <v>11.5</v>
      </c>
      <c r="M479" s="302">
        <v>8.6929300000000005</v>
      </c>
      <c r="N479" s="1"/>
      <c r="O479" s="1"/>
    </row>
    <row r="480" spans="1:15" ht="12.75" customHeight="1">
      <c r="A480" s="30">
        <v>470</v>
      </c>
      <c r="B480" s="312" t="s">
        <v>542</v>
      </c>
      <c r="C480" s="302">
        <v>616.6</v>
      </c>
      <c r="D480" s="303">
        <v>621.30000000000007</v>
      </c>
      <c r="E480" s="303">
        <v>609.70000000000016</v>
      </c>
      <c r="F480" s="303">
        <v>602.80000000000007</v>
      </c>
      <c r="G480" s="303">
        <v>591.20000000000016</v>
      </c>
      <c r="H480" s="303">
        <v>628.20000000000016</v>
      </c>
      <c r="I480" s="303">
        <v>639.80000000000007</v>
      </c>
      <c r="J480" s="303">
        <v>646.70000000000016</v>
      </c>
      <c r="K480" s="302">
        <v>632.9</v>
      </c>
      <c r="L480" s="302">
        <v>614.4</v>
      </c>
      <c r="M480" s="302">
        <v>1.15333</v>
      </c>
      <c r="N480" s="1"/>
      <c r="O480" s="1"/>
    </row>
    <row r="481" spans="1:15" ht="12.75" customHeight="1">
      <c r="A481" s="30">
        <v>471</v>
      </c>
      <c r="B481" s="312" t="s">
        <v>544</v>
      </c>
      <c r="C481" s="302">
        <v>138.25</v>
      </c>
      <c r="D481" s="303">
        <v>138.48333333333332</v>
      </c>
      <c r="E481" s="303">
        <v>137.26666666666665</v>
      </c>
      <c r="F481" s="303">
        <v>136.28333333333333</v>
      </c>
      <c r="G481" s="303">
        <v>135.06666666666666</v>
      </c>
      <c r="H481" s="303">
        <v>139.46666666666664</v>
      </c>
      <c r="I481" s="303">
        <v>140.68333333333328</v>
      </c>
      <c r="J481" s="303">
        <v>141.66666666666663</v>
      </c>
      <c r="K481" s="302">
        <v>139.69999999999999</v>
      </c>
      <c r="L481" s="302">
        <v>137.5</v>
      </c>
      <c r="M481" s="302">
        <v>2.0278900000000002</v>
      </c>
      <c r="N481" s="1"/>
      <c r="O481" s="1"/>
    </row>
    <row r="482" spans="1:15" ht="12.75" customHeight="1">
      <c r="A482" s="30">
        <v>472</v>
      </c>
      <c r="B482" s="312" t="s">
        <v>545</v>
      </c>
      <c r="C482" s="302">
        <v>16.3</v>
      </c>
      <c r="D482" s="303">
        <v>16.400000000000002</v>
      </c>
      <c r="E482" s="303">
        <v>16.150000000000006</v>
      </c>
      <c r="F482" s="303">
        <v>16.000000000000004</v>
      </c>
      <c r="G482" s="303">
        <v>15.750000000000007</v>
      </c>
      <c r="H482" s="303">
        <v>16.550000000000004</v>
      </c>
      <c r="I482" s="303">
        <v>16.799999999999997</v>
      </c>
      <c r="J482" s="303">
        <v>16.950000000000003</v>
      </c>
      <c r="K482" s="302">
        <v>16.649999999999999</v>
      </c>
      <c r="L482" s="302">
        <v>16.25</v>
      </c>
      <c r="M482" s="302">
        <v>5.5180800000000003</v>
      </c>
      <c r="N482" s="1"/>
      <c r="O482" s="1"/>
    </row>
    <row r="483" spans="1:15" ht="12.75" customHeight="1">
      <c r="A483" s="30">
        <v>473</v>
      </c>
      <c r="B483" s="312" t="s">
        <v>209</v>
      </c>
      <c r="C483" s="302">
        <v>5678.85</v>
      </c>
      <c r="D483" s="303">
        <v>5801.2833333333328</v>
      </c>
      <c r="E483" s="303">
        <v>5487.5666666666657</v>
      </c>
      <c r="F483" s="303">
        <v>5296.2833333333328</v>
      </c>
      <c r="G483" s="303">
        <v>4982.5666666666657</v>
      </c>
      <c r="H483" s="303">
        <v>5992.5666666666657</v>
      </c>
      <c r="I483" s="303">
        <v>6306.2833333333328</v>
      </c>
      <c r="J483" s="303">
        <v>6497.5666666666657</v>
      </c>
      <c r="K483" s="302">
        <v>6115</v>
      </c>
      <c r="L483" s="302">
        <v>5610</v>
      </c>
      <c r="M483" s="302">
        <v>22.1648</v>
      </c>
      <c r="N483" s="1"/>
      <c r="O483" s="1"/>
    </row>
    <row r="484" spans="1:15" ht="12.75" customHeight="1">
      <c r="A484" s="30">
        <v>474</v>
      </c>
      <c r="B484" s="312" t="s">
        <v>278</v>
      </c>
      <c r="C484" s="302">
        <v>38.549999999999997</v>
      </c>
      <c r="D484" s="303">
        <v>38.800000000000004</v>
      </c>
      <c r="E484" s="303">
        <v>37.600000000000009</v>
      </c>
      <c r="F484" s="303">
        <v>36.650000000000006</v>
      </c>
      <c r="G484" s="303">
        <v>35.45000000000001</v>
      </c>
      <c r="H484" s="303">
        <v>39.750000000000007</v>
      </c>
      <c r="I484" s="303">
        <v>40.95000000000001</v>
      </c>
      <c r="J484" s="303">
        <v>41.900000000000006</v>
      </c>
      <c r="K484" s="302">
        <v>40</v>
      </c>
      <c r="L484" s="302">
        <v>37.85</v>
      </c>
      <c r="M484" s="302">
        <v>111.82231</v>
      </c>
      <c r="N484" s="1"/>
      <c r="O484" s="1"/>
    </row>
    <row r="485" spans="1:15" ht="12.75" customHeight="1">
      <c r="A485" s="30">
        <v>475</v>
      </c>
      <c r="B485" s="312" t="s">
        <v>210</v>
      </c>
      <c r="C485" s="302">
        <v>769.65</v>
      </c>
      <c r="D485" s="303">
        <v>773.0333333333333</v>
      </c>
      <c r="E485" s="303">
        <v>763.16666666666663</v>
      </c>
      <c r="F485" s="303">
        <v>756.68333333333328</v>
      </c>
      <c r="G485" s="303">
        <v>746.81666666666661</v>
      </c>
      <c r="H485" s="303">
        <v>779.51666666666665</v>
      </c>
      <c r="I485" s="303">
        <v>789.38333333333344</v>
      </c>
      <c r="J485" s="303">
        <v>795.86666666666667</v>
      </c>
      <c r="K485" s="302">
        <v>782.9</v>
      </c>
      <c r="L485" s="302">
        <v>766.55</v>
      </c>
      <c r="M485" s="302">
        <v>11.75685</v>
      </c>
      <c r="N485" s="1"/>
      <c r="O485" s="1"/>
    </row>
    <row r="486" spans="1:15" ht="12.75" customHeight="1">
      <c r="A486" s="30">
        <v>476</v>
      </c>
      <c r="B486" s="312" t="s">
        <v>543</v>
      </c>
      <c r="C486" s="302">
        <v>675.95</v>
      </c>
      <c r="D486" s="303">
        <v>680.31666666666672</v>
      </c>
      <c r="E486" s="303">
        <v>665.63333333333344</v>
      </c>
      <c r="F486" s="303">
        <v>655.31666666666672</v>
      </c>
      <c r="G486" s="303">
        <v>640.63333333333344</v>
      </c>
      <c r="H486" s="303">
        <v>690.63333333333344</v>
      </c>
      <c r="I486" s="303">
        <v>705.31666666666661</v>
      </c>
      <c r="J486" s="303">
        <v>715.63333333333344</v>
      </c>
      <c r="K486" s="302">
        <v>695</v>
      </c>
      <c r="L486" s="302">
        <v>670</v>
      </c>
      <c r="M486" s="302">
        <v>0.73157000000000005</v>
      </c>
      <c r="N486" s="1"/>
      <c r="O486" s="1"/>
    </row>
    <row r="487" spans="1:15" ht="12.75" customHeight="1">
      <c r="A487" s="30">
        <v>477</v>
      </c>
      <c r="B487" s="312" t="s">
        <v>548</v>
      </c>
      <c r="C487" s="302">
        <v>338.2</v>
      </c>
      <c r="D487" s="303">
        <v>342.61666666666662</v>
      </c>
      <c r="E487" s="303">
        <v>330.58333333333326</v>
      </c>
      <c r="F487" s="303">
        <v>322.96666666666664</v>
      </c>
      <c r="G487" s="303">
        <v>310.93333333333328</v>
      </c>
      <c r="H487" s="303">
        <v>350.23333333333323</v>
      </c>
      <c r="I487" s="303">
        <v>362.26666666666665</v>
      </c>
      <c r="J487" s="303">
        <v>369.88333333333321</v>
      </c>
      <c r="K487" s="302">
        <v>354.65</v>
      </c>
      <c r="L487" s="302">
        <v>335</v>
      </c>
      <c r="M487" s="302">
        <v>2.64045</v>
      </c>
      <c r="N487" s="1"/>
      <c r="O487" s="1"/>
    </row>
    <row r="488" spans="1:15" ht="12.75" customHeight="1">
      <c r="A488" s="30">
        <v>478</v>
      </c>
      <c r="B488" s="312" t="s">
        <v>549</v>
      </c>
      <c r="C488" s="302">
        <v>27.9</v>
      </c>
      <c r="D488" s="303">
        <v>28.183333333333337</v>
      </c>
      <c r="E488" s="303">
        <v>27.566666666666674</v>
      </c>
      <c r="F488" s="303">
        <v>27.233333333333338</v>
      </c>
      <c r="G488" s="303">
        <v>26.616666666666674</v>
      </c>
      <c r="H488" s="303">
        <v>28.516666666666673</v>
      </c>
      <c r="I488" s="303">
        <v>29.133333333333333</v>
      </c>
      <c r="J488" s="303">
        <v>29.466666666666672</v>
      </c>
      <c r="K488" s="302">
        <v>28.8</v>
      </c>
      <c r="L488" s="302">
        <v>27.85</v>
      </c>
      <c r="M488" s="302">
        <v>36.742809999999999</v>
      </c>
      <c r="N488" s="1"/>
      <c r="O488" s="1"/>
    </row>
    <row r="489" spans="1:15" ht="12.75" customHeight="1">
      <c r="A489" s="30">
        <v>479</v>
      </c>
      <c r="B489" s="312" t="s">
        <v>550</v>
      </c>
      <c r="C489" s="302">
        <v>688.5</v>
      </c>
      <c r="D489" s="303">
        <v>693</v>
      </c>
      <c r="E489" s="303">
        <v>680.6</v>
      </c>
      <c r="F489" s="303">
        <v>672.7</v>
      </c>
      <c r="G489" s="303">
        <v>660.30000000000007</v>
      </c>
      <c r="H489" s="303">
        <v>700.9</v>
      </c>
      <c r="I489" s="303">
        <v>713.30000000000007</v>
      </c>
      <c r="J489" s="303">
        <v>721.19999999999993</v>
      </c>
      <c r="K489" s="302">
        <v>705.4</v>
      </c>
      <c r="L489" s="302">
        <v>685.1</v>
      </c>
      <c r="M489" s="302">
        <v>0.29798000000000002</v>
      </c>
      <c r="N489" s="1"/>
      <c r="O489" s="1"/>
    </row>
    <row r="490" spans="1:15" ht="12.75" customHeight="1">
      <c r="A490" s="30">
        <v>480</v>
      </c>
      <c r="B490" s="312" t="s">
        <v>552</v>
      </c>
      <c r="C490" s="302">
        <v>340.65</v>
      </c>
      <c r="D490" s="303">
        <v>342.7166666666667</v>
      </c>
      <c r="E490" s="303">
        <v>336.43333333333339</v>
      </c>
      <c r="F490" s="303">
        <v>332.2166666666667</v>
      </c>
      <c r="G490" s="303">
        <v>325.93333333333339</v>
      </c>
      <c r="H490" s="303">
        <v>346.93333333333339</v>
      </c>
      <c r="I490" s="303">
        <v>353.2166666666667</v>
      </c>
      <c r="J490" s="303">
        <v>357.43333333333339</v>
      </c>
      <c r="K490" s="302">
        <v>349</v>
      </c>
      <c r="L490" s="302">
        <v>338.5</v>
      </c>
      <c r="M490" s="302">
        <v>1.4597199999999999</v>
      </c>
      <c r="N490" s="1"/>
      <c r="O490" s="1"/>
    </row>
    <row r="491" spans="1:15" ht="12.75" customHeight="1">
      <c r="A491" s="30">
        <v>481</v>
      </c>
      <c r="B491" s="312" t="s">
        <v>280</v>
      </c>
      <c r="C491" s="302">
        <v>1100.45</v>
      </c>
      <c r="D491" s="303">
        <v>1116.6499999999999</v>
      </c>
      <c r="E491" s="303">
        <v>1074.7999999999997</v>
      </c>
      <c r="F491" s="303">
        <v>1049.1499999999999</v>
      </c>
      <c r="G491" s="303">
        <v>1007.2999999999997</v>
      </c>
      <c r="H491" s="303">
        <v>1142.2999999999997</v>
      </c>
      <c r="I491" s="303">
        <v>1184.1499999999996</v>
      </c>
      <c r="J491" s="303">
        <v>1209.7999999999997</v>
      </c>
      <c r="K491" s="302">
        <v>1158.5</v>
      </c>
      <c r="L491" s="302">
        <v>1091</v>
      </c>
      <c r="M491" s="302">
        <v>13.213179999999999</v>
      </c>
      <c r="N491" s="1"/>
      <c r="O491" s="1"/>
    </row>
    <row r="492" spans="1:15" ht="12.75" customHeight="1">
      <c r="A492" s="30">
        <v>482</v>
      </c>
      <c r="B492" s="312" t="s">
        <v>211</v>
      </c>
      <c r="C492" s="302">
        <v>316.89999999999998</v>
      </c>
      <c r="D492" s="303">
        <v>319.18333333333334</v>
      </c>
      <c r="E492" s="303">
        <v>313.16666666666669</v>
      </c>
      <c r="F492" s="303">
        <v>309.43333333333334</v>
      </c>
      <c r="G492" s="303">
        <v>303.41666666666669</v>
      </c>
      <c r="H492" s="303">
        <v>322.91666666666669</v>
      </c>
      <c r="I492" s="303">
        <v>328.93333333333334</v>
      </c>
      <c r="J492" s="303">
        <v>332.66666666666669</v>
      </c>
      <c r="K492" s="302">
        <v>325.2</v>
      </c>
      <c r="L492" s="302">
        <v>315.45</v>
      </c>
      <c r="M492" s="302">
        <v>103.58738</v>
      </c>
      <c r="N492" s="1"/>
      <c r="O492" s="1"/>
    </row>
    <row r="493" spans="1:15" ht="12.75" customHeight="1">
      <c r="A493" s="30">
        <v>483</v>
      </c>
      <c r="B493" s="312" t="s">
        <v>553</v>
      </c>
      <c r="C493" s="302">
        <v>2027.1</v>
      </c>
      <c r="D493" s="303">
        <v>2044.7833333333335</v>
      </c>
      <c r="E493" s="303">
        <v>1994.5666666666671</v>
      </c>
      <c r="F493" s="303">
        <v>1962.0333333333335</v>
      </c>
      <c r="G493" s="303">
        <v>1911.8166666666671</v>
      </c>
      <c r="H493" s="303">
        <v>2077.3166666666671</v>
      </c>
      <c r="I493" s="303">
        <v>2127.5333333333338</v>
      </c>
      <c r="J493" s="303">
        <v>2160.0666666666671</v>
      </c>
      <c r="K493" s="302">
        <v>2095</v>
      </c>
      <c r="L493" s="302">
        <v>2012.25</v>
      </c>
      <c r="M493" s="302">
        <v>0.30820999999999998</v>
      </c>
      <c r="N493" s="1"/>
      <c r="O493" s="1"/>
    </row>
    <row r="494" spans="1:15" ht="12.75" customHeight="1">
      <c r="A494" s="30">
        <v>484</v>
      </c>
      <c r="B494" s="312" t="s">
        <v>279</v>
      </c>
      <c r="C494" s="302">
        <v>233.95</v>
      </c>
      <c r="D494" s="303">
        <v>234.85</v>
      </c>
      <c r="E494" s="303">
        <v>232.2</v>
      </c>
      <c r="F494" s="303">
        <v>230.45</v>
      </c>
      <c r="G494" s="303">
        <v>227.79999999999998</v>
      </c>
      <c r="H494" s="303">
        <v>236.6</v>
      </c>
      <c r="I494" s="303">
        <v>239.25000000000003</v>
      </c>
      <c r="J494" s="303">
        <v>241</v>
      </c>
      <c r="K494" s="302">
        <v>237.5</v>
      </c>
      <c r="L494" s="302">
        <v>233.1</v>
      </c>
      <c r="M494" s="302">
        <v>1.11808</v>
      </c>
      <c r="N494" s="1"/>
      <c r="O494" s="1"/>
    </row>
    <row r="495" spans="1:15" ht="12.75" customHeight="1">
      <c r="A495" s="30">
        <v>485</v>
      </c>
      <c r="B495" s="312" t="s">
        <v>554</v>
      </c>
      <c r="C495" s="302">
        <v>2101.6</v>
      </c>
      <c r="D495" s="303">
        <v>2116.0333333333333</v>
      </c>
      <c r="E495" s="303">
        <v>2070.0666666666666</v>
      </c>
      <c r="F495" s="303">
        <v>2038.5333333333333</v>
      </c>
      <c r="G495" s="303">
        <v>1992.5666666666666</v>
      </c>
      <c r="H495" s="303">
        <v>2147.5666666666666</v>
      </c>
      <c r="I495" s="303">
        <v>2193.5333333333328</v>
      </c>
      <c r="J495" s="303">
        <v>2225.0666666666666</v>
      </c>
      <c r="K495" s="302">
        <v>2162</v>
      </c>
      <c r="L495" s="302">
        <v>2084.5</v>
      </c>
      <c r="M495" s="302">
        <v>0.67584</v>
      </c>
      <c r="N495" s="1"/>
      <c r="O495" s="1"/>
    </row>
    <row r="496" spans="1:15" ht="12.75" customHeight="1">
      <c r="A496" s="30">
        <v>486</v>
      </c>
      <c r="B496" s="312" t="s">
        <v>547</v>
      </c>
      <c r="C496" s="302">
        <v>591.9</v>
      </c>
      <c r="D496" s="303">
        <v>596.18333333333328</v>
      </c>
      <c r="E496" s="303">
        <v>582.31666666666661</v>
      </c>
      <c r="F496" s="303">
        <v>572.73333333333335</v>
      </c>
      <c r="G496" s="303">
        <v>558.86666666666667</v>
      </c>
      <c r="H496" s="303">
        <v>605.76666666666654</v>
      </c>
      <c r="I496" s="303">
        <v>619.6333333333331</v>
      </c>
      <c r="J496" s="303">
        <v>629.21666666666647</v>
      </c>
      <c r="K496" s="302">
        <v>610.04999999999995</v>
      </c>
      <c r="L496" s="302">
        <v>586.6</v>
      </c>
      <c r="M496" s="302">
        <v>1.66167</v>
      </c>
      <c r="N496" s="1"/>
      <c r="O496" s="1"/>
    </row>
    <row r="497" spans="1:15" ht="12.75" customHeight="1">
      <c r="A497" s="30">
        <v>487</v>
      </c>
      <c r="B497" s="312" t="s">
        <v>546</v>
      </c>
      <c r="C497" s="302">
        <v>3106.95</v>
      </c>
      <c r="D497" s="303">
        <v>3156.8666666666663</v>
      </c>
      <c r="E497" s="303">
        <v>3027.1333333333328</v>
      </c>
      <c r="F497" s="303">
        <v>2947.3166666666666</v>
      </c>
      <c r="G497" s="303">
        <v>2817.583333333333</v>
      </c>
      <c r="H497" s="303">
        <v>3236.6833333333325</v>
      </c>
      <c r="I497" s="303">
        <v>3366.4166666666661</v>
      </c>
      <c r="J497" s="303">
        <v>3446.2333333333322</v>
      </c>
      <c r="K497" s="302">
        <v>3286.6</v>
      </c>
      <c r="L497" s="302">
        <v>3077.05</v>
      </c>
      <c r="M497" s="302">
        <v>0.10144</v>
      </c>
      <c r="N497" s="1"/>
      <c r="O497" s="1"/>
    </row>
    <row r="498" spans="1:15" ht="12.75" customHeight="1">
      <c r="A498" s="30">
        <v>488</v>
      </c>
      <c r="B498" s="324" t="s">
        <v>212</v>
      </c>
      <c r="C498" s="325">
        <v>1017.4</v>
      </c>
      <c r="D498" s="325">
        <v>1030.45</v>
      </c>
      <c r="E498" s="325">
        <v>1001.95</v>
      </c>
      <c r="F498" s="325">
        <v>986.5</v>
      </c>
      <c r="G498" s="325">
        <v>958</v>
      </c>
      <c r="H498" s="325">
        <v>1045.9000000000001</v>
      </c>
      <c r="I498" s="325">
        <v>1074.4000000000001</v>
      </c>
      <c r="J498" s="324">
        <v>1089.8500000000001</v>
      </c>
      <c r="K498" s="324">
        <v>1058.95</v>
      </c>
      <c r="L498" s="324">
        <v>1015</v>
      </c>
      <c r="M498" s="270">
        <v>9.3549199999999999</v>
      </c>
      <c r="N498" s="1"/>
      <c r="O498" s="1"/>
    </row>
    <row r="499" spans="1:15" ht="12.75" customHeight="1">
      <c r="A499" s="30">
        <v>489</v>
      </c>
      <c r="B499" s="324" t="s">
        <v>551</v>
      </c>
      <c r="C499" s="325">
        <v>290.14999999999998</v>
      </c>
      <c r="D499" s="325">
        <v>293.05</v>
      </c>
      <c r="E499" s="325">
        <v>285.10000000000002</v>
      </c>
      <c r="F499" s="325">
        <v>280.05</v>
      </c>
      <c r="G499" s="325">
        <v>272.10000000000002</v>
      </c>
      <c r="H499" s="325">
        <v>298.10000000000002</v>
      </c>
      <c r="I499" s="325">
        <v>306.04999999999995</v>
      </c>
      <c r="J499" s="324">
        <v>311.10000000000002</v>
      </c>
      <c r="K499" s="324">
        <v>301</v>
      </c>
      <c r="L499" s="324">
        <v>288</v>
      </c>
      <c r="M499" s="270">
        <v>5.1380100000000004</v>
      </c>
      <c r="N499" s="1"/>
      <c r="O499" s="1"/>
    </row>
    <row r="500" spans="1:15" ht="12.75" customHeight="1">
      <c r="A500" s="30">
        <v>490</v>
      </c>
      <c r="B500" s="324" t="s">
        <v>555</v>
      </c>
      <c r="C500" s="302">
        <v>224.85</v>
      </c>
      <c r="D500" s="303">
        <v>227.93333333333331</v>
      </c>
      <c r="E500" s="303">
        <v>220.31666666666661</v>
      </c>
      <c r="F500" s="303">
        <v>215.7833333333333</v>
      </c>
      <c r="G500" s="303">
        <v>208.1666666666666</v>
      </c>
      <c r="H500" s="303">
        <v>232.46666666666661</v>
      </c>
      <c r="I500" s="303">
        <v>240.08333333333334</v>
      </c>
      <c r="J500" s="303">
        <v>244.61666666666662</v>
      </c>
      <c r="K500" s="302">
        <v>235.55</v>
      </c>
      <c r="L500" s="302">
        <v>223.4</v>
      </c>
      <c r="M500" s="302">
        <v>10.940810000000001</v>
      </c>
      <c r="N500" s="1"/>
      <c r="O500" s="1"/>
    </row>
    <row r="501" spans="1:15" ht="12.75" customHeight="1">
      <c r="A501" s="30">
        <v>491</v>
      </c>
      <c r="B501" s="324" t="s">
        <v>556</v>
      </c>
      <c r="C501" s="325">
        <v>72.150000000000006</v>
      </c>
      <c r="D501" s="325">
        <v>71.850000000000009</v>
      </c>
      <c r="E501" s="325">
        <v>70.500000000000014</v>
      </c>
      <c r="F501" s="325">
        <v>68.850000000000009</v>
      </c>
      <c r="G501" s="325">
        <v>67.500000000000014</v>
      </c>
      <c r="H501" s="325">
        <v>73.500000000000014</v>
      </c>
      <c r="I501" s="325">
        <v>74.850000000000009</v>
      </c>
      <c r="J501" s="324">
        <v>76.500000000000014</v>
      </c>
      <c r="K501" s="324">
        <v>73.2</v>
      </c>
      <c r="L501" s="324">
        <v>70.2</v>
      </c>
      <c r="M501" s="270">
        <v>51.188589999999998</v>
      </c>
      <c r="N501" s="1"/>
      <c r="O501" s="1"/>
    </row>
    <row r="502" spans="1:15" ht="12.75" customHeight="1">
      <c r="A502" s="30">
        <v>492</v>
      </c>
      <c r="B502" s="364" t="s">
        <v>557</v>
      </c>
      <c r="C502" s="302">
        <v>460.5</v>
      </c>
      <c r="D502" s="303">
        <v>463.13333333333338</v>
      </c>
      <c r="E502" s="303">
        <v>456.46666666666675</v>
      </c>
      <c r="F502" s="303">
        <v>452.43333333333339</v>
      </c>
      <c r="G502" s="303">
        <v>445.76666666666677</v>
      </c>
      <c r="H502" s="303">
        <v>467.16666666666674</v>
      </c>
      <c r="I502" s="303">
        <v>473.83333333333337</v>
      </c>
      <c r="J502" s="303">
        <v>477.86666666666673</v>
      </c>
      <c r="K502" s="302">
        <v>469.8</v>
      </c>
      <c r="L502" s="302">
        <v>459.1</v>
      </c>
      <c r="M502" s="302">
        <v>0.43847000000000003</v>
      </c>
      <c r="N502" s="1"/>
      <c r="O502" s="1"/>
    </row>
    <row r="503" spans="1:15" ht="12.75" customHeight="1">
      <c r="A503" s="30">
        <v>493</v>
      </c>
      <c r="B503" s="366" t="s">
        <v>281</v>
      </c>
      <c r="C503" s="325">
        <v>1635.15</v>
      </c>
      <c r="D503" s="325">
        <v>1646.2333333333333</v>
      </c>
      <c r="E503" s="325">
        <v>1612.4666666666667</v>
      </c>
      <c r="F503" s="325">
        <v>1589.7833333333333</v>
      </c>
      <c r="G503" s="325">
        <v>1556.0166666666667</v>
      </c>
      <c r="H503" s="325">
        <v>1668.9166666666667</v>
      </c>
      <c r="I503" s="325">
        <v>1702.6833333333336</v>
      </c>
      <c r="J503" s="325">
        <v>1725.3666666666668</v>
      </c>
      <c r="K503" s="324">
        <v>1680</v>
      </c>
      <c r="L503" s="324">
        <v>1623.55</v>
      </c>
      <c r="M503" s="270">
        <v>0.84209000000000001</v>
      </c>
      <c r="N503" s="1"/>
      <c r="O503" s="1"/>
    </row>
    <row r="504" spans="1:15" ht="12.75" customHeight="1">
      <c r="A504" s="30">
        <v>494</v>
      </c>
      <c r="B504" s="281" t="s">
        <v>213</v>
      </c>
      <c r="C504" s="302">
        <v>475.5</v>
      </c>
      <c r="D504" s="303">
        <v>479.33333333333331</v>
      </c>
      <c r="E504" s="303">
        <v>470.66666666666663</v>
      </c>
      <c r="F504" s="303">
        <v>465.83333333333331</v>
      </c>
      <c r="G504" s="303">
        <v>457.16666666666663</v>
      </c>
      <c r="H504" s="303">
        <v>484.16666666666663</v>
      </c>
      <c r="I504" s="303">
        <v>492.83333333333326</v>
      </c>
      <c r="J504" s="303">
        <v>497.66666666666663</v>
      </c>
      <c r="K504" s="302">
        <v>488</v>
      </c>
      <c r="L504" s="302">
        <v>474.5</v>
      </c>
      <c r="M504" s="302">
        <v>116.34889</v>
      </c>
      <c r="N504" s="1"/>
      <c r="O504" s="1"/>
    </row>
    <row r="505" spans="1:15" ht="12.75" customHeight="1">
      <c r="A505" s="30">
        <v>495</v>
      </c>
      <c r="B505" s="324" t="s">
        <v>558</v>
      </c>
      <c r="C505" s="325">
        <v>262.3</v>
      </c>
      <c r="D505" s="325">
        <v>264.43333333333334</v>
      </c>
      <c r="E505" s="325">
        <v>259.36666666666667</v>
      </c>
      <c r="F505" s="325">
        <v>256.43333333333334</v>
      </c>
      <c r="G505" s="325">
        <v>251.36666666666667</v>
      </c>
      <c r="H505" s="325">
        <v>267.36666666666667</v>
      </c>
      <c r="I505" s="325">
        <v>272.43333333333339</v>
      </c>
      <c r="J505" s="325">
        <v>275.36666666666667</v>
      </c>
      <c r="K505" s="324">
        <v>269.5</v>
      </c>
      <c r="L505" s="324">
        <v>261.5</v>
      </c>
      <c r="M505" s="270">
        <v>2.7892299999999999</v>
      </c>
      <c r="N505" s="1"/>
      <c r="O505" s="1"/>
    </row>
    <row r="506" spans="1:15" ht="12.75" customHeight="1">
      <c r="A506" s="30">
        <v>496</v>
      </c>
      <c r="B506" s="270" t="s">
        <v>282</v>
      </c>
      <c r="C506" s="302">
        <v>13.25</v>
      </c>
      <c r="D506" s="303">
        <v>13.316666666666668</v>
      </c>
      <c r="E506" s="303">
        <v>13.083333333333336</v>
      </c>
      <c r="F506" s="303">
        <v>12.916666666666668</v>
      </c>
      <c r="G506" s="303">
        <v>12.683333333333335</v>
      </c>
      <c r="H506" s="303">
        <v>13.483333333333336</v>
      </c>
      <c r="I506" s="303">
        <v>13.716666666666667</v>
      </c>
      <c r="J506" s="303">
        <v>13.883333333333336</v>
      </c>
      <c r="K506" s="302">
        <v>13.55</v>
      </c>
      <c r="L506" s="302">
        <v>13.15</v>
      </c>
      <c r="M506" s="302">
        <v>359.97269999999997</v>
      </c>
      <c r="N506" s="1"/>
      <c r="O506" s="1"/>
    </row>
    <row r="507" spans="1:15" ht="12.75" customHeight="1">
      <c r="A507" s="389">
        <v>497</v>
      </c>
      <c r="B507" s="365" t="s">
        <v>214</v>
      </c>
      <c r="C507" s="325">
        <v>251.5</v>
      </c>
      <c r="D507" s="325">
        <v>253.76666666666665</v>
      </c>
      <c r="E507" s="325">
        <v>248.13333333333333</v>
      </c>
      <c r="F507" s="325">
        <v>244.76666666666668</v>
      </c>
      <c r="G507" s="325">
        <v>239.13333333333335</v>
      </c>
      <c r="H507" s="325">
        <v>257.13333333333333</v>
      </c>
      <c r="I507" s="325">
        <v>262.76666666666665</v>
      </c>
      <c r="J507" s="325">
        <v>266.13333333333327</v>
      </c>
      <c r="K507" s="324">
        <v>259.39999999999998</v>
      </c>
      <c r="L507" s="324">
        <v>250.4</v>
      </c>
      <c r="M507" s="270">
        <v>65.382149999999996</v>
      </c>
      <c r="N507" s="1"/>
      <c r="O507" s="1"/>
    </row>
    <row r="508" spans="1:15" ht="12.75" customHeight="1">
      <c r="A508" s="324">
        <v>498</v>
      </c>
      <c r="B508" s="270" t="s">
        <v>559</v>
      </c>
      <c r="C508" s="302">
        <v>308.2</v>
      </c>
      <c r="D508" s="303">
        <v>312.8</v>
      </c>
      <c r="E508" s="303">
        <v>302</v>
      </c>
      <c r="F508" s="303">
        <v>295.8</v>
      </c>
      <c r="G508" s="303">
        <v>285</v>
      </c>
      <c r="H508" s="303">
        <v>319</v>
      </c>
      <c r="I508" s="303">
        <v>329.80000000000007</v>
      </c>
      <c r="J508" s="303">
        <v>336</v>
      </c>
      <c r="K508" s="302">
        <v>323.60000000000002</v>
      </c>
      <c r="L508" s="302">
        <v>306.60000000000002</v>
      </c>
      <c r="M508" s="302">
        <v>10.297739999999999</v>
      </c>
      <c r="N508" s="1"/>
      <c r="O508" s="1"/>
    </row>
    <row r="509" spans="1:15" ht="12.75" customHeight="1">
      <c r="A509" s="324">
        <v>499</v>
      </c>
      <c r="B509" s="270" t="s">
        <v>560</v>
      </c>
      <c r="C509" s="325">
        <v>1561.85</v>
      </c>
      <c r="D509" s="325">
        <v>1562.45</v>
      </c>
      <c r="E509" s="325">
        <v>1544.9</v>
      </c>
      <c r="F509" s="325">
        <v>1527.95</v>
      </c>
      <c r="G509" s="325">
        <v>1510.4</v>
      </c>
      <c r="H509" s="325">
        <v>1579.4</v>
      </c>
      <c r="I509" s="325">
        <v>1596.9499999999998</v>
      </c>
      <c r="J509" s="324">
        <v>1613.9</v>
      </c>
      <c r="K509" s="324">
        <v>1580</v>
      </c>
      <c r="L509" s="324">
        <v>1545.5</v>
      </c>
      <c r="M509" s="270">
        <v>0.16266</v>
      </c>
      <c r="N509" s="1"/>
      <c r="O509" s="1"/>
    </row>
    <row r="510" spans="1:15" ht="12.75" customHeight="1">
      <c r="A510" s="324"/>
      <c r="B510" s="270"/>
      <c r="C510" s="270"/>
      <c r="D510" s="270"/>
      <c r="E510" s="270"/>
      <c r="F510" s="270"/>
      <c r="G510" s="270"/>
      <c r="H510" s="270"/>
      <c r="I510" s="270"/>
      <c r="J510" s="270"/>
      <c r="K510" s="270"/>
      <c r="L510" s="270"/>
      <c r="M510" s="270"/>
      <c r="N510" s="1"/>
      <c r="O510" s="1"/>
    </row>
    <row r="511" spans="1:15" ht="12.75" customHeight="1">
      <c r="A511" s="281"/>
      <c r="B511" s="281"/>
      <c r="C511" s="282"/>
      <c r="D511" s="282"/>
      <c r="E511" s="282"/>
      <c r="F511" s="282"/>
      <c r="G511" s="282"/>
      <c r="H511" s="282"/>
      <c r="I511" s="282"/>
      <c r="J511" s="281"/>
      <c r="K511" s="281"/>
      <c r="L511" s="281"/>
      <c r="M511" s="283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00"/>
      <c r="B5" s="401"/>
      <c r="C5" s="400"/>
      <c r="D5" s="40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02" t="s">
        <v>563</v>
      </c>
      <c r="C7" s="401"/>
      <c r="D7" s="7">
        <f>Main!B10</f>
        <v>44718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44715</v>
      </c>
      <c r="B10" s="29">
        <v>511463</v>
      </c>
      <c r="C10" s="28" t="s">
        <v>941</v>
      </c>
      <c r="D10" s="28" t="s">
        <v>942</v>
      </c>
      <c r="E10" s="28" t="s">
        <v>573</v>
      </c>
      <c r="F10" s="87">
        <v>58000</v>
      </c>
      <c r="G10" s="29">
        <v>16.62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44715</v>
      </c>
      <c r="B11" s="29">
        <v>511463</v>
      </c>
      <c r="C11" s="28" t="s">
        <v>941</v>
      </c>
      <c r="D11" s="28" t="s">
        <v>943</v>
      </c>
      <c r="E11" s="28" t="s">
        <v>572</v>
      </c>
      <c r="F11" s="87">
        <v>46611</v>
      </c>
      <c r="G11" s="29">
        <v>16.600000000000001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44715</v>
      </c>
      <c r="B12" s="29">
        <v>509486</v>
      </c>
      <c r="C12" s="28" t="s">
        <v>944</v>
      </c>
      <c r="D12" s="28" t="s">
        <v>945</v>
      </c>
      <c r="E12" s="28" t="s">
        <v>573</v>
      </c>
      <c r="F12" s="87">
        <v>82820</v>
      </c>
      <c r="G12" s="29">
        <v>106.6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44715</v>
      </c>
      <c r="B13" s="29">
        <v>509486</v>
      </c>
      <c r="C13" s="28" t="s">
        <v>944</v>
      </c>
      <c r="D13" s="28" t="s">
        <v>946</v>
      </c>
      <c r="E13" s="28" t="s">
        <v>573</v>
      </c>
      <c r="F13" s="87">
        <v>143806</v>
      </c>
      <c r="G13" s="29">
        <v>106.62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44715</v>
      </c>
      <c r="B14" s="29">
        <v>509486</v>
      </c>
      <c r="C14" s="28" t="s">
        <v>944</v>
      </c>
      <c r="D14" s="28" t="s">
        <v>947</v>
      </c>
      <c r="E14" s="28" t="s">
        <v>573</v>
      </c>
      <c r="F14" s="87">
        <v>165379</v>
      </c>
      <c r="G14" s="29">
        <v>106.61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44715</v>
      </c>
      <c r="B15" s="29">
        <v>509486</v>
      </c>
      <c r="C15" s="28" t="s">
        <v>944</v>
      </c>
      <c r="D15" s="28" t="s">
        <v>947</v>
      </c>
      <c r="E15" s="28" t="s">
        <v>572</v>
      </c>
      <c r="F15" s="87">
        <v>450</v>
      </c>
      <c r="G15" s="29">
        <v>110.65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44715</v>
      </c>
      <c r="B16" s="29">
        <v>509486</v>
      </c>
      <c r="C16" s="28" t="s">
        <v>944</v>
      </c>
      <c r="D16" s="28" t="s">
        <v>948</v>
      </c>
      <c r="E16" s="28" t="s">
        <v>572</v>
      </c>
      <c r="F16" s="87">
        <v>371500</v>
      </c>
      <c r="G16" s="29">
        <v>106.62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44715</v>
      </c>
      <c r="B17" s="29">
        <v>540681</v>
      </c>
      <c r="C17" s="28" t="s">
        <v>949</v>
      </c>
      <c r="D17" s="28" t="s">
        <v>950</v>
      </c>
      <c r="E17" s="28" t="s">
        <v>573</v>
      </c>
      <c r="F17" s="87">
        <v>30000</v>
      </c>
      <c r="G17" s="29">
        <v>18.329999999999998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44715</v>
      </c>
      <c r="B18" s="29">
        <v>526473</v>
      </c>
      <c r="C18" s="28" t="s">
        <v>951</v>
      </c>
      <c r="D18" s="28" t="s">
        <v>875</v>
      </c>
      <c r="E18" s="28" t="s">
        <v>572</v>
      </c>
      <c r="F18" s="87">
        <v>400000</v>
      </c>
      <c r="G18" s="29">
        <v>13.35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44715</v>
      </c>
      <c r="B19" s="29">
        <v>514386</v>
      </c>
      <c r="C19" s="28" t="s">
        <v>878</v>
      </c>
      <c r="D19" s="28" t="s">
        <v>952</v>
      </c>
      <c r="E19" s="28" t="s">
        <v>573</v>
      </c>
      <c r="F19" s="87">
        <v>78479</v>
      </c>
      <c r="G19" s="29">
        <v>10.8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44715</v>
      </c>
      <c r="B20" s="29">
        <v>514386</v>
      </c>
      <c r="C20" s="28" t="s">
        <v>878</v>
      </c>
      <c r="D20" s="28" t="s">
        <v>953</v>
      </c>
      <c r="E20" s="28" t="s">
        <v>573</v>
      </c>
      <c r="F20" s="87">
        <v>211887</v>
      </c>
      <c r="G20" s="29">
        <v>10.8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44715</v>
      </c>
      <c r="B21" s="29">
        <v>514386</v>
      </c>
      <c r="C21" s="28" t="s">
        <v>878</v>
      </c>
      <c r="D21" s="28" t="s">
        <v>883</v>
      </c>
      <c r="E21" s="28" t="s">
        <v>573</v>
      </c>
      <c r="F21" s="87">
        <v>1045000</v>
      </c>
      <c r="G21" s="29">
        <v>10.8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44715</v>
      </c>
      <c r="B22" s="29">
        <v>514386</v>
      </c>
      <c r="C22" s="28" t="s">
        <v>878</v>
      </c>
      <c r="D22" s="28" t="s">
        <v>954</v>
      </c>
      <c r="E22" s="28" t="s">
        <v>573</v>
      </c>
      <c r="F22" s="87">
        <v>75001</v>
      </c>
      <c r="G22" s="29">
        <v>10.8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44715</v>
      </c>
      <c r="B23" s="29">
        <v>514386</v>
      </c>
      <c r="C23" s="28" t="s">
        <v>878</v>
      </c>
      <c r="D23" s="28" t="s">
        <v>954</v>
      </c>
      <c r="E23" s="28" t="s">
        <v>572</v>
      </c>
      <c r="F23" s="87">
        <v>15000</v>
      </c>
      <c r="G23" s="29">
        <v>10.8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44715</v>
      </c>
      <c r="B24" s="29">
        <v>524314</v>
      </c>
      <c r="C24" s="28" t="s">
        <v>955</v>
      </c>
      <c r="D24" s="28" t="s">
        <v>956</v>
      </c>
      <c r="E24" s="28" t="s">
        <v>572</v>
      </c>
      <c r="F24" s="87">
        <v>1286</v>
      </c>
      <c r="G24" s="29">
        <v>40.9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44715</v>
      </c>
      <c r="B25" s="29">
        <v>524314</v>
      </c>
      <c r="C25" s="28" t="s">
        <v>955</v>
      </c>
      <c r="D25" s="28" t="s">
        <v>956</v>
      </c>
      <c r="E25" s="28" t="s">
        <v>573</v>
      </c>
      <c r="F25" s="87">
        <v>44699</v>
      </c>
      <c r="G25" s="29">
        <v>42.21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44715</v>
      </c>
      <c r="B26" s="29">
        <v>500500</v>
      </c>
      <c r="C26" s="28" t="s">
        <v>913</v>
      </c>
      <c r="D26" s="28" t="s">
        <v>957</v>
      </c>
      <c r="E26" s="28" t="s">
        <v>573</v>
      </c>
      <c r="F26" s="87">
        <v>2200000</v>
      </c>
      <c r="G26" s="29">
        <v>18.2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44715</v>
      </c>
      <c r="B27" s="29">
        <v>540377</v>
      </c>
      <c r="C27" s="28" t="s">
        <v>887</v>
      </c>
      <c r="D27" s="28" t="s">
        <v>958</v>
      </c>
      <c r="E27" s="28" t="s">
        <v>573</v>
      </c>
      <c r="F27" s="87">
        <v>18000</v>
      </c>
      <c r="G27" s="29">
        <v>75.680000000000007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44715</v>
      </c>
      <c r="B28" s="29">
        <v>540377</v>
      </c>
      <c r="C28" s="28" t="s">
        <v>887</v>
      </c>
      <c r="D28" s="28" t="s">
        <v>958</v>
      </c>
      <c r="E28" s="28" t="s">
        <v>572</v>
      </c>
      <c r="F28" s="87">
        <v>12000</v>
      </c>
      <c r="G28" s="29">
        <v>76.150000000000006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44715</v>
      </c>
      <c r="B29" s="29">
        <v>540377</v>
      </c>
      <c r="C29" s="28" t="s">
        <v>887</v>
      </c>
      <c r="D29" s="28" t="s">
        <v>914</v>
      </c>
      <c r="E29" s="28" t="s">
        <v>572</v>
      </c>
      <c r="F29" s="87">
        <v>18000</v>
      </c>
      <c r="G29" s="29">
        <v>75.72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44715</v>
      </c>
      <c r="B30" s="29">
        <v>540377</v>
      </c>
      <c r="C30" s="28" t="s">
        <v>887</v>
      </c>
      <c r="D30" s="28" t="s">
        <v>959</v>
      </c>
      <c r="E30" s="28" t="s">
        <v>573</v>
      </c>
      <c r="F30" s="87">
        <v>18000</v>
      </c>
      <c r="G30" s="29">
        <v>76.180000000000007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44715</v>
      </c>
      <c r="B31" s="29">
        <v>526859</v>
      </c>
      <c r="C31" s="28" t="s">
        <v>915</v>
      </c>
      <c r="D31" s="28" t="s">
        <v>960</v>
      </c>
      <c r="E31" s="28" t="s">
        <v>573</v>
      </c>
      <c r="F31" s="87">
        <v>600000</v>
      </c>
      <c r="G31" s="29">
        <v>6.8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44715</v>
      </c>
      <c r="B32" s="29">
        <v>543286</v>
      </c>
      <c r="C32" s="28" t="s">
        <v>916</v>
      </c>
      <c r="D32" s="28" t="s">
        <v>917</v>
      </c>
      <c r="E32" s="28" t="s">
        <v>573</v>
      </c>
      <c r="F32" s="87">
        <v>66000</v>
      </c>
      <c r="G32" s="29">
        <v>28.86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44715</v>
      </c>
      <c r="B33" s="29">
        <v>543289</v>
      </c>
      <c r="C33" s="28" t="s">
        <v>961</v>
      </c>
      <c r="D33" s="28" t="s">
        <v>962</v>
      </c>
      <c r="E33" s="28" t="s">
        <v>573</v>
      </c>
      <c r="F33" s="87">
        <v>18000</v>
      </c>
      <c r="G33" s="29">
        <v>10.88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44715</v>
      </c>
      <c r="B34" s="29">
        <v>543289</v>
      </c>
      <c r="C34" s="28" t="s">
        <v>961</v>
      </c>
      <c r="D34" s="28" t="s">
        <v>963</v>
      </c>
      <c r="E34" s="28" t="s">
        <v>572</v>
      </c>
      <c r="F34" s="87">
        <v>12000</v>
      </c>
      <c r="G34" s="29">
        <v>10.63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44715</v>
      </c>
      <c r="B35" s="29">
        <v>531328</v>
      </c>
      <c r="C35" s="28" t="s">
        <v>918</v>
      </c>
      <c r="D35" s="28" t="s">
        <v>919</v>
      </c>
      <c r="E35" s="28" t="s">
        <v>573</v>
      </c>
      <c r="F35" s="87">
        <v>5513913</v>
      </c>
      <c r="G35" s="29">
        <v>0.76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44715</v>
      </c>
      <c r="B36" s="29">
        <v>531328</v>
      </c>
      <c r="C36" s="28" t="s">
        <v>918</v>
      </c>
      <c r="D36" s="28" t="s">
        <v>964</v>
      </c>
      <c r="E36" s="28" t="s">
        <v>572</v>
      </c>
      <c r="F36" s="87">
        <v>1104328</v>
      </c>
      <c r="G36" s="29">
        <v>0.76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44715</v>
      </c>
      <c r="B37" s="29">
        <v>531328</v>
      </c>
      <c r="C37" s="28" t="s">
        <v>918</v>
      </c>
      <c r="D37" s="28" t="s">
        <v>964</v>
      </c>
      <c r="E37" s="28" t="s">
        <v>573</v>
      </c>
      <c r="F37" s="87">
        <v>704331</v>
      </c>
      <c r="G37" s="29">
        <v>0.76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44715</v>
      </c>
      <c r="B38" s="29">
        <v>531328</v>
      </c>
      <c r="C38" s="28" t="s">
        <v>918</v>
      </c>
      <c r="D38" s="28" t="s">
        <v>965</v>
      </c>
      <c r="E38" s="28" t="s">
        <v>572</v>
      </c>
      <c r="F38" s="87">
        <v>3200000</v>
      </c>
      <c r="G38" s="29">
        <v>0.75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44715</v>
      </c>
      <c r="B39" s="29">
        <v>539814</v>
      </c>
      <c r="C39" s="28" t="s">
        <v>966</v>
      </c>
      <c r="D39" s="28" t="s">
        <v>967</v>
      </c>
      <c r="E39" s="28" t="s">
        <v>572</v>
      </c>
      <c r="F39" s="87">
        <v>23282</v>
      </c>
      <c r="G39" s="29">
        <v>40.43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44715</v>
      </c>
      <c r="B40" s="29">
        <v>511557</v>
      </c>
      <c r="C40" s="28" t="s">
        <v>968</v>
      </c>
      <c r="D40" s="28" t="s">
        <v>875</v>
      </c>
      <c r="E40" s="28" t="s">
        <v>572</v>
      </c>
      <c r="F40" s="87">
        <v>1500000</v>
      </c>
      <c r="G40" s="29">
        <v>3.46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44715</v>
      </c>
      <c r="B41" s="29">
        <v>511557</v>
      </c>
      <c r="C41" s="28" t="s">
        <v>968</v>
      </c>
      <c r="D41" s="28" t="s">
        <v>969</v>
      </c>
      <c r="E41" s="28" t="s">
        <v>573</v>
      </c>
      <c r="F41" s="87">
        <v>1797660</v>
      </c>
      <c r="G41" s="29">
        <v>3.46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44715</v>
      </c>
      <c r="B42" s="29">
        <v>531893</v>
      </c>
      <c r="C42" s="28" t="s">
        <v>896</v>
      </c>
      <c r="D42" s="28" t="s">
        <v>970</v>
      </c>
      <c r="E42" s="28" t="s">
        <v>573</v>
      </c>
      <c r="F42" s="87">
        <v>610350</v>
      </c>
      <c r="G42" s="29">
        <v>2.04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44715</v>
      </c>
      <c r="B43" s="29">
        <v>531893</v>
      </c>
      <c r="C43" s="28" t="s">
        <v>896</v>
      </c>
      <c r="D43" s="28" t="s">
        <v>971</v>
      </c>
      <c r="E43" s="28" t="s">
        <v>573</v>
      </c>
      <c r="F43" s="87">
        <v>838850</v>
      </c>
      <c r="G43" s="29">
        <v>2.04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44715</v>
      </c>
      <c r="B44" s="29">
        <v>531893</v>
      </c>
      <c r="C44" s="28" t="s">
        <v>896</v>
      </c>
      <c r="D44" s="28" t="s">
        <v>921</v>
      </c>
      <c r="E44" s="28" t="s">
        <v>573</v>
      </c>
      <c r="F44" s="87">
        <v>2257746</v>
      </c>
      <c r="G44" s="29">
        <v>2.0699999999999998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44715</v>
      </c>
      <c r="B45" s="29">
        <v>531893</v>
      </c>
      <c r="C45" s="28" t="s">
        <v>896</v>
      </c>
      <c r="D45" s="28" t="s">
        <v>921</v>
      </c>
      <c r="E45" s="28" t="s">
        <v>572</v>
      </c>
      <c r="F45" s="87">
        <v>2257660</v>
      </c>
      <c r="G45" s="29">
        <v>2.04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44715</v>
      </c>
      <c r="B46" s="29">
        <v>512499</v>
      </c>
      <c r="C46" s="28" t="s">
        <v>922</v>
      </c>
      <c r="D46" s="28" t="s">
        <v>972</v>
      </c>
      <c r="E46" s="28" t="s">
        <v>573</v>
      </c>
      <c r="F46" s="87">
        <v>193853</v>
      </c>
      <c r="G46" s="29">
        <v>0.63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44715</v>
      </c>
      <c r="B47" s="29">
        <v>512499</v>
      </c>
      <c r="C47" s="28" t="s">
        <v>922</v>
      </c>
      <c r="D47" s="28" t="s">
        <v>972</v>
      </c>
      <c r="E47" s="28" t="s">
        <v>572</v>
      </c>
      <c r="F47" s="87">
        <v>5200000</v>
      </c>
      <c r="G47" s="29">
        <v>0.63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44715</v>
      </c>
      <c r="B48" s="29">
        <v>543341</v>
      </c>
      <c r="C48" s="28" t="s">
        <v>884</v>
      </c>
      <c r="D48" s="28" t="s">
        <v>973</v>
      </c>
      <c r="E48" s="28" t="s">
        <v>572</v>
      </c>
      <c r="F48" s="87">
        <v>70000</v>
      </c>
      <c r="G48" s="29">
        <v>39.950000000000003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44715</v>
      </c>
      <c r="B49" s="29">
        <v>543341</v>
      </c>
      <c r="C49" s="28" t="s">
        <v>884</v>
      </c>
      <c r="D49" s="28" t="s">
        <v>888</v>
      </c>
      <c r="E49" s="28" t="s">
        <v>572</v>
      </c>
      <c r="F49" s="87">
        <v>140795</v>
      </c>
      <c r="G49" s="29">
        <v>39.950000000000003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44715</v>
      </c>
      <c r="B50" s="29">
        <v>540269</v>
      </c>
      <c r="C50" s="28" t="s">
        <v>974</v>
      </c>
      <c r="D50" s="28" t="s">
        <v>975</v>
      </c>
      <c r="E50" s="28" t="s">
        <v>572</v>
      </c>
      <c r="F50" s="87">
        <v>90000</v>
      </c>
      <c r="G50" s="29">
        <v>7.75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44715</v>
      </c>
      <c r="B51" s="29">
        <v>540269</v>
      </c>
      <c r="C51" s="28" t="s">
        <v>974</v>
      </c>
      <c r="D51" s="28" t="s">
        <v>976</v>
      </c>
      <c r="E51" s="28" t="s">
        <v>573</v>
      </c>
      <c r="F51" s="87">
        <v>90000</v>
      </c>
      <c r="G51" s="29">
        <v>7.75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44715</v>
      </c>
      <c r="B52" s="29">
        <v>543461</v>
      </c>
      <c r="C52" s="28" t="s">
        <v>977</v>
      </c>
      <c r="D52" s="28" t="s">
        <v>978</v>
      </c>
      <c r="E52" s="28" t="s">
        <v>572</v>
      </c>
      <c r="F52" s="87">
        <v>80000</v>
      </c>
      <c r="G52" s="29">
        <v>9.36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44715</v>
      </c>
      <c r="B53" s="29">
        <v>521005</v>
      </c>
      <c r="C53" s="28" t="s">
        <v>979</v>
      </c>
      <c r="D53" s="28" t="s">
        <v>980</v>
      </c>
      <c r="E53" s="28" t="s">
        <v>572</v>
      </c>
      <c r="F53" s="87">
        <v>25001</v>
      </c>
      <c r="G53" s="29">
        <v>22.1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44715</v>
      </c>
      <c r="B54" s="29">
        <v>521005</v>
      </c>
      <c r="C54" s="28" t="s">
        <v>979</v>
      </c>
      <c r="D54" s="28" t="s">
        <v>980</v>
      </c>
      <c r="E54" s="28" t="s">
        <v>573</v>
      </c>
      <c r="F54" s="87">
        <v>8011</v>
      </c>
      <c r="G54" s="29">
        <v>22.1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44715</v>
      </c>
      <c r="B55" s="29">
        <v>521005</v>
      </c>
      <c r="C55" s="28" t="s">
        <v>979</v>
      </c>
      <c r="D55" s="28" t="s">
        <v>981</v>
      </c>
      <c r="E55" s="28" t="s">
        <v>572</v>
      </c>
      <c r="F55" s="87">
        <v>29000</v>
      </c>
      <c r="G55" s="29">
        <v>22.1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44715</v>
      </c>
      <c r="B56" s="29">
        <v>541228</v>
      </c>
      <c r="C56" s="28" t="s">
        <v>982</v>
      </c>
      <c r="D56" s="28" t="s">
        <v>983</v>
      </c>
      <c r="E56" s="28" t="s">
        <v>573</v>
      </c>
      <c r="F56" s="87">
        <v>60000</v>
      </c>
      <c r="G56" s="29">
        <v>11.38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44715</v>
      </c>
      <c r="B57" s="29">
        <v>511523</v>
      </c>
      <c r="C57" s="28" t="s">
        <v>984</v>
      </c>
      <c r="D57" s="28" t="s">
        <v>985</v>
      </c>
      <c r="E57" s="28" t="s">
        <v>573</v>
      </c>
      <c r="F57" s="87">
        <v>73690</v>
      </c>
      <c r="G57" s="29">
        <v>12.2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44715</v>
      </c>
      <c r="B58" s="29">
        <v>511523</v>
      </c>
      <c r="C58" s="28" t="s">
        <v>984</v>
      </c>
      <c r="D58" s="28" t="s">
        <v>986</v>
      </c>
      <c r="E58" s="28" t="s">
        <v>572</v>
      </c>
      <c r="F58" s="87">
        <v>75000</v>
      </c>
      <c r="G58" s="29">
        <v>12.2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44715</v>
      </c>
      <c r="B59" s="29">
        <v>538565</v>
      </c>
      <c r="C59" s="28" t="s">
        <v>987</v>
      </c>
      <c r="D59" s="28" t="s">
        <v>988</v>
      </c>
      <c r="E59" s="28" t="s">
        <v>572</v>
      </c>
      <c r="F59" s="87">
        <v>22425</v>
      </c>
      <c r="G59" s="29">
        <v>201.15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44715</v>
      </c>
      <c r="B60" s="29">
        <v>538565</v>
      </c>
      <c r="C60" s="28" t="s">
        <v>987</v>
      </c>
      <c r="D60" s="28" t="s">
        <v>989</v>
      </c>
      <c r="E60" s="28" t="s">
        <v>573</v>
      </c>
      <c r="F60" s="87">
        <v>18034</v>
      </c>
      <c r="G60" s="29">
        <v>201.16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44715</v>
      </c>
      <c r="B61" s="29">
        <v>540823</v>
      </c>
      <c r="C61" s="28" t="s">
        <v>889</v>
      </c>
      <c r="D61" s="28" t="s">
        <v>990</v>
      </c>
      <c r="E61" s="28" t="s">
        <v>573</v>
      </c>
      <c r="F61" s="87">
        <v>34561</v>
      </c>
      <c r="G61" s="29">
        <v>103.85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44715</v>
      </c>
      <c r="B62" s="29">
        <v>503675</v>
      </c>
      <c r="C62" s="28" t="s">
        <v>991</v>
      </c>
      <c r="D62" s="28" t="s">
        <v>992</v>
      </c>
      <c r="E62" s="28" t="s">
        <v>573</v>
      </c>
      <c r="F62" s="87">
        <v>1014000</v>
      </c>
      <c r="G62" s="29">
        <v>0.98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44715</v>
      </c>
      <c r="B63" s="29" t="s">
        <v>897</v>
      </c>
      <c r="C63" s="28" t="s">
        <v>898</v>
      </c>
      <c r="D63" s="28" t="s">
        <v>920</v>
      </c>
      <c r="E63" s="28" t="s">
        <v>572</v>
      </c>
      <c r="F63" s="87">
        <v>280000</v>
      </c>
      <c r="G63" s="29">
        <v>29.55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44715</v>
      </c>
      <c r="B64" s="29" t="s">
        <v>924</v>
      </c>
      <c r="C64" s="28" t="s">
        <v>925</v>
      </c>
      <c r="D64" s="28" t="s">
        <v>926</v>
      </c>
      <c r="E64" s="28" t="s">
        <v>572</v>
      </c>
      <c r="F64" s="87">
        <v>576336</v>
      </c>
      <c r="G64" s="29">
        <v>28.87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44715</v>
      </c>
      <c r="B65" s="29" t="s">
        <v>993</v>
      </c>
      <c r="C65" s="28" t="s">
        <v>994</v>
      </c>
      <c r="D65" s="28" t="s">
        <v>995</v>
      </c>
      <c r="E65" s="28" t="s">
        <v>572</v>
      </c>
      <c r="F65" s="87">
        <v>11111</v>
      </c>
      <c r="G65" s="29">
        <v>20.48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44715</v>
      </c>
      <c r="B66" s="29" t="s">
        <v>993</v>
      </c>
      <c r="C66" s="28" t="s">
        <v>994</v>
      </c>
      <c r="D66" s="28" t="s">
        <v>996</v>
      </c>
      <c r="E66" s="28" t="s">
        <v>572</v>
      </c>
      <c r="F66" s="87">
        <v>5000</v>
      </c>
      <c r="G66" s="29">
        <v>20.98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44715</v>
      </c>
      <c r="B67" s="29" t="s">
        <v>993</v>
      </c>
      <c r="C67" s="28" t="s">
        <v>994</v>
      </c>
      <c r="D67" s="28" t="s">
        <v>997</v>
      </c>
      <c r="E67" s="28" t="s">
        <v>572</v>
      </c>
      <c r="F67" s="87">
        <v>2900</v>
      </c>
      <c r="G67" s="29">
        <v>16.8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44715</v>
      </c>
      <c r="B68" s="29" t="s">
        <v>998</v>
      </c>
      <c r="C68" s="28" t="s">
        <v>999</v>
      </c>
      <c r="D68" s="28" t="s">
        <v>1000</v>
      </c>
      <c r="E68" s="28" t="s">
        <v>572</v>
      </c>
      <c r="F68" s="87">
        <v>6550000</v>
      </c>
      <c r="G68" s="29">
        <v>0.1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44715</v>
      </c>
      <c r="B69" s="29" t="s">
        <v>998</v>
      </c>
      <c r="C69" s="28" t="s">
        <v>999</v>
      </c>
      <c r="D69" s="28" t="s">
        <v>1001</v>
      </c>
      <c r="E69" s="28" t="s">
        <v>572</v>
      </c>
      <c r="F69" s="87">
        <v>1953000</v>
      </c>
      <c r="G69" s="29">
        <v>0.1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44715</v>
      </c>
      <c r="B70" s="29" t="s">
        <v>927</v>
      </c>
      <c r="C70" s="28" t="s">
        <v>928</v>
      </c>
      <c r="D70" s="28" t="s">
        <v>926</v>
      </c>
      <c r="E70" s="28" t="s">
        <v>572</v>
      </c>
      <c r="F70" s="87">
        <v>601339</v>
      </c>
      <c r="G70" s="29">
        <v>8.25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44715</v>
      </c>
      <c r="B71" s="29" t="s">
        <v>1002</v>
      </c>
      <c r="C71" s="28" t="s">
        <v>1003</v>
      </c>
      <c r="D71" s="28" t="s">
        <v>1004</v>
      </c>
      <c r="E71" s="28" t="s">
        <v>572</v>
      </c>
      <c r="F71" s="87">
        <v>186000</v>
      </c>
      <c r="G71" s="29">
        <v>24.55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44715</v>
      </c>
      <c r="B72" s="29" t="s">
        <v>929</v>
      </c>
      <c r="C72" s="28" t="s">
        <v>930</v>
      </c>
      <c r="D72" s="28" t="s">
        <v>931</v>
      </c>
      <c r="E72" s="28" t="s">
        <v>572</v>
      </c>
      <c r="F72" s="87">
        <v>160000</v>
      </c>
      <c r="G72" s="29">
        <v>38.950000000000003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44715</v>
      </c>
      <c r="B73" s="29" t="s">
        <v>913</v>
      </c>
      <c r="C73" s="28" t="s">
        <v>1005</v>
      </c>
      <c r="D73" s="28" t="s">
        <v>875</v>
      </c>
      <c r="E73" s="28" t="s">
        <v>572</v>
      </c>
      <c r="F73" s="87">
        <v>1587255</v>
      </c>
      <c r="G73" s="29">
        <v>17.98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44715</v>
      </c>
      <c r="B74" s="29" t="s">
        <v>403</v>
      </c>
      <c r="C74" s="28" t="s">
        <v>1006</v>
      </c>
      <c r="D74" s="28" t="s">
        <v>900</v>
      </c>
      <c r="E74" s="28" t="s">
        <v>572</v>
      </c>
      <c r="F74" s="87">
        <v>2780138</v>
      </c>
      <c r="G74" s="29">
        <v>77.510000000000005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44715</v>
      </c>
      <c r="B75" s="29" t="s">
        <v>403</v>
      </c>
      <c r="C75" s="28" t="s">
        <v>1006</v>
      </c>
      <c r="D75" s="28" t="s">
        <v>879</v>
      </c>
      <c r="E75" s="28" t="s">
        <v>572</v>
      </c>
      <c r="F75" s="87">
        <v>2845810</v>
      </c>
      <c r="G75" s="29">
        <v>77.72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44715</v>
      </c>
      <c r="B76" s="29" t="s">
        <v>123</v>
      </c>
      <c r="C76" s="28" t="s">
        <v>1007</v>
      </c>
      <c r="D76" s="28" t="s">
        <v>879</v>
      </c>
      <c r="E76" s="28" t="s">
        <v>572</v>
      </c>
      <c r="F76" s="87">
        <v>3599295</v>
      </c>
      <c r="G76" s="29">
        <v>125.46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44715</v>
      </c>
      <c r="B77" s="29" t="s">
        <v>866</v>
      </c>
      <c r="C77" s="28" t="s">
        <v>867</v>
      </c>
      <c r="D77" s="28" t="s">
        <v>900</v>
      </c>
      <c r="E77" s="28" t="s">
        <v>572</v>
      </c>
      <c r="F77" s="87">
        <v>304266</v>
      </c>
      <c r="G77" s="29">
        <v>1002.09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44715</v>
      </c>
      <c r="B78" s="29" t="s">
        <v>866</v>
      </c>
      <c r="C78" s="28" t="s">
        <v>867</v>
      </c>
      <c r="D78" s="28" t="s">
        <v>923</v>
      </c>
      <c r="E78" s="28" t="s">
        <v>572</v>
      </c>
      <c r="F78" s="87">
        <v>103428</v>
      </c>
      <c r="G78" s="29">
        <v>1002.75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44715</v>
      </c>
      <c r="B79" s="29" t="s">
        <v>866</v>
      </c>
      <c r="C79" s="28" t="s">
        <v>867</v>
      </c>
      <c r="D79" s="28" t="s">
        <v>1008</v>
      </c>
      <c r="E79" s="28" t="s">
        <v>572</v>
      </c>
      <c r="F79" s="87">
        <v>93044</v>
      </c>
      <c r="G79" s="29">
        <v>1004.53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44715</v>
      </c>
      <c r="B80" s="29" t="s">
        <v>866</v>
      </c>
      <c r="C80" s="28" t="s">
        <v>867</v>
      </c>
      <c r="D80" s="28" t="s">
        <v>899</v>
      </c>
      <c r="E80" s="28" t="s">
        <v>572</v>
      </c>
      <c r="F80" s="87">
        <v>85656</v>
      </c>
      <c r="G80" s="29">
        <v>1004.98</v>
      </c>
      <c r="H80" s="29" t="s">
        <v>851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44715</v>
      </c>
      <c r="B81" s="29" t="s">
        <v>866</v>
      </c>
      <c r="C81" s="28" t="s">
        <v>867</v>
      </c>
      <c r="D81" s="28" t="s">
        <v>879</v>
      </c>
      <c r="E81" s="28" t="s">
        <v>572</v>
      </c>
      <c r="F81" s="87">
        <v>334832</v>
      </c>
      <c r="G81" s="29">
        <v>1007.97</v>
      </c>
      <c r="H81" s="29" t="s">
        <v>851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44715</v>
      </c>
      <c r="B82" s="29" t="s">
        <v>866</v>
      </c>
      <c r="C82" s="28" t="s">
        <v>867</v>
      </c>
      <c r="D82" s="28" t="s">
        <v>1009</v>
      </c>
      <c r="E82" s="28" t="s">
        <v>572</v>
      </c>
      <c r="F82" s="87">
        <v>88070</v>
      </c>
      <c r="G82" s="29">
        <v>1014.23</v>
      </c>
      <c r="H82" s="29" t="s">
        <v>851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44715</v>
      </c>
      <c r="B83" s="29" t="s">
        <v>1010</v>
      </c>
      <c r="C83" s="28" t="s">
        <v>1011</v>
      </c>
      <c r="D83" s="28" t="s">
        <v>1012</v>
      </c>
      <c r="E83" s="28" t="s">
        <v>572</v>
      </c>
      <c r="F83" s="87">
        <v>1500000</v>
      </c>
      <c r="G83" s="29">
        <v>1.58</v>
      </c>
      <c r="H83" s="29" t="s">
        <v>851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44715</v>
      </c>
      <c r="B84" s="29" t="s">
        <v>1013</v>
      </c>
      <c r="C84" s="28" t="s">
        <v>1014</v>
      </c>
      <c r="D84" s="28" t="s">
        <v>1015</v>
      </c>
      <c r="E84" s="28" t="s">
        <v>572</v>
      </c>
      <c r="F84" s="87">
        <v>200340</v>
      </c>
      <c r="G84" s="29">
        <v>58</v>
      </c>
      <c r="H84" s="29" t="s">
        <v>851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44715</v>
      </c>
      <c r="B85" s="29" t="s">
        <v>1016</v>
      </c>
      <c r="C85" s="28" t="s">
        <v>1017</v>
      </c>
      <c r="D85" s="28" t="s">
        <v>1018</v>
      </c>
      <c r="E85" s="28" t="s">
        <v>572</v>
      </c>
      <c r="F85" s="87">
        <v>1200000</v>
      </c>
      <c r="G85" s="29">
        <v>199</v>
      </c>
      <c r="H85" s="29" t="s">
        <v>851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44715</v>
      </c>
      <c r="B86" s="29" t="s">
        <v>1019</v>
      </c>
      <c r="C86" s="28" t="s">
        <v>1020</v>
      </c>
      <c r="D86" s="28" t="s">
        <v>1021</v>
      </c>
      <c r="E86" s="28" t="s">
        <v>572</v>
      </c>
      <c r="F86" s="87">
        <v>68201</v>
      </c>
      <c r="G86" s="29">
        <v>99</v>
      </c>
      <c r="H86" s="29" t="s">
        <v>851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44715</v>
      </c>
      <c r="B87" s="29" t="s">
        <v>897</v>
      </c>
      <c r="C87" s="28" t="s">
        <v>898</v>
      </c>
      <c r="D87" s="28" t="s">
        <v>901</v>
      </c>
      <c r="E87" s="28" t="s">
        <v>573</v>
      </c>
      <c r="F87" s="87">
        <v>340000</v>
      </c>
      <c r="G87" s="29">
        <v>29.55</v>
      </c>
      <c r="H87" s="29" t="s">
        <v>851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44715</v>
      </c>
      <c r="B88" s="29" t="s">
        <v>924</v>
      </c>
      <c r="C88" s="28" t="s">
        <v>925</v>
      </c>
      <c r="D88" s="28" t="s">
        <v>926</v>
      </c>
      <c r="E88" s="28" t="s">
        <v>573</v>
      </c>
      <c r="F88" s="87">
        <v>566871</v>
      </c>
      <c r="G88" s="29">
        <v>28.3</v>
      </c>
      <c r="H88" s="29" t="s">
        <v>851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44715</v>
      </c>
      <c r="B89" s="29" t="s">
        <v>924</v>
      </c>
      <c r="C89" s="28" t="s">
        <v>925</v>
      </c>
      <c r="D89" s="28" t="s">
        <v>932</v>
      </c>
      <c r="E89" s="28" t="s">
        <v>573</v>
      </c>
      <c r="F89" s="87">
        <v>675000</v>
      </c>
      <c r="G89" s="29">
        <v>27.24</v>
      </c>
      <c r="H89" s="29" t="s">
        <v>851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44715</v>
      </c>
      <c r="B90" s="29" t="s">
        <v>993</v>
      </c>
      <c r="C90" s="28" t="s">
        <v>994</v>
      </c>
      <c r="D90" s="28" t="s">
        <v>997</v>
      </c>
      <c r="E90" s="28" t="s">
        <v>573</v>
      </c>
      <c r="F90" s="87">
        <v>1003</v>
      </c>
      <c r="G90" s="29">
        <v>22</v>
      </c>
      <c r="H90" s="29" t="s">
        <v>851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44715</v>
      </c>
      <c r="B91" s="29" t="s">
        <v>993</v>
      </c>
      <c r="C91" s="28" t="s">
        <v>994</v>
      </c>
      <c r="D91" s="28" t="s">
        <v>1022</v>
      </c>
      <c r="E91" s="28" t="s">
        <v>573</v>
      </c>
      <c r="F91" s="87">
        <v>2821</v>
      </c>
      <c r="G91" s="29">
        <v>18.239999999999998</v>
      </c>
      <c r="H91" s="29" t="s">
        <v>851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44715</v>
      </c>
      <c r="B92" s="29" t="s">
        <v>993</v>
      </c>
      <c r="C92" s="28" t="s">
        <v>994</v>
      </c>
      <c r="D92" s="28" t="s">
        <v>1023</v>
      </c>
      <c r="E92" s="28" t="s">
        <v>573</v>
      </c>
      <c r="F92" s="87">
        <v>3051</v>
      </c>
      <c r="G92" s="29">
        <v>16.43</v>
      </c>
      <c r="H92" s="29" t="s">
        <v>851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44715</v>
      </c>
      <c r="B93" s="29" t="s">
        <v>993</v>
      </c>
      <c r="C93" s="28" t="s">
        <v>994</v>
      </c>
      <c r="D93" s="28" t="s">
        <v>1024</v>
      </c>
      <c r="E93" s="28" t="s">
        <v>573</v>
      </c>
      <c r="F93" s="87">
        <v>4744</v>
      </c>
      <c r="G93" s="29">
        <v>18</v>
      </c>
      <c r="H93" s="29" t="s">
        <v>851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44715</v>
      </c>
      <c r="B94" s="29" t="s">
        <v>998</v>
      </c>
      <c r="C94" s="28" t="s">
        <v>999</v>
      </c>
      <c r="D94" s="28" t="s">
        <v>1001</v>
      </c>
      <c r="E94" s="28" t="s">
        <v>573</v>
      </c>
      <c r="F94" s="87">
        <v>698000</v>
      </c>
      <c r="G94" s="29">
        <v>0.15</v>
      </c>
      <c r="H94" s="29" t="s">
        <v>851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44715</v>
      </c>
      <c r="B95" s="29" t="s">
        <v>998</v>
      </c>
      <c r="C95" s="28" t="s">
        <v>999</v>
      </c>
      <c r="D95" s="28" t="s">
        <v>1025</v>
      </c>
      <c r="E95" s="28" t="s">
        <v>573</v>
      </c>
      <c r="F95" s="87">
        <v>6300000</v>
      </c>
      <c r="G95" s="29">
        <v>0.1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44715</v>
      </c>
      <c r="B96" s="29" t="s">
        <v>998</v>
      </c>
      <c r="C96" s="28" t="s">
        <v>999</v>
      </c>
      <c r="D96" s="28" t="s">
        <v>1026</v>
      </c>
      <c r="E96" s="28" t="s">
        <v>573</v>
      </c>
      <c r="F96" s="87">
        <v>2000000</v>
      </c>
      <c r="G96" s="29">
        <v>0.1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44715</v>
      </c>
      <c r="B97" s="29" t="s">
        <v>927</v>
      </c>
      <c r="C97" s="28" t="s">
        <v>928</v>
      </c>
      <c r="D97" s="28" t="s">
        <v>926</v>
      </c>
      <c r="E97" s="28" t="s">
        <v>573</v>
      </c>
      <c r="F97" s="87">
        <v>1422316</v>
      </c>
      <c r="G97" s="29">
        <v>7.85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44715</v>
      </c>
      <c r="B98" s="29" t="s">
        <v>1002</v>
      </c>
      <c r="C98" s="28" t="s">
        <v>1003</v>
      </c>
      <c r="D98" s="28" t="s">
        <v>1027</v>
      </c>
      <c r="E98" s="28" t="s">
        <v>573</v>
      </c>
      <c r="F98" s="87">
        <v>90000</v>
      </c>
      <c r="G98" s="29">
        <v>24.55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44715</v>
      </c>
      <c r="B99" s="29" t="s">
        <v>1002</v>
      </c>
      <c r="C99" s="28" t="s">
        <v>1003</v>
      </c>
      <c r="D99" s="28" t="s">
        <v>1028</v>
      </c>
      <c r="E99" s="28" t="s">
        <v>573</v>
      </c>
      <c r="F99" s="87">
        <v>66000</v>
      </c>
      <c r="G99" s="29">
        <v>24.55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44715</v>
      </c>
      <c r="B100" s="29" t="s">
        <v>929</v>
      </c>
      <c r="C100" s="28" t="s">
        <v>930</v>
      </c>
      <c r="D100" s="28" t="s">
        <v>875</v>
      </c>
      <c r="E100" s="28" t="s">
        <v>573</v>
      </c>
      <c r="F100" s="87">
        <v>48000</v>
      </c>
      <c r="G100" s="29">
        <v>38.950000000000003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44715</v>
      </c>
      <c r="B101" s="29" t="s">
        <v>913</v>
      </c>
      <c r="C101" s="28" t="s">
        <v>1005</v>
      </c>
      <c r="D101" s="28" t="s">
        <v>875</v>
      </c>
      <c r="E101" s="28" t="s">
        <v>573</v>
      </c>
      <c r="F101" s="87">
        <v>1841676</v>
      </c>
      <c r="G101" s="29">
        <v>18.149999999999999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44715</v>
      </c>
      <c r="B102" s="29" t="s">
        <v>403</v>
      </c>
      <c r="C102" s="28" t="s">
        <v>1006</v>
      </c>
      <c r="D102" s="28" t="s">
        <v>879</v>
      </c>
      <c r="E102" s="28" t="s">
        <v>573</v>
      </c>
      <c r="F102" s="87">
        <v>2845810</v>
      </c>
      <c r="G102" s="29">
        <v>77.739999999999995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44715</v>
      </c>
      <c r="B103" s="29" t="s">
        <v>403</v>
      </c>
      <c r="C103" s="28" t="s">
        <v>1006</v>
      </c>
      <c r="D103" s="28" t="s">
        <v>900</v>
      </c>
      <c r="E103" s="28" t="s">
        <v>573</v>
      </c>
      <c r="F103" s="87">
        <v>2629712</v>
      </c>
      <c r="G103" s="29">
        <v>77.8</v>
      </c>
      <c r="H103" s="29" t="s">
        <v>851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44715</v>
      </c>
      <c r="B104" s="29" t="s">
        <v>123</v>
      </c>
      <c r="C104" s="28" t="s">
        <v>1007</v>
      </c>
      <c r="D104" s="28" t="s">
        <v>879</v>
      </c>
      <c r="E104" s="28" t="s">
        <v>573</v>
      </c>
      <c r="F104" s="87">
        <v>3633395</v>
      </c>
      <c r="G104" s="29">
        <v>125.53</v>
      </c>
      <c r="H104" s="29" t="s">
        <v>851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44715</v>
      </c>
      <c r="B105" s="29" t="s">
        <v>866</v>
      </c>
      <c r="C105" s="28" t="s">
        <v>867</v>
      </c>
      <c r="D105" s="28" t="s">
        <v>879</v>
      </c>
      <c r="E105" s="28" t="s">
        <v>573</v>
      </c>
      <c r="F105" s="87">
        <v>334832</v>
      </c>
      <c r="G105" s="29">
        <v>1008.32</v>
      </c>
      <c r="H105" s="29" t="s">
        <v>851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44715</v>
      </c>
      <c r="B106" s="29" t="s">
        <v>866</v>
      </c>
      <c r="C106" s="28" t="s">
        <v>867</v>
      </c>
      <c r="D106" s="28" t="s">
        <v>923</v>
      </c>
      <c r="E106" s="28" t="s">
        <v>573</v>
      </c>
      <c r="F106" s="87">
        <v>107509</v>
      </c>
      <c r="G106" s="29">
        <v>1005.81</v>
      </c>
      <c r="H106" s="29" t="s">
        <v>851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44715</v>
      </c>
      <c r="B107" s="29" t="s">
        <v>866</v>
      </c>
      <c r="C107" s="28" t="s">
        <v>867</v>
      </c>
      <c r="D107" s="28" t="s">
        <v>1009</v>
      </c>
      <c r="E107" s="28" t="s">
        <v>573</v>
      </c>
      <c r="F107" s="87">
        <v>88070</v>
      </c>
      <c r="G107" s="29">
        <v>1014.6</v>
      </c>
      <c r="H107" s="29" t="s">
        <v>851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44715</v>
      </c>
      <c r="B108" s="29" t="s">
        <v>866</v>
      </c>
      <c r="C108" s="28" t="s">
        <v>867</v>
      </c>
      <c r="D108" s="28" t="s">
        <v>900</v>
      </c>
      <c r="E108" s="28" t="s">
        <v>573</v>
      </c>
      <c r="F108" s="87">
        <v>302942</v>
      </c>
      <c r="G108" s="29">
        <v>1004.42</v>
      </c>
      <c r="H108" s="29" t="s">
        <v>851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44715</v>
      </c>
      <c r="B109" s="29" t="s">
        <v>866</v>
      </c>
      <c r="C109" s="28" t="s">
        <v>867</v>
      </c>
      <c r="D109" s="28" t="s">
        <v>1008</v>
      </c>
      <c r="E109" s="28" t="s">
        <v>573</v>
      </c>
      <c r="F109" s="87">
        <v>92094</v>
      </c>
      <c r="G109" s="29">
        <v>1004.39</v>
      </c>
      <c r="H109" s="29" t="s">
        <v>851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44715</v>
      </c>
      <c r="B110" s="29" t="s">
        <v>866</v>
      </c>
      <c r="C110" s="28" t="s">
        <v>867</v>
      </c>
      <c r="D110" s="28" t="s">
        <v>899</v>
      </c>
      <c r="E110" s="28" t="s">
        <v>573</v>
      </c>
      <c r="F110" s="87">
        <v>83944</v>
      </c>
      <c r="G110" s="29">
        <v>1003.41</v>
      </c>
      <c r="H110" s="29" t="s">
        <v>851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44715</v>
      </c>
      <c r="B111" s="29" t="s">
        <v>1010</v>
      </c>
      <c r="C111" s="28" t="s">
        <v>1011</v>
      </c>
      <c r="D111" s="28" t="s">
        <v>1012</v>
      </c>
      <c r="E111" s="28" t="s">
        <v>573</v>
      </c>
      <c r="F111" s="87">
        <v>421917</v>
      </c>
      <c r="G111" s="29">
        <v>1.55</v>
      </c>
      <c r="H111" s="29" t="s">
        <v>851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44715</v>
      </c>
      <c r="B112" s="29" t="s">
        <v>1016</v>
      </c>
      <c r="C112" s="28" t="s">
        <v>1017</v>
      </c>
      <c r="D112" s="28" t="s">
        <v>1029</v>
      </c>
      <c r="E112" s="28" t="s">
        <v>573</v>
      </c>
      <c r="F112" s="87">
        <v>1200000</v>
      </c>
      <c r="G112" s="29">
        <v>199</v>
      </c>
      <c r="H112" s="29" t="s">
        <v>851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44715</v>
      </c>
      <c r="B113" s="29" t="s">
        <v>1030</v>
      </c>
      <c r="C113" s="28" t="s">
        <v>1031</v>
      </c>
      <c r="D113" s="28" t="s">
        <v>1032</v>
      </c>
      <c r="E113" s="28" t="s">
        <v>573</v>
      </c>
      <c r="F113" s="87">
        <v>300000</v>
      </c>
      <c r="G113" s="29">
        <v>70.930000000000007</v>
      </c>
      <c r="H113" s="29" t="s">
        <v>851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44715</v>
      </c>
      <c r="B114" s="29" t="s">
        <v>1033</v>
      </c>
      <c r="C114" s="28" t="s">
        <v>1034</v>
      </c>
      <c r="D114" s="28" t="s">
        <v>1035</v>
      </c>
      <c r="E114" s="28" t="s">
        <v>573</v>
      </c>
      <c r="F114" s="87">
        <v>72000</v>
      </c>
      <c r="G114" s="29">
        <v>22.6</v>
      </c>
      <c r="H114" s="29" t="s">
        <v>851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44715</v>
      </c>
      <c r="B115" s="29" t="s">
        <v>1019</v>
      </c>
      <c r="C115" s="28" t="s">
        <v>1020</v>
      </c>
      <c r="D115" s="28" t="s">
        <v>1021</v>
      </c>
      <c r="E115" s="28" t="s">
        <v>573</v>
      </c>
      <c r="F115" s="87">
        <v>68201</v>
      </c>
      <c r="G115" s="29">
        <v>100.19</v>
      </c>
      <c r="H115" s="29" t="s">
        <v>851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44715</v>
      </c>
      <c r="B116" s="29" t="s">
        <v>1036</v>
      </c>
      <c r="C116" s="28" t="s">
        <v>1037</v>
      </c>
      <c r="D116" s="28" t="s">
        <v>931</v>
      </c>
      <c r="E116" s="28" t="s">
        <v>573</v>
      </c>
      <c r="F116" s="87">
        <v>77000</v>
      </c>
      <c r="G116" s="29">
        <v>78.98</v>
      </c>
      <c r="H116" s="29" t="s">
        <v>851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8"/>
  <sheetViews>
    <sheetView zoomScale="85" zoomScaleNormal="85" workbookViewId="0">
      <selection activeCell="D15" sqref="D1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44718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20"/>
      <c r="D10" s="317" t="s">
        <v>75</v>
      </c>
      <c r="E10" s="318" t="s">
        <v>589</v>
      </c>
      <c r="F10" s="251" t="s">
        <v>872</v>
      </c>
      <c r="G10" s="251">
        <v>635</v>
      </c>
      <c r="H10" s="251"/>
      <c r="I10" s="319" t="s">
        <v>869</v>
      </c>
      <c r="J10" s="346" t="s">
        <v>590</v>
      </c>
      <c r="K10" s="284"/>
      <c r="L10" s="285"/>
      <c r="M10" s="286"/>
      <c r="N10" s="284"/>
      <c r="O10" s="309"/>
      <c r="P10" s="284">
        <f>VLOOKUP(D10,'MidCap Intra'!B37:C590,2,0)</f>
        <v>686.5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77">
        <v>2</v>
      </c>
      <c r="B11" s="374">
        <v>44706</v>
      </c>
      <c r="C11" s="385"/>
      <c r="D11" s="386" t="s">
        <v>145</v>
      </c>
      <c r="E11" s="387" t="s">
        <v>589</v>
      </c>
      <c r="F11" s="377">
        <v>1595</v>
      </c>
      <c r="G11" s="377">
        <v>1475</v>
      </c>
      <c r="H11" s="377">
        <v>1672.5</v>
      </c>
      <c r="I11" s="388" t="s">
        <v>876</v>
      </c>
      <c r="J11" s="326" t="s">
        <v>933</v>
      </c>
      <c r="K11" s="326">
        <f t="shared" ref="K11" si="0">H11-F11</f>
        <v>77.5</v>
      </c>
      <c r="L11" s="327">
        <f t="shared" ref="L11" si="1">(F11*-0.7)/100</f>
        <v>-11.164999999999999</v>
      </c>
      <c r="M11" s="328">
        <f t="shared" ref="M11" si="2">(K11+L11)/F11</f>
        <v>4.1589341692789973E-2</v>
      </c>
      <c r="N11" s="326" t="s">
        <v>587</v>
      </c>
      <c r="O11" s="378">
        <v>44715</v>
      </c>
      <c r="P11" s="382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6">
        <v>3</v>
      </c>
      <c r="B12" s="357">
        <v>44708</v>
      </c>
      <c r="C12" s="358"/>
      <c r="D12" s="359" t="s">
        <v>488</v>
      </c>
      <c r="E12" s="360" t="s">
        <v>589</v>
      </c>
      <c r="F12" s="356">
        <v>131</v>
      </c>
      <c r="G12" s="356">
        <v>123</v>
      </c>
      <c r="H12" s="356">
        <v>136</v>
      </c>
      <c r="I12" s="361" t="s">
        <v>882</v>
      </c>
      <c r="J12" s="330" t="s">
        <v>886</v>
      </c>
      <c r="K12" s="330">
        <f t="shared" ref="K12" si="3">H12-F12</f>
        <v>5</v>
      </c>
      <c r="L12" s="331">
        <f t="shared" ref="L12" si="4">(F12*-0.7)/100</f>
        <v>-0.91699999999999993</v>
      </c>
      <c r="M12" s="332">
        <f t="shared" ref="M12" si="5">(K12+L12)/F12</f>
        <v>3.1167938931297712E-2</v>
      </c>
      <c r="N12" s="330" t="s">
        <v>587</v>
      </c>
      <c r="O12" s="367">
        <v>44712</v>
      </c>
      <c r="P12" s="362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ht="13.9" customHeight="1">
      <c r="A13" s="251"/>
      <c r="B13" s="248"/>
      <c r="C13" s="320"/>
      <c r="D13" s="317"/>
      <c r="E13" s="318"/>
      <c r="F13" s="251"/>
      <c r="G13" s="251"/>
      <c r="H13" s="251"/>
      <c r="I13" s="319"/>
      <c r="J13" s="346"/>
      <c r="K13" s="284"/>
      <c r="L13" s="285"/>
      <c r="M13" s="286"/>
      <c r="N13" s="284"/>
      <c r="O13" s="309"/>
      <c r="P13" s="28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7"/>
      <c r="B14" s="108"/>
      <c r="C14" s="109"/>
      <c r="D14" s="110"/>
      <c r="E14" s="111"/>
      <c r="F14" s="111"/>
      <c r="H14" s="111"/>
      <c r="I14" s="112"/>
      <c r="J14" s="113"/>
      <c r="K14" s="113"/>
      <c r="L14" s="114"/>
      <c r="M14" s="115"/>
      <c r="N14" s="116"/>
      <c r="O14" s="117"/>
      <c r="P14" s="118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107"/>
      <c r="B15" s="108"/>
      <c r="C15" s="109"/>
      <c r="D15" s="110"/>
      <c r="E15" s="111"/>
      <c r="F15" s="111"/>
      <c r="G15" s="107"/>
      <c r="H15" s="111"/>
      <c r="I15" s="112"/>
      <c r="J15" s="113"/>
      <c r="K15" s="113"/>
      <c r="L15" s="114"/>
      <c r="M15" s="115"/>
      <c r="N15" s="116"/>
      <c r="O15" s="117"/>
      <c r="P15" s="11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2" customHeight="1">
      <c r="A16" s="119" t="s">
        <v>591</v>
      </c>
      <c r="B16" s="120"/>
      <c r="C16" s="121"/>
      <c r="D16" s="122"/>
      <c r="E16" s="123"/>
      <c r="F16" s="123"/>
      <c r="G16" s="123"/>
      <c r="H16" s="123"/>
      <c r="I16" s="123"/>
      <c r="J16" s="124"/>
      <c r="K16" s="123"/>
      <c r="L16" s="125"/>
      <c r="M16" s="56"/>
      <c r="N16" s="124"/>
      <c r="O16" s="12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26" t="s">
        <v>592</v>
      </c>
      <c r="B17" s="119"/>
      <c r="C17" s="119"/>
      <c r="D17" s="119"/>
      <c r="E17" s="41"/>
      <c r="F17" s="127" t="s">
        <v>593</v>
      </c>
      <c r="G17" s="6"/>
      <c r="H17" s="6"/>
      <c r="I17" s="6"/>
      <c r="J17" s="128"/>
      <c r="K17" s="129"/>
      <c r="L17" s="129"/>
      <c r="M17" s="130"/>
      <c r="N17" s="1"/>
      <c r="O17" s="13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9" t="s">
        <v>594</v>
      </c>
      <c r="B18" s="119"/>
      <c r="C18" s="119"/>
      <c r="D18" s="119" t="s">
        <v>850</v>
      </c>
      <c r="E18" s="6"/>
      <c r="F18" s="127" t="s">
        <v>595</v>
      </c>
      <c r="G18" s="6"/>
      <c r="H18" s="6"/>
      <c r="I18" s="6"/>
      <c r="J18" s="128"/>
      <c r="K18" s="129"/>
      <c r="L18" s="129"/>
      <c r="M18" s="130"/>
      <c r="N18" s="1"/>
      <c r="O18" s="13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/>
      <c r="B19" s="119"/>
      <c r="C19" s="119"/>
      <c r="D19" s="119"/>
      <c r="E19" s="6"/>
      <c r="F19" s="6"/>
      <c r="G19" s="6"/>
      <c r="H19" s="6"/>
      <c r="I19" s="6"/>
      <c r="J19" s="132"/>
      <c r="K19" s="129"/>
      <c r="L19" s="129"/>
      <c r="M19" s="6"/>
      <c r="N19" s="133"/>
      <c r="O19" s="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.75" customHeight="1">
      <c r="A20" s="1"/>
      <c r="B20" s="134" t="s">
        <v>596</v>
      </c>
      <c r="C20" s="134"/>
      <c r="D20" s="134"/>
      <c r="E20" s="134"/>
      <c r="F20" s="135"/>
      <c r="G20" s="6"/>
      <c r="H20" s="6"/>
      <c r="I20" s="136"/>
      <c r="J20" s="137"/>
      <c r="K20" s="138"/>
      <c r="L20" s="137"/>
      <c r="M20" s="6"/>
      <c r="N20" s="1"/>
      <c r="O20" s="1"/>
      <c r="P20" s="1"/>
      <c r="R20" s="56"/>
      <c r="S20" s="1"/>
      <c r="T20" s="1"/>
      <c r="U20" s="1"/>
      <c r="V20" s="1"/>
      <c r="W20" s="1"/>
      <c r="X20" s="1"/>
      <c r="Y20" s="1"/>
      <c r="Z20" s="1"/>
    </row>
    <row r="21" spans="1:38" ht="38.25" customHeight="1">
      <c r="A21" s="95" t="s">
        <v>16</v>
      </c>
      <c r="B21" s="96" t="s">
        <v>564</v>
      </c>
      <c r="C21" s="98"/>
      <c r="D21" s="97" t="s">
        <v>575</v>
      </c>
      <c r="E21" s="96" t="s">
        <v>576</v>
      </c>
      <c r="F21" s="96" t="s">
        <v>577</v>
      </c>
      <c r="G21" s="96" t="s">
        <v>597</v>
      </c>
      <c r="H21" s="96" t="s">
        <v>579</v>
      </c>
      <c r="I21" s="96" t="s">
        <v>580</v>
      </c>
      <c r="J21" s="96" t="s">
        <v>581</v>
      </c>
      <c r="K21" s="96" t="s">
        <v>598</v>
      </c>
      <c r="L21" s="140" t="s">
        <v>583</v>
      </c>
      <c r="M21" s="98" t="s">
        <v>584</v>
      </c>
      <c r="N21" s="95" t="s">
        <v>585</v>
      </c>
      <c r="O21" s="291" t="s">
        <v>586</v>
      </c>
      <c r="P21" s="271"/>
      <c r="Q21" s="1"/>
      <c r="R21" s="288"/>
      <c r="S21" s="288"/>
      <c r="T21" s="288"/>
      <c r="U21" s="281"/>
      <c r="V21" s="281"/>
      <c r="W21" s="281"/>
      <c r="X21" s="281"/>
      <c r="Y21" s="28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s="257" customFormat="1" ht="15" customHeight="1">
      <c r="A22" s="321">
        <v>1</v>
      </c>
      <c r="B22" s="248">
        <v>44709</v>
      </c>
      <c r="C22" s="322"/>
      <c r="D22" s="323" t="s">
        <v>189</v>
      </c>
      <c r="E22" s="251" t="s">
        <v>589</v>
      </c>
      <c r="F22" s="251" t="s">
        <v>880</v>
      </c>
      <c r="G22" s="251">
        <v>457</v>
      </c>
      <c r="H22" s="251"/>
      <c r="I22" s="251" t="s">
        <v>881</v>
      </c>
      <c r="J22" s="284" t="s">
        <v>590</v>
      </c>
      <c r="K22" s="284"/>
      <c r="L22" s="285"/>
      <c r="M22" s="286"/>
      <c r="N22" s="284"/>
      <c r="O22" s="309"/>
      <c r="P22" s="289"/>
      <c r="Q22" s="289"/>
      <c r="R22" s="290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87"/>
      <c r="AJ22" s="280"/>
      <c r="AK22" s="280"/>
      <c r="AL22" s="280"/>
    </row>
    <row r="23" spans="1:38" s="257" customFormat="1" ht="15" customHeight="1">
      <c r="A23" s="373">
        <v>2</v>
      </c>
      <c r="B23" s="374">
        <v>44711</v>
      </c>
      <c r="C23" s="375"/>
      <c r="D23" s="376" t="s">
        <v>206</v>
      </c>
      <c r="E23" s="377" t="s">
        <v>589</v>
      </c>
      <c r="F23" s="377">
        <v>1115</v>
      </c>
      <c r="G23" s="377">
        <v>1079</v>
      </c>
      <c r="H23" s="377">
        <v>1145</v>
      </c>
      <c r="I23" s="377" t="s">
        <v>885</v>
      </c>
      <c r="J23" s="326" t="s">
        <v>602</v>
      </c>
      <c r="K23" s="326">
        <f t="shared" ref="K23" si="6">H23-F23</f>
        <v>30</v>
      </c>
      <c r="L23" s="327">
        <f t="shared" ref="L23" si="7">(F23*-0.7)/100</f>
        <v>-7.8049999999999997</v>
      </c>
      <c r="M23" s="328">
        <f t="shared" ref="M23" si="8">(K23+L23)/F23</f>
        <v>1.9905829596412555E-2</v>
      </c>
      <c r="N23" s="326" t="s">
        <v>587</v>
      </c>
      <c r="O23" s="378">
        <v>44715</v>
      </c>
      <c r="P23" s="289"/>
      <c r="Q23" s="289"/>
      <c r="R23" s="290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87"/>
      <c r="AJ23" s="280"/>
      <c r="AK23" s="280"/>
      <c r="AL23" s="280"/>
    </row>
    <row r="24" spans="1:38" s="257" customFormat="1" ht="15" customHeight="1">
      <c r="A24" s="373">
        <v>3</v>
      </c>
      <c r="B24" s="374">
        <v>44713</v>
      </c>
      <c r="C24" s="375"/>
      <c r="D24" s="376" t="s">
        <v>82</v>
      </c>
      <c r="E24" s="377" t="s">
        <v>589</v>
      </c>
      <c r="F24" s="377">
        <v>207</v>
      </c>
      <c r="G24" s="377">
        <v>199</v>
      </c>
      <c r="H24" s="377">
        <v>212.75</v>
      </c>
      <c r="I24" s="377" t="s">
        <v>893</v>
      </c>
      <c r="J24" s="326" t="s">
        <v>911</v>
      </c>
      <c r="K24" s="326">
        <f t="shared" ref="K24" si="9">H24-F24</f>
        <v>5.75</v>
      </c>
      <c r="L24" s="327">
        <f t="shared" ref="L24" si="10">(F24*-0.7)/100</f>
        <v>-1.4489999999999998</v>
      </c>
      <c r="M24" s="328">
        <f t="shared" ref="M24" si="11">(K24+L24)/F24</f>
        <v>2.0777777777777777E-2</v>
      </c>
      <c r="N24" s="326" t="s">
        <v>587</v>
      </c>
      <c r="O24" s="378">
        <v>44714</v>
      </c>
      <c r="P24" s="289"/>
      <c r="Q24" s="289"/>
      <c r="R24" s="290" t="s">
        <v>588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87"/>
      <c r="AJ24" s="280"/>
      <c r="AK24" s="280"/>
      <c r="AL24" s="280"/>
    </row>
    <row r="25" spans="1:38" s="257" customFormat="1" ht="15" customHeight="1">
      <c r="A25" s="321">
        <v>4</v>
      </c>
      <c r="B25" s="248">
        <v>44713</v>
      </c>
      <c r="C25" s="322"/>
      <c r="D25" s="323" t="s">
        <v>117</v>
      </c>
      <c r="E25" s="251" t="s">
        <v>589</v>
      </c>
      <c r="F25" s="251" t="s">
        <v>894</v>
      </c>
      <c r="G25" s="251">
        <v>584</v>
      </c>
      <c r="H25" s="251"/>
      <c r="I25" s="251" t="s">
        <v>855</v>
      </c>
      <c r="J25" s="284" t="s">
        <v>590</v>
      </c>
      <c r="K25" s="284"/>
      <c r="L25" s="285"/>
      <c r="M25" s="286"/>
      <c r="N25" s="284"/>
      <c r="O25" s="309"/>
      <c r="P25" s="289"/>
      <c r="Q25" s="289"/>
      <c r="R25" s="290" t="s">
        <v>588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87"/>
      <c r="AJ25" s="280"/>
      <c r="AK25" s="280"/>
      <c r="AL25" s="280"/>
    </row>
    <row r="26" spans="1:38" s="257" customFormat="1" ht="15" customHeight="1">
      <c r="A26" s="373">
        <v>5</v>
      </c>
      <c r="B26" s="374">
        <v>44714</v>
      </c>
      <c r="C26" s="375"/>
      <c r="D26" s="376" t="s">
        <v>531</v>
      </c>
      <c r="E26" s="377" t="s">
        <v>589</v>
      </c>
      <c r="F26" s="377">
        <v>962.5</v>
      </c>
      <c r="G26" s="377">
        <v>934</v>
      </c>
      <c r="H26" s="377">
        <v>994.5</v>
      </c>
      <c r="I26" s="377" t="s">
        <v>907</v>
      </c>
      <c r="J26" s="326" t="s">
        <v>934</v>
      </c>
      <c r="K26" s="326">
        <f t="shared" ref="K26" si="12">H26-F26</f>
        <v>32</v>
      </c>
      <c r="L26" s="327">
        <f t="shared" ref="L26" si="13">(F26*-0.7)/100</f>
        <v>-6.7374999999999998</v>
      </c>
      <c r="M26" s="328">
        <f t="shared" ref="M26" si="14">(K26+L26)/F26</f>
        <v>2.6246753246753247E-2</v>
      </c>
      <c r="N26" s="326" t="s">
        <v>587</v>
      </c>
      <c r="O26" s="378">
        <v>44715</v>
      </c>
      <c r="P26" s="289"/>
      <c r="Q26" s="289"/>
      <c r="R26" s="290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87"/>
      <c r="AJ26" s="280"/>
      <c r="AK26" s="280"/>
      <c r="AL26" s="280"/>
    </row>
    <row r="27" spans="1:38" s="257" customFormat="1" ht="15" customHeight="1">
      <c r="A27" s="321">
        <v>6</v>
      </c>
      <c r="B27" s="248">
        <v>44714</v>
      </c>
      <c r="C27" s="322"/>
      <c r="D27" s="323" t="s">
        <v>68</v>
      </c>
      <c r="E27" s="251" t="s">
        <v>589</v>
      </c>
      <c r="F27" s="251" t="s">
        <v>908</v>
      </c>
      <c r="G27" s="251">
        <v>100</v>
      </c>
      <c r="H27" s="251"/>
      <c r="I27" s="251" t="s">
        <v>909</v>
      </c>
      <c r="J27" s="284" t="s">
        <v>590</v>
      </c>
      <c r="K27" s="284"/>
      <c r="L27" s="285"/>
      <c r="M27" s="286"/>
      <c r="N27" s="284"/>
      <c r="O27" s="309"/>
      <c r="P27" s="289"/>
      <c r="Q27" s="289"/>
      <c r="R27" s="290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87"/>
      <c r="AJ27" s="280"/>
      <c r="AK27" s="280"/>
      <c r="AL27" s="280"/>
    </row>
    <row r="28" spans="1:38" s="257" customFormat="1" ht="15" customHeight="1">
      <c r="A28" s="321">
        <v>7</v>
      </c>
      <c r="B28" s="248">
        <v>44714</v>
      </c>
      <c r="C28" s="322"/>
      <c r="D28" s="323" t="s">
        <v>55</v>
      </c>
      <c r="E28" s="251" t="s">
        <v>589</v>
      </c>
      <c r="F28" s="251" t="s">
        <v>910</v>
      </c>
      <c r="G28" s="251">
        <v>139.69999999999999</v>
      </c>
      <c r="H28" s="251"/>
      <c r="I28" s="251">
        <v>150</v>
      </c>
      <c r="J28" s="284" t="s">
        <v>590</v>
      </c>
      <c r="K28" s="284"/>
      <c r="L28" s="285"/>
      <c r="M28" s="286"/>
      <c r="N28" s="284"/>
      <c r="O28" s="309"/>
      <c r="P28" s="289"/>
      <c r="Q28" s="289"/>
      <c r="R28" s="290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21"/>
      <c r="B29" s="248"/>
      <c r="C29" s="322"/>
      <c r="D29" s="323"/>
      <c r="E29" s="251"/>
      <c r="F29" s="251"/>
      <c r="G29" s="251"/>
      <c r="H29" s="251"/>
      <c r="I29" s="251"/>
      <c r="J29" s="284"/>
      <c r="K29" s="284"/>
      <c r="L29" s="285"/>
      <c r="M29" s="286"/>
      <c r="N29" s="284"/>
      <c r="O29" s="309"/>
      <c r="P29" s="289"/>
      <c r="Q29" s="289"/>
      <c r="R29" s="290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ht="15" customHeight="1">
      <c r="A30" s="292"/>
      <c r="B30" s="293"/>
      <c r="C30" s="294"/>
      <c r="D30" s="295"/>
      <c r="E30" s="296"/>
      <c r="F30" s="296"/>
      <c r="G30" s="296"/>
      <c r="H30" s="296"/>
      <c r="I30" s="296"/>
      <c r="J30" s="297"/>
      <c r="K30" s="297"/>
      <c r="L30" s="298"/>
      <c r="M30" s="299"/>
      <c r="N30" s="297"/>
      <c r="O30" s="300"/>
      <c r="P30" s="1"/>
      <c r="Q30" s="1"/>
      <c r="R30" s="30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591</v>
      </c>
      <c r="B31" s="142"/>
      <c r="C31" s="142"/>
      <c r="D31" s="1"/>
      <c r="E31" s="6"/>
      <c r="F31" s="6"/>
      <c r="G31" s="6"/>
      <c r="H31" s="6" t="s">
        <v>603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83"/>
      <c r="AD31" s="283"/>
      <c r="AE31" s="283"/>
      <c r="AF31" s="283"/>
      <c r="AG31" s="283"/>
      <c r="AH31" s="283"/>
    </row>
    <row r="32" spans="1:38" ht="12.75" customHeight="1">
      <c r="A32" s="126" t="s">
        <v>592</v>
      </c>
      <c r="B32" s="119"/>
      <c r="C32" s="119"/>
      <c r="D32" s="119"/>
      <c r="E32" s="41"/>
      <c r="F32" s="127" t="s">
        <v>593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595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604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564</v>
      </c>
      <c r="C36" s="96"/>
      <c r="D36" s="97" t="s">
        <v>575</v>
      </c>
      <c r="E36" s="96" t="s">
        <v>576</v>
      </c>
      <c r="F36" s="96" t="s">
        <v>577</v>
      </c>
      <c r="G36" s="96" t="s">
        <v>597</v>
      </c>
      <c r="H36" s="96" t="s">
        <v>579</v>
      </c>
      <c r="I36" s="96" t="s">
        <v>580</v>
      </c>
      <c r="J36" s="95" t="s">
        <v>581</v>
      </c>
      <c r="K36" s="149" t="s">
        <v>605</v>
      </c>
      <c r="L36" s="98" t="s">
        <v>583</v>
      </c>
      <c r="M36" s="149" t="s">
        <v>606</v>
      </c>
      <c r="N36" s="96" t="s">
        <v>607</v>
      </c>
      <c r="O36" s="95" t="s">
        <v>585</v>
      </c>
      <c r="P36" s="97" t="s">
        <v>586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15" customHeight="1">
      <c r="A37" s="340">
        <v>1</v>
      </c>
      <c r="B37" s="338">
        <v>44706</v>
      </c>
      <c r="C37" s="363"/>
      <c r="D37" s="339" t="s">
        <v>877</v>
      </c>
      <c r="E37" s="340" t="s">
        <v>589</v>
      </c>
      <c r="F37" s="340">
        <v>261.5</v>
      </c>
      <c r="G37" s="340">
        <v>254</v>
      </c>
      <c r="H37" s="335">
        <v>254</v>
      </c>
      <c r="I37" s="335" t="s">
        <v>870</v>
      </c>
      <c r="J37" s="334" t="s">
        <v>871</v>
      </c>
      <c r="K37" s="335">
        <f t="shared" ref="K37" si="15">H37-F37</f>
        <v>-7.5</v>
      </c>
      <c r="L37" s="336">
        <f t="shared" ref="L37" si="16">(H37*N37)*0.07%</f>
        <v>302.26000000000005</v>
      </c>
      <c r="M37" s="337">
        <f t="shared" ref="M37" si="17">(K37*N37)-L37</f>
        <v>-13052.26</v>
      </c>
      <c r="N37" s="335">
        <v>1700</v>
      </c>
      <c r="O37" s="344" t="s">
        <v>599</v>
      </c>
      <c r="P37" s="338">
        <v>44713</v>
      </c>
      <c r="Q37" s="249"/>
      <c r="R37" s="253" t="s">
        <v>864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96"/>
      <c r="AG37" s="293"/>
      <c r="AH37" s="249"/>
      <c r="AI37" s="249"/>
      <c r="AJ37" s="296"/>
      <c r="AK37" s="296"/>
      <c r="AL37" s="296"/>
    </row>
    <row r="38" spans="1:38" s="247" customFormat="1" ht="12.75" customHeight="1">
      <c r="A38" s="340">
        <v>2</v>
      </c>
      <c r="B38" s="338">
        <v>44713</v>
      </c>
      <c r="C38" s="363"/>
      <c r="D38" s="339" t="s">
        <v>890</v>
      </c>
      <c r="E38" s="340" t="s">
        <v>589</v>
      </c>
      <c r="F38" s="340">
        <v>2750</v>
      </c>
      <c r="G38" s="340">
        <v>2700</v>
      </c>
      <c r="H38" s="335">
        <v>2700</v>
      </c>
      <c r="I38" s="335" t="s">
        <v>891</v>
      </c>
      <c r="J38" s="334" t="s">
        <v>904</v>
      </c>
      <c r="K38" s="335">
        <f t="shared" ref="K38" si="18">H38-F38</f>
        <v>-50</v>
      </c>
      <c r="L38" s="336">
        <f t="shared" ref="L38" si="19">(H38*N38)*0.07%</f>
        <v>472.50000000000006</v>
      </c>
      <c r="M38" s="337">
        <f t="shared" ref="M38" si="20">(K38*N38)-L38</f>
        <v>-12972.5</v>
      </c>
      <c r="N38" s="335">
        <v>250</v>
      </c>
      <c r="O38" s="344" t="s">
        <v>599</v>
      </c>
      <c r="P38" s="338">
        <v>44714</v>
      </c>
      <c r="Q38" s="249"/>
      <c r="R38" s="290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96"/>
      <c r="AG38" s="293"/>
      <c r="AH38" s="249"/>
      <c r="AI38" s="249"/>
      <c r="AJ38" s="296"/>
      <c r="AK38" s="296"/>
      <c r="AL38" s="296"/>
    </row>
    <row r="39" spans="1:38" s="247" customFormat="1" ht="12.75" customHeight="1">
      <c r="A39" s="377">
        <v>3</v>
      </c>
      <c r="B39" s="374">
        <v>44713</v>
      </c>
      <c r="C39" s="379"/>
      <c r="D39" s="380" t="s">
        <v>892</v>
      </c>
      <c r="E39" s="377" t="s">
        <v>589</v>
      </c>
      <c r="F39" s="377">
        <v>16505</v>
      </c>
      <c r="G39" s="377">
        <v>16350</v>
      </c>
      <c r="H39" s="381">
        <v>16560</v>
      </c>
      <c r="I39" s="381">
        <v>16800</v>
      </c>
      <c r="J39" s="382" t="s">
        <v>726</v>
      </c>
      <c r="K39" s="381">
        <f t="shared" ref="K39" si="21">H39-F39</f>
        <v>55</v>
      </c>
      <c r="L39" s="383">
        <f t="shared" ref="L39" si="22">(H39*N39)*0.07%</f>
        <v>579.60000000000014</v>
      </c>
      <c r="M39" s="384">
        <f t="shared" ref="M39" si="23">(K39*N39)-L39</f>
        <v>2170.3999999999996</v>
      </c>
      <c r="N39" s="381">
        <v>50</v>
      </c>
      <c r="O39" s="326" t="s">
        <v>587</v>
      </c>
      <c r="P39" s="374">
        <v>44714</v>
      </c>
      <c r="Q39" s="249"/>
      <c r="R39" s="290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96"/>
      <c r="AG39" s="293"/>
      <c r="AH39" s="249"/>
      <c r="AI39" s="249"/>
      <c r="AJ39" s="296"/>
      <c r="AK39" s="296"/>
      <c r="AL39" s="296"/>
    </row>
    <row r="40" spans="1:38" s="247" customFormat="1" ht="12.75" customHeight="1">
      <c r="A40" s="377">
        <v>4</v>
      </c>
      <c r="B40" s="374">
        <v>44714</v>
      </c>
      <c r="C40" s="379"/>
      <c r="D40" s="380" t="s">
        <v>905</v>
      </c>
      <c r="E40" s="377" t="s">
        <v>589</v>
      </c>
      <c r="F40" s="377">
        <v>16510</v>
      </c>
      <c r="G40" s="377">
        <v>16370</v>
      </c>
      <c r="H40" s="381">
        <v>16590</v>
      </c>
      <c r="I40" s="381" t="s">
        <v>906</v>
      </c>
      <c r="J40" s="382" t="s">
        <v>912</v>
      </c>
      <c r="K40" s="381">
        <f t="shared" ref="K40" si="24">H40-F40</f>
        <v>80</v>
      </c>
      <c r="L40" s="383">
        <f t="shared" ref="L40" si="25">(H40*N40)*0.07%</f>
        <v>580.65000000000009</v>
      </c>
      <c r="M40" s="384">
        <f t="shared" ref="M40" si="26">(K40*N40)-L40</f>
        <v>3419.35</v>
      </c>
      <c r="N40" s="381">
        <v>50</v>
      </c>
      <c r="O40" s="326" t="s">
        <v>587</v>
      </c>
      <c r="P40" s="374">
        <v>44714</v>
      </c>
      <c r="Q40" s="249"/>
      <c r="R40" s="290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96"/>
      <c r="AG40" s="293"/>
      <c r="AH40" s="249"/>
      <c r="AI40" s="249"/>
      <c r="AJ40" s="296"/>
      <c r="AK40" s="296"/>
      <c r="AL40" s="296"/>
    </row>
    <row r="41" spans="1:38" s="247" customFormat="1" ht="12.75" customHeight="1">
      <c r="A41" s="377">
        <v>5</v>
      </c>
      <c r="B41" s="374">
        <v>44715</v>
      </c>
      <c r="C41" s="379"/>
      <c r="D41" s="380" t="s">
        <v>905</v>
      </c>
      <c r="E41" s="377" t="s">
        <v>935</v>
      </c>
      <c r="F41" s="377">
        <v>16765</v>
      </c>
      <c r="G41" s="377">
        <v>16910</v>
      </c>
      <c r="H41" s="381">
        <v>16700</v>
      </c>
      <c r="I41" s="381" t="s">
        <v>936</v>
      </c>
      <c r="J41" s="382" t="s">
        <v>937</v>
      </c>
      <c r="K41" s="381">
        <f>F41-H41</f>
        <v>65</v>
      </c>
      <c r="L41" s="383">
        <f t="shared" ref="L41" si="27">(H41*N41)*0.07%</f>
        <v>584.50000000000011</v>
      </c>
      <c r="M41" s="384">
        <f t="shared" ref="M41" si="28">(K41*N41)-L41</f>
        <v>2665.5</v>
      </c>
      <c r="N41" s="381">
        <v>50</v>
      </c>
      <c r="O41" s="326" t="s">
        <v>587</v>
      </c>
      <c r="P41" s="374">
        <v>44715</v>
      </c>
      <c r="Q41" s="249"/>
      <c r="R41" s="290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96"/>
      <c r="AG41" s="293"/>
      <c r="AH41" s="249"/>
      <c r="AI41" s="249"/>
      <c r="AJ41" s="296"/>
      <c r="AK41" s="296"/>
      <c r="AL41" s="296"/>
    </row>
    <row r="42" spans="1:38" s="247" customFormat="1" ht="12.75" customHeight="1">
      <c r="A42" s="251">
        <v>6</v>
      </c>
      <c r="B42" s="248">
        <v>44715</v>
      </c>
      <c r="C42" s="257"/>
      <c r="D42" s="310" t="s">
        <v>938</v>
      </c>
      <c r="E42" s="251" t="s">
        <v>589</v>
      </c>
      <c r="F42" s="251" t="s">
        <v>939</v>
      </c>
      <c r="G42" s="251">
        <v>1545</v>
      </c>
      <c r="H42" s="252"/>
      <c r="I42" s="252" t="s">
        <v>940</v>
      </c>
      <c r="J42" s="284" t="s">
        <v>590</v>
      </c>
      <c r="K42" s="310"/>
      <c r="L42" s="251"/>
      <c r="M42" s="251"/>
      <c r="N42" s="251"/>
      <c r="O42" s="252"/>
      <c r="P42" s="252"/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96"/>
      <c r="AG42" s="293"/>
      <c r="AH42" s="249"/>
      <c r="AI42" s="249"/>
      <c r="AJ42" s="296"/>
      <c r="AK42" s="296"/>
      <c r="AL42" s="296"/>
    </row>
    <row r="43" spans="1:38" s="247" customFormat="1" ht="13.15" customHeight="1">
      <c r="A43" s="251"/>
      <c r="B43" s="248"/>
      <c r="C43" s="310"/>
      <c r="D43" s="310"/>
      <c r="E43" s="251"/>
      <c r="F43" s="251"/>
      <c r="G43" s="251"/>
      <c r="H43" s="252"/>
      <c r="I43" s="252"/>
      <c r="J43" s="284"/>
      <c r="K43" s="310"/>
      <c r="L43" s="251"/>
      <c r="M43" s="251"/>
      <c r="N43" s="251"/>
      <c r="O43" s="252"/>
      <c r="P43" s="252"/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96"/>
      <c r="AG43" s="293"/>
      <c r="AH43" s="249"/>
      <c r="AI43" s="249"/>
      <c r="AJ43" s="296"/>
      <c r="AK43" s="296"/>
      <c r="AL43" s="296"/>
    </row>
    <row r="44" spans="1:38" s="247" customFormat="1" ht="13.15" customHeight="1">
      <c r="A44" s="296"/>
      <c r="B44" s="293"/>
      <c r="C44" s="249"/>
      <c r="D44" s="249"/>
      <c r="E44" s="296"/>
      <c r="F44" s="296"/>
      <c r="G44" s="296"/>
      <c r="H44" s="297"/>
      <c r="I44" s="297"/>
      <c r="J44" s="352"/>
      <c r="K44" s="297"/>
      <c r="L44" s="298"/>
      <c r="M44" s="353"/>
      <c r="N44" s="297"/>
      <c r="O44" s="354"/>
      <c r="P44" s="300"/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96"/>
      <c r="AG44" s="293"/>
      <c r="AH44" s="249"/>
      <c r="AI44" s="249"/>
      <c r="AJ44" s="296"/>
      <c r="AK44" s="296"/>
      <c r="AL44" s="296"/>
    </row>
    <row r="45" spans="1:38" ht="13.5" customHeight="1">
      <c r="A45" s="107"/>
      <c r="B45" s="108"/>
      <c r="C45" s="142"/>
      <c r="D45" s="150"/>
      <c r="E45" s="151"/>
      <c r="F45" s="107"/>
      <c r="G45" s="107"/>
      <c r="H45" s="107"/>
      <c r="I45" s="143"/>
      <c r="J45" s="143"/>
      <c r="K45" s="143"/>
      <c r="L45" s="143"/>
      <c r="M45" s="143"/>
      <c r="N45" s="143"/>
      <c r="O45" s="143"/>
      <c r="P45" s="143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>
      <c r="A46" s="152"/>
      <c r="B46" s="108"/>
      <c r="C46" s="109"/>
      <c r="D46" s="153"/>
      <c r="E46" s="112"/>
      <c r="F46" s="112"/>
      <c r="G46" s="112"/>
      <c r="H46" s="112"/>
      <c r="I46" s="112"/>
      <c r="J46" s="6"/>
      <c r="K46" s="112"/>
      <c r="L46" s="112"/>
      <c r="M46" s="6"/>
      <c r="N46" s="1"/>
      <c r="O46" s="109"/>
      <c r="P46" s="41"/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54" t="s">
        <v>609</v>
      </c>
      <c r="B47" s="154"/>
      <c r="C47" s="154"/>
      <c r="D47" s="154"/>
      <c r="E47" s="155"/>
      <c r="F47" s="112"/>
      <c r="G47" s="112"/>
      <c r="H47" s="112"/>
      <c r="I47" s="112"/>
      <c r="J47" s="1"/>
      <c r="K47" s="6"/>
      <c r="L47" s="6"/>
      <c r="M47" s="6"/>
      <c r="N47" s="1"/>
      <c r="O47" s="1"/>
      <c r="P47" s="41"/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6" t="s">
        <v>16</v>
      </c>
      <c r="B48" s="96" t="s">
        <v>564</v>
      </c>
      <c r="C48" s="96"/>
      <c r="D48" s="97" t="s">
        <v>575</v>
      </c>
      <c r="E48" s="96" t="s">
        <v>576</v>
      </c>
      <c r="F48" s="96" t="s">
        <v>577</v>
      </c>
      <c r="G48" s="96" t="s">
        <v>597</v>
      </c>
      <c r="H48" s="96" t="s">
        <v>579</v>
      </c>
      <c r="I48" s="96" t="s">
        <v>580</v>
      </c>
      <c r="J48" s="95" t="s">
        <v>581</v>
      </c>
      <c r="K48" s="95" t="s">
        <v>610</v>
      </c>
      <c r="L48" s="98" t="s">
        <v>583</v>
      </c>
      <c r="M48" s="149" t="s">
        <v>606</v>
      </c>
      <c r="N48" s="96" t="s">
        <v>607</v>
      </c>
      <c r="O48" s="96" t="s">
        <v>585</v>
      </c>
      <c r="P48" s="97" t="s">
        <v>586</v>
      </c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s="247" customFormat="1" ht="12.75" customHeight="1">
      <c r="A49" s="251"/>
      <c r="B49" s="248"/>
      <c r="C49" s="310"/>
      <c r="D49" s="310"/>
      <c r="E49" s="251"/>
      <c r="F49" s="251"/>
      <c r="G49" s="251"/>
      <c r="H49" s="252"/>
      <c r="I49" s="252"/>
      <c r="J49" s="284"/>
      <c r="K49" s="252"/>
      <c r="L49" s="272"/>
      <c r="M49" s="273"/>
      <c r="N49" s="252"/>
      <c r="O49" s="284"/>
      <c r="P49" s="248"/>
      <c r="Q49" s="249"/>
      <c r="R49" s="250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</row>
    <row r="50" spans="1:38" s="247" customFormat="1" ht="12.75" customHeight="1">
      <c r="A50" s="347"/>
      <c r="B50" s="248"/>
      <c r="C50" s="348"/>
      <c r="D50" s="349"/>
      <c r="E50" s="347"/>
      <c r="F50" s="347"/>
      <c r="G50" s="347"/>
      <c r="H50" s="350"/>
      <c r="I50" s="351"/>
      <c r="J50" s="284"/>
      <c r="K50" s="252"/>
      <c r="L50" s="272"/>
      <c r="M50" s="273"/>
      <c r="N50" s="252"/>
      <c r="O50" s="284"/>
      <c r="P50" s="248"/>
      <c r="Q50" s="249"/>
      <c r="R50" s="250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</row>
    <row r="51" spans="1:38" ht="14.25" customHeight="1">
      <c r="A51" s="151"/>
      <c r="B51" s="156"/>
      <c r="C51" s="156"/>
      <c r="D51" s="157"/>
      <c r="E51" s="151"/>
      <c r="F51" s="158"/>
      <c r="G51" s="151"/>
      <c r="H51" s="151"/>
      <c r="I51" s="151"/>
      <c r="J51" s="156"/>
      <c r="K51" s="159"/>
      <c r="L51" s="151"/>
      <c r="M51" s="151"/>
      <c r="N51" s="151"/>
      <c r="O51" s="160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>
      <c r="A52" s="94" t="s">
        <v>611</v>
      </c>
      <c r="B52" s="161"/>
      <c r="C52" s="161"/>
      <c r="D52" s="162"/>
      <c r="E52" s="135"/>
      <c r="F52" s="6"/>
      <c r="G52" s="6"/>
      <c r="H52" s="136"/>
      <c r="I52" s="163"/>
      <c r="J52" s="1"/>
      <c r="K52" s="6"/>
      <c r="L52" s="6"/>
      <c r="M52" s="6"/>
      <c r="N52" s="1"/>
      <c r="O52" s="1"/>
      <c r="Q52" s="1"/>
      <c r="R52" s="6"/>
      <c r="S52" s="1"/>
      <c r="T52" s="1"/>
      <c r="U52" s="1"/>
      <c r="V52" s="1"/>
      <c r="W52" s="1"/>
      <c r="X52" s="1"/>
      <c r="Y52" s="1"/>
      <c r="Z52" s="1"/>
    </row>
    <row r="53" spans="1:38" ht="38.25" customHeight="1">
      <c r="A53" s="95" t="s">
        <v>16</v>
      </c>
      <c r="B53" s="96" t="s">
        <v>564</v>
      </c>
      <c r="C53" s="96"/>
      <c r="D53" s="97" t="s">
        <v>575</v>
      </c>
      <c r="E53" s="96" t="s">
        <v>576</v>
      </c>
      <c r="F53" s="96" t="s">
        <v>577</v>
      </c>
      <c r="G53" s="96" t="s">
        <v>578</v>
      </c>
      <c r="H53" s="96" t="s">
        <v>579</v>
      </c>
      <c r="I53" s="96" t="s">
        <v>580</v>
      </c>
      <c r="J53" s="95" t="s">
        <v>581</v>
      </c>
      <c r="K53" s="139" t="s">
        <v>598</v>
      </c>
      <c r="L53" s="140" t="s">
        <v>583</v>
      </c>
      <c r="M53" s="98" t="s">
        <v>584</v>
      </c>
      <c r="N53" s="96" t="s">
        <v>585</v>
      </c>
      <c r="O53" s="97" t="s">
        <v>586</v>
      </c>
      <c r="P53" s="96" t="s">
        <v>818</v>
      </c>
      <c r="Q53" s="1"/>
      <c r="R53" s="6"/>
      <c r="S53" s="1"/>
      <c r="T53" s="1"/>
      <c r="U53" s="1"/>
      <c r="V53" s="1"/>
      <c r="W53" s="1"/>
      <c r="X53" s="1"/>
      <c r="Y53" s="1"/>
      <c r="Z53" s="1"/>
    </row>
    <row r="54" spans="1:38" s="247" customFormat="1" ht="14.25" customHeight="1">
      <c r="A54" s="355">
        <v>1</v>
      </c>
      <c r="B54" s="341">
        <v>44488</v>
      </c>
      <c r="C54" s="341"/>
      <c r="D54" s="342" t="s">
        <v>874</v>
      </c>
      <c r="E54" s="343" t="s">
        <v>861</v>
      </c>
      <c r="F54" s="343">
        <v>235.25</v>
      </c>
      <c r="G54" s="343">
        <v>198</v>
      </c>
      <c r="H54" s="343">
        <v>273</v>
      </c>
      <c r="I54" s="343" t="s">
        <v>823</v>
      </c>
      <c r="J54" s="330" t="s">
        <v>873</v>
      </c>
      <c r="K54" s="330">
        <f t="shared" ref="K54" si="29">H54-F54</f>
        <v>37.75</v>
      </c>
      <c r="L54" s="331">
        <f t="shared" ref="L54" si="30">(F54*-0.7)/100</f>
        <v>-1.6467499999999999</v>
      </c>
      <c r="M54" s="332">
        <f t="shared" ref="M54" si="31">(K54+L54)/F54</f>
        <v>0.15346758767268864</v>
      </c>
      <c r="N54" s="330" t="s">
        <v>587</v>
      </c>
      <c r="O54" s="333">
        <v>44700</v>
      </c>
      <c r="P54" s="330"/>
      <c r="Q54" s="246"/>
      <c r="R54" s="1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</row>
    <row r="55" spans="1:38" s="247" customFormat="1" ht="12.75" customHeight="1">
      <c r="A55" s="368">
        <v>2</v>
      </c>
      <c r="B55" s="369">
        <v>44651</v>
      </c>
      <c r="C55" s="370"/>
      <c r="D55" s="371" t="s">
        <v>437</v>
      </c>
      <c r="E55" s="372" t="s">
        <v>589</v>
      </c>
      <c r="F55" s="372">
        <v>379</v>
      </c>
      <c r="G55" s="372">
        <v>348</v>
      </c>
      <c r="H55" s="372">
        <v>403.5</v>
      </c>
      <c r="I55" s="372" t="s">
        <v>863</v>
      </c>
      <c r="J55" s="326" t="s">
        <v>903</v>
      </c>
      <c r="K55" s="326">
        <f t="shared" ref="K55" si="32">H55-F55</f>
        <v>24.5</v>
      </c>
      <c r="L55" s="327">
        <f t="shared" ref="L55" si="33">(F55*-0.7)/100</f>
        <v>-2.653</v>
      </c>
      <c r="M55" s="328">
        <f t="shared" ref="M55" si="34">(K55+L55)/F55</f>
        <v>5.7643799472295518E-2</v>
      </c>
      <c r="N55" s="326" t="s">
        <v>587</v>
      </c>
      <c r="O55" s="329">
        <v>44713</v>
      </c>
      <c r="P55" s="326"/>
      <c r="Q55" s="246"/>
      <c r="R55" s="246" t="s">
        <v>588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</row>
    <row r="56" spans="1:38" s="247" customFormat="1" ht="12.75" customHeight="1">
      <c r="A56" s="368">
        <v>3</v>
      </c>
      <c r="B56" s="369">
        <v>44687</v>
      </c>
      <c r="C56" s="370"/>
      <c r="D56" s="371" t="s">
        <v>71</v>
      </c>
      <c r="E56" s="372" t="s">
        <v>589</v>
      </c>
      <c r="F56" s="372">
        <v>228</v>
      </c>
      <c r="G56" s="372">
        <v>206</v>
      </c>
      <c r="H56" s="372">
        <v>244</v>
      </c>
      <c r="I56" s="372" t="s">
        <v>868</v>
      </c>
      <c r="J56" s="326" t="s">
        <v>902</v>
      </c>
      <c r="K56" s="326">
        <f t="shared" ref="K56" si="35">H56-F56</f>
        <v>16</v>
      </c>
      <c r="L56" s="327">
        <f t="shared" ref="L56" si="36">(F56*-0.7)/100</f>
        <v>-1.5959999999999999</v>
      </c>
      <c r="M56" s="328">
        <f t="shared" ref="M56" si="37">(K56+L56)/F56</f>
        <v>6.3175438596491232E-2</v>
      </c>
      <c r="N56" s="326" t="s">
        <v>587</v>
      </c>
      <c r="O56" s="329">
        <v>44713</v>
      </c>
      <c r="P56" s="372"/>
      <c r="Q56" s="246"/>
      <c r="R56" s="246" t="s">
        <v>588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:38" ht="14.25" customHeight="1">
      <c r="A57" s="164"/>
      <c r="B57" s="141"/>
      <c r="C57" s="165"/>
      <c r="D57" s="100"/>
      <c r="E57" s="166"/>
      <c r="F57" s="166"/>
      <c r="G57" s="166"/>
      <c r="H57" s="166"/>
      <c r="I57" s="166"/>
      <c r="J57" s="166"/>
      <c r="K57" s="167"/>
      <c r="L57" s="168"/>
      <c r="M57" s="166"/>
      <c r="N57" s="169"/>
      <c r="O57" s="170"/>
      <c r="P57" s="170"/>
      <c r="R57" s="6"/>
      <c r="S57" s="41"/>
      <c r="T57" s="1"/>
      <c r="U57" s="1"/>
      <c r="V57" s="1"/>
      <c r="W57" s="1"/>
      <c r="X57" s="1"/>
      <c r="Y57" s="1"/>
      <c r="Z57" s="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19" t="s">
        <v>591</v>
      </c>
      <c r="B58" s="119"/>
      <c r="C58" s="119"/>
      <c r="D58" s="119"/>
      <c r="E58" s="41"/>
      <c r="F58" s="127" t="s">
        <v>593</v>
      </c>
      <c r="G58" s="56"/>
      <c r="H58" s="56"/>
      <c r="I58" s="56"/>
      <c r="J58" s="6"/>
      <c r="K58" s="145"/>
      <c r="L58" s="146"/>
      <c r="M58" s="6"/>
      <c r="N58" s="109"/>
      <c r="O58" s="171"/>
      <c r="P58" s="1"/>
      <c r="Q58" s="1"/>
      <c r="R58" s="6"/>
      <c r="S58" s="1"/>
      <c r="T58" s="1"/>
      <c r="U58" s="1"/>
      <c r="V58" s="1"/>
      <c r="W58" s="1"/>
      <c r="X58" s="1"/>
      <c r="Y58" s="1"/>
    </row>
    <row r="59" spans="1:38" ht="12.75" customHeight="1">
      <c r="A59" s="126" t="s">
        <v>592</v>
      </c>
      <c r="B59" s="119"/>
      <c r="C59" s="119"/>
      <c r="D59" s="119"/>
      <c r="E59" s="6"/>
      <c r="F59" s="127" t="s">
        <v>595</v>
      </c>
      <c r="G59" s="6"/>
      <c r="H59" s="6" t="s">
        <v>814</v>
      </c>
      <c r="I59" s="6"/>
      <c r="J59" s="1"/>
      <c r="K59" s="6"/>
      <c r="L59" s="6"/>
      <c r="M59" s="6"/>
      <c r="N59" s="1"/>
      <c r="O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26"/>
      <c r="B60" s="119"/>
      <c r="C60" s="119"/>
      <c r="D60" s="119"/>
      <c r="E60" s="6"/>
      <c r="F60" s="127"/>
      <c r="G60" s="6"/>
      <c r="H60" s="6"/>
      <c r="I60" s="6"/>
      <c r="J60" s="1"/>
      <c r="K60" s="6"/>
      <c r="L60" s="6"/>
      <c r="M60" s="6"/>
      <c r="N60" s="1"/>
      <c r="O60" s="1"/>
      <c r="Q60" s="1"/>
      <c r="R60" s="5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"/>
      <c r="B61" s="134" t="s">
        <v>612</v>
      </c>
      <c r="C61" s="134"/>
      <c r="D61" s="134"/>
      <c r="E61" s="134"/>
      <c r="F61" s="135"/>
      <c r="G61" s="6"/>
      <c r="H61" s="6"/>
      <c r="I61" s="136"/>
      <c r="J61" s="137"/>
      <c r="K61" s="138"/>
      <c r="L61" s="137"/>
      <c r="M61" s="6"/>
      <c r="N61" s="1"/>
      <c r="O61" s="1"/>
      <c r="Q61" s="1"/>
      <c r="R61" s="56"/>
      <c r="S61" s="1"/>
      <c r="T61" s="1"/>
      <c r="U61" s="1"/>
      <c r="V61" s="1"/>
      <c r="W61" s="1"/>
      <c r="X61" s="1"/>
      <c r="Y61" s="1"/>
      <c r="Z61" s="1"/>
    </row>
    <row r="62" spans="1:38" ht="38.25" customHeight="1">
      <c r="A62" s="95" t="s">
        <v>16</v>
      </c>
      <c r="B62" s="96" t="s">
        <v>564</v>
      </c>
      <c r="C62" s="96"/>
      <c r="D62" s="97" t="s">
        <v>575</v>
      </c>
      <c r="E62" s="96" t="s">
        <v>576</v>
      </c>
      <c r="F62" s="96" t="s">
        <v>577</v>
      </c>
      <c r="G62" s="96" t="s">
        <v>597</v>
      </c>
      <c r="H62" s="96" t="s">
        <v>579</v>
      </c>
      <c r="I62" s="96" t="s">
        <v>580</v>
      </c>
      <c r="J62" s="172" t="s">
        <v>581</v>
      </c>
      <c r="K62" s="139" t="s">
        <v>598</v>
      </c>
      <c r="L62" s="149" t="s">
        <v>606</v>
      </c>
      <c r="M62" s="96" t="s">
        <v>607</v>
      </c>
      <c r="N62" s="140" t="s">
        <v>583</v>
      </c>
      <c r="O62" s="98" t="s">
        <v>584</v>
      </c>
      <c r="P62" s="96" t="s">
        <v>585</v>
      </c>
      <c r="Q62" s="97" t="s">
        <v>586</v>
      </c>
      <c r="R62" s="56"/>
      <c r="S62" s="1"/>
      <c r="T62" s="1"/>
      <c r="U62" s="1"/>
      <c r="V62" s="1"/>
      <c r="W62" s="1"/>
      <c r="X62" s="1"/>
      <c r="Y62" s="1"/>
      <c r="Z62" s="1"/>
    </row>
    <row r="63" spans="1:38" ht="14.25" customHeight="1">
      <c r="A63" s="101"/>
      <c r="B63" s="102"/>
      <c r="C63" s="173"/>
      <c r="D63" s="103"/>
      <c r="E63" s="104"/>
      <c r="F63" s="174"/>
      <c r="G63" s="101"/>
      <c r="H63" s="104"/>
      <c r="I63" s="105"/>
      <c r="J63" s="175"/>
      <c r="K63" s="175"/>
      <c r="L63" s="176"/>
      <c r="M63" s="99"/>
      <c r="N63" s="176"/>
      <c r="O63" s="177"/>
      <c r="P63" s="178"/>
      <c r="Q63" s="179"/>
      <c r="R63" s="144"/>
      <c r="S63" s="113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4.25" customHeight="1">
      <c r="A64" s="101"/>
      <c r="B64" s="102"/>
      <c r="C64" s="173"/>
      <c r="D64" s="103"/>
      <c r="E64" s="104"/>
      <c r="F64" s="174"/>
      <c r="G64" s="101"/>
      <c r="H64" s="104"/>
      <c r="I64" s="105"/>
      <c r="J64" s="175"/>
      <c r="K64" s="175"/>
      <c r="L64" s="176"/>
      <c r="M64" s="99"/>
      <c r="N64" s="176"/>
      <c r="O64" s="177"/>
      <c r="P64" s="178"/>
      <c r="Q64" s="179"/>
      <c r="R64" s="144"/>
      <c r="S64" s="113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38" ht="14.25" customHeight="1">
      <c r="A65" s="101"/>
      <c r="B65" s="102"/>
      <c r="C65" s="173"/>
      <c r="D65" s="103"/>
      <c r="E65" s="104"/>
      <c r="F65" s="174"/>
      <c r="G65" s="101"/>
      <c r="H65" s="104"/>
      <c r="I65" s="105"/>
      <c r="J65" s="175"/>
      <c r="K65" s="175"/>
      <c r="L65" s="176"/>
      <c r="M65" s="99"/>
      <c r="N65" s="176"/>
      <c r="O65" s="177"/>
      <c r="P65" s="178"/>
      <c r="Q65" s="179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4.25" customHeight="1">
      <c r="A66" s="101"/>
      <c r="B66" s="102"/>
      <c r="C66" s="173"/>
      <c r="D66" s="103"/>
      <c r="E66" s="104"/>
      <c r="F66" s="175"/>
      <c r="G66" s="101"/>
      <c r="H66" s="104"/>
      <c r="I66" s="105"/>
      <c r="J66" s="175"/>
      <c r="K66" s="175"/>
      <c r="L66" s="176"/>
      <c r="M66" s="99"/>
      <c r="N66" s="176"/>
      <c r="O66" s="177"/>
      <c r="P66" s="178"/>
      <c r="Q66" s="179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4.25" customHeight="1">
      <c r="A67" s="101"/>
      <c r="B67" s="102"/>
      <c r="C67" s="173"/>
      <c r="D67" s="103"/>
      <c r="E67" s="104"/>
      <c r="F67" s="175"/>
      <c r="G67" s="101"/>
      <c r="H67" s="104"/>
      <c r="I67" s="105"/>
      <c r="J67" s="175"/>
      <c r="K67" s="175"/>
      <c r="L67" s="176"/>
      <c r="M67" s="99"/>
      <c r="N67" s="176"/>
      <c r="O67" s="177"/>
      <c r="P67" s="178"/>
      <c r="Q67" s="179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4.25" customHeight="1">
      <c r="A68" s="101"/>
      <c r="B68" s="102"/>
      <c r="C68" s="173"/>
      <c r="D68" s="103"/>
      <c r="E68" s="104"/>
      <c r="F68" s="174"/>
      <c r="G68" s="101"/>
      <c r="H68" s="104"/>
      <c r="I68" s="105"/>
      <c r="J68" s="175"/>
      <c r="K68" s="175"/>
      <c r="L68" s="176"/>
      <c r="M68" s="99"/>
      <c r="N68" s="176"/>
      <c r="O68" s="177"/>
      <c r="P68" s="178"/>
      <c r="Q68" s="179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01"/>
      <c r="B69" s="102"/>
      <c r="C69" s="173"/>
      <c r="D69" s="103"/>
      <c r="E69" s="104"/>
      <c r="F69" s="174"/>
      <c r="G69" s="101"/>
      <c r="H69" s="104"/>
      <c r="I69" s="105"/>
      <c r="J69" s="175"/>
      <c r="K69" s="175"/>
      <c r="L69" s="175"/>
      <c r="M69" s="175"/>
      <c r="N69" s="176"/>
      <c r="O69" s="180"/>
      <c r="P69" s="178"/>
      <c r="Q69" s="179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01"/>
      <c r="B70" s="102"/>
      <c r="C70" s="173"/>
      <c r="D70" s="103"/>
      <c r="E70" s="104"/>
      <c r="F70" s="175"/>
      <c r="G70" s="101"/>
      <c r="H70" s="104"/>
      <c r="I70" s="105"/>
      <c r="J70" s="175"/>
      <c r="K70" s="175"/>
      <c r="L70" s="176"/>
      <c r="M70" s="99"/>
      <c r="N70" s="176"/>
      <c r="O70" s="177"/>
      <c r="P70" s="178"/>
      <c r="Q70" s="179"/>
      <c r="R70" s="144"/>
      <c r="S70" s="113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01"/>
      <c r="B71" s="102"/>
      <c r="C71" s="173"/>
      <c r="D71" s="103"/>
      <c r="E71" s="104"/>
      <c r="F71" s="174"/>
      <c r="G71" s="101"/>
      <c r="H71" s="104"/>
      <c r="I71" s="105"/>
      <c r="J71" s="181"/>
      <c r="K71" s="181"/>
      <c r="L71" s="181"/>
      <c r="M71" s="181"/>
      <c r="N71" s="182"/>
      <c r="O71" s="177"/>
      <c r="P71" s="106"/>
      <c r="Q71" s="179"/>
      <c r="R71" s="144"/>
      <c r="S71" s="113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126"/>
      <c r="B72" s="119"/>
      <c r="C72" s="119"/>
      <c r="D72" s="119"/>
      <c r="E72" s="6"/>
      <c r="F72" s="127"/>
      <c r="G72" s="6"/>
      <c r="H72" s="6"/>
      <c r="I72" s="6"/>
      <c r="J72" s="1"/>
      <c r="K72" s="6"/>
      <c r="L72" s="6"/>
      <c r="M72" s="6"/>
      <c r="N72" s="1"/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26"/>
      <c r="B73" s="119"/>
      <c r="C73" s="119"/>
      <c r="D73" s="119"/>
      <c r="E73" s="6"/>
      <c r="F73" s="127"/>
      <c r="G73" s="56"/>
      <c r="H73" s="41"/>
      <c r="I73" s="56"/>
      <c r="J73" s="6"/>
      <c r="K73" s="145"/>
      <c r="L73" s="146"/>
      <c r="M73" s="6"/>
      <c r="N73" s="109"/>
      <c r="O73" s="147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56"/>
      <c r="B74" s="108"/>
      <c r="C74" s="108"/>
      <c r="D74" s="41"/>
      <c r="E74" s="56"/>
      <c r="F74" s="56"/>
      <c r="G74" s="56"/>
      <c r="H74" s="41"/>
      <c r="I74" s="56"/>
      <c r="J74" s="6"/>
      <c r="K74" s="145"/>
      <c r="L74" s="146"/>
      <c r="M74" s="6"/>
      <c r="N74" s="109"/>
      <c r="O74" s="147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41"/>
      <c r="B75" s="183" t="s">
        <v>613</v>
      </c>
      <c r="C75" s="183"/>
      <c r="D75" s="183"/>
      <c r="E75" s="183"/>
      <c r="F75" s="6"/>
      <c r="G75" s="6"/>
      <c r="H75" s="137"/>
      <c r="I75" s="6"/>
      <c r="J75" s="137"/>
      <c r="K75" s="138"/>
      <c r="L75" s="6"/>
      <c r="M75" s="6"/>
      <c r="N75" s="1"/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95" t="s">
        <v>16</v>
      </c>
      <c r="B76" s="96" t="s">
        <v>564</v>
      </c>
      <c r="C76" s="96"/>
      <c r="D76" s="97" t="s">
        <v>575</v>
      </c>
      <c r="E76" s="96" t="s">
        <v>576</v>
      </c>
      <c r="F76" s="96" t="s">
        <v>577</v>
      </c>
      <c r="G76" s="96" t="s">
        <v>614</v>
      </c>
      <c r="H76" s="96" t="s">
        <v>615</v>
      </c>
      <c r="I76" s="96" t="s">
        <v>580</v>
      </c>
      <c r="J76" s="184" t="s">
        <v>581</v>
      </c>
      <c r="K76" s="96" t="s">
        <v>582</v>
      </c>
      <c r="L76" s="96" t="s">
        <v>616</v>
      </c>
      <c r="M76" s="96" t="s">
        <v>585</v>
      </c>
      <c r="N76" s="97" t="s">
        <v>586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85">
        <v>1</v>
      </c>
      <c r="B77" s="186">
        <v>41579</v>
      </c>
      <c r="C77" s="186"/>
      <c r="D77" s="187" t="s">
        <v>617</v>
      </c>
      <c r="E77" s="188" t="s">
        <v>618</v>
      </c>
      <c r="F77" s="189">
        <v>82</v>
      </c>
      <c r="G77" s="188" t="s">
        <v>619</v>
      </c>
      <c r="H77" s="188">
        <v>100</v>
      </c>
      <c r="I77" s="190">
        <v>100</v>
      </c>
      <c r="J77" s="191" t="s">
        <v>620</v>
      </c>
      <c r="K77" s="192">
        <f t="shared" ref="K77:K129" si="38">H77-F77</f>
        <v>18</v>
      </c>
      <c r="L77" s="193">
        <f t="shared" ref="L77:L129" si="39">K77/F77</f>
        <v>0.21951219512195122</v>
      </c>
      <c r="M77" s="188" t="s">
        <v>587</v>
      </c>
      <c r="N77" s="194">
        <v>42657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85">
        <v>2</v>
      </c>
      <c r="B78" s="186">
        <v>41794</v>
      </c>
      <c r="C78" s="186"/>
      <c r="D78" s="187" t="s">
        <v>621</v>
      </c>
      <c r="E78" s="188" t="s">
        <v>589</v>
      </c>
      <c r="F78" s="189">
        <v>257</v>
      </c>
      <c r="G78" s="188" t="s">
        <v>619</v>
      </c>
      <c r="H78" s="188">
        <v>300</v>
      </c>
      <c r="I78" s="190">
        <v>300</v>
      </c>
      <c r="J78" s="191" t="s">
        <v>620</v>
      </c>
      <c r="K78" s="192">
        <f t="shared" si="38"/>
        <v>43</v>
      </c>
      <c r="L78" s="193">
        <f t="shared" si="39"/>
        <v>0.16731517509727625</v>
      </c>
      <c r="M78" s="188" t="s">
        <v>587</v>
      </c>
      <c r="N78" s="194">
        <v>41822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85">
        <v>3</v>
      </c>
      <c r="B79" s="186">
        <v>41828</v>
      </c>
      <c r="C79" s="186"/>
      <c r="D79" s="187" t="s">
        <v>622</v>
      </c>
      <c r="E79" s="188" t="s">
        <v>589</v>
      </c>
      <c r="F79" s="189">
        <v>393</v>
      </c>
      <c r="G79" s="188" t="s">
        <v>619</v>
      </c>
      <c r="H79" s="188">
        <v>468</v>
      </c>
      <c r="I79" s="190">
        <v>468</v>
      </c>
      <c r="J79" s="191" t="s">
        <v>620</v>
      </c>
      <c r="K79" s="192">
        <f t="shared" si="38"/>
        <v>75</v>
      </c>
      <c r="L79" s="193">
        <f t="shared" si="39"/>
        <v>0.19083969465648856</v>
      </c>
      <c r="M79" s="188" t="s">
        <v>587</v>
      </c>
      <c r="N79" s="194">
        <v>41863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4</v>
      </c>
      <c r="B80" s="186">
        <v>41857</v>
      </c>
      <c r="C80" s="186"/>
      <c r="D80" s="187" t="s">
        <v>623</v>
      </c>
      <c r="E80" s="188" t="s">
        <v>589</v>
      </c>
      <c r="F80" s="189">
        <v>205</v>
      </c>
      <c r="G80" s="188" t="s">
        <v>619</v>
      </c>
      <c r="H80" s="188">
        <v>275</v>
      </c>
      <c r="I80" s="190">
        <v>250</v>
      </c>
      <c r="J80" s="191" t="s">
        <v>620</v>
      </c>
      <c r="K80" s="192">
        <f t="shared" si="38"/>
        <v>70</v>
      </c>
      <c r="L80" s="193">
        <f t="shared" si="39"/>
        <v>0.34146341463414637</v>
      </c>
      <c r="M80" s="188" t="s">
        <v>587</v>
      </c>
      <c r="N80" s="194">
        <v>41962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5</v>
      </c>
      <c r="B81" s="186">
        <v>41886</v>
      </c>
      <c r="C81" s="186"/>
      <c r="D81" s="187" t="s">
        <v>624</v>
      </c>
      <c r="E81" s="188" t="s">
        <v>589</v>
      </c>
      <c r="F81" s="189">
        <v>162</v>
      </c>
      <c r="G81" s="188" t="s">
        <v>619</v>
      </c>
      <c r="H81" s="188">
        <v>190</v>
      </c>
      <c r="I81" s="190">
        <v>190</v>
      </c>
      <c r="J81" s="191" t="s">
        <v>620</v>
      </c>
      <c r="K81" s="192">
        <f t="shared" si="38"/>
        <v>28</v>
      </c>
      <c r="L81" s="193">
        <f t="shared" si="39"/>
        <v>0.1728395061728395</v>
      </c>
      <c r="M81" s="188" t="s">
        <v>587</v>
      </c>
      <c r="N81" s="194">
        <v>42006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6</v>
      </c>
      <c r="B82" s="186">
        <v>41886</v>
      </c>
      <c r="C82" s="186"/>
      <c r="D82" s="187" t="s">
        <v>625</v>
      </c>
      <c r="E82" s="188" t="s">
        <v>589</v>
      </c>
      <c r="F82" s="189">
        <v>75</v>
      </c>
      <c r="G82" s="188" t="s">
        <v>619</v>
      </c>
      <c r="H82" s="188">
        <v>91.5</v>
      </c>
      <c r="I82" s="190" t="s">
        <v>626</v>
      </c>
      <c r="J82" s="191" t="s">
        <v>627</v>
      </c>
      <c r="K82" s="192">
        <f t="shared" si="38"/>
        <v>16.5</v>
      </c>
      <c r="L82" s="193">
        <f t="shared" si="39"/>
        <v>0.22</v>
      </c>
      <c r="M82" s="188" t="s">
        <v>587</v>
      </c>
      <c r="N82" s="194">
        <v>41954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7</v>
      </c>
      <c r="B83" s="186">
        <v>41913</v>
      </c>
      <c r="C83" s="186"/>
      <c r="D83" s="187" t="s">
        <v>628</v>
      </c>
      <c r="E83" s="188" t="s">
        <v>589</v>
      </c>
      <c r="F83" s="189">
        <v>850</v>
      </c>
      <c r="G83" s="188" t="s">
        <v>619</v>
      </c>
      <c r="H83" s="188">
        <v>982.5</v>
      </c>
      <c r="I83" s="190">
        <v>1050</v>
      </c>
      <c r="J83" s="191" t="s">
        <v>629</v>
      </c>
      <c r="K83" s="192">
        <f t="shared" si="38"/>
        <v>132.5</v>
      </c>
      <c r="L83" s="193">
        <f t="shared" si="39"/>
        <v>0.15588235294117647</v>
      </c>
      <c r="M83" s="188" t="s">
        <v>587</v>
      </c>
      <c r="N83" s="194">
        <v>42039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8</v>
      </c>
      <c r="B84" s="186">
        <v>41913</v>
      </c>
      <c r="C84" s="186"/>
      <c r="D84" s="187" t="s">
        <v>630</v>
      </c>
      <c r="E84" s="188" t="s">
        <v>589</v>
      </c>
      <c r="F84" s="189">
        <v>475</v>
      </c>
      <c r="G84" s="188" t="s">
        <v>619</v>
      </c>
      <c r="H84" s="188">
        <v>515</v>
      </c>
      <c r="I84" s="190">
        <v>600</v>
      </c>
      <c r="J84" s="191" t="s">
        <v>631</v>
      </c>
      <c r="K84" s="192">
        <f t="shared" si="38"/>
        <v>40</v>
      </c>
      <c r="L84" s="193">
        <f t="shared" si="39"/>
        <v>8.4210526315789472E-2</v>
      </c>
      <c r="M84" s="188" t="s">
        <v>587</v>
      </c>
      <c r="N84" s="19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9</v>
      </c>
      <c r="B85" s="186">
        <v>41913</v>
      </c>
      <c r="C85" s="186"/>
      <c r="D85" s="187" t="s">
        <v>632</v>
      </c>
      <c r="E85" s="188" t="s">
        <v>589</v>
      </c>
      <c r="F85" s="189">
        <v>86</v>
      </c>
      <c r="G85" s="188" t="s">
        <v>619</v>
      </c>
      <c r="H85" s="188">
        <v>99</v>
      </c>
      <c r="I85" s="190">
        <v>140</v>
      </c>
      <c r="J85" s="191" t="s">
        <v>633</v>
      </c>
      <c r="K85" s="192">
        <f t="shared" si="38"/>
        <v>13</v>
      </c>
      <c r="L85" s="193">
        <f t="shared" si="39"/>
        <v>0.15116279069767441</v>
      </c>
      <c r="M85" s="188" t="s">
        <v>587</v>
      </c>
      <c r="N85" s="19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10</v>
      </c>
      <c r="B86" s="186">
        <v>41926</v>
      </c>
      <c r="C86" s="186"/>
      <c r="D86" s="187" t="s">
        <v>634</v>
      </c>
      <c r="E86" s="188" t="s">
        <v>589</v>
      </c>
      <c r="F86" s="189">
        <v>496.6</v>
      </c>
      <c r="G86" s="188" t="s">
        <v>619</v>
      </c>
      <c r="H86" s="188">
        <v>621</v>
      </c>
      <c r="I86" s="190">
        <v>580</v>
      </c>
      <c r="J86" s="191" t="s">
        <v>620</v>
      </c>
      <c r="K86" s="192">
        <f t="shared" si="38"/>
        <v>124.39999999999998</v>
      </c>
      <c r="L86" s="193">
        <f t="shared" si="39"/>
        <v>0.25050342327829234</v>
      </c>
      <c r="M86" s="188" t="s">
        <v>587</v>
      </c>
      <c r="N86" s="194">
        <v>42605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11</v>
      </c>
      <c r="B87" s="186">
        <v>41926</v>
      </c>
      <c r="C87" s="186"/>
      <c r="D87" s="187" t="s">
        <v>635</v>
      </c>
      <c r="E87" s="188" t="s">
        <v>589</v>
      </c>
      <c r="F87" s="189">
        <v>2481.9</v>
      </c>
      <c r="G87" s="188" t="s">
        <v>619</v>
      </c>
      <c r="H87" s="188">
        <v>2840</v>
      </c>
      <c r="I87" s="190">
        <v>2870</v>
      </c>
      <c r="J87" s="191" t="s">
        <v>636</v>
      </c>
      <c r="K87" s="192">
        <f t="shared" si="38"/>
        <v>358.09999999999991</v>
      </c>
      <c r="L87" s="193">
        <f t="shared" si="39"/>
        <v>0.14428462065353154</v>
      </c>
      <c r="M87" s="188" t="s">
        <v>587</v>
      </c>
      <c r="N87" s="194">
        <v>42017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12</v>
      </c>
      <c r="B88" s="186">
        <v>41928</v>
      </c>
      <c r="C88" s="186"/>
      <c r="D88" s="187" t="s">
        <v>637</v>
      </c>
      <c r="E88" s="188" t="s">
        <v>589</v>
      </c>
      <c r="F88" s="189">
        <v>84.5</v>
      </c>
      <c r="G88" s="188" t="s">
        <v>619</v>
      </c>
      <c r="H88" s="188">
        <v>93</v>
      </c>
      <c r="I88" s="190">
        <v>110</v>
      </c>
      <c r="J88" s="191" t="s">
        <v>638</v>
      </c>
      <c r="K88" s="192">
        <f t="shared" si="38"/>
        <v>8.5</v>
      </c>
      <c r="L88" s="193">
        <f t="shared" si="39"/>
        <v>0.10059171597633136</v>
      </c>
      <c r="M88" s="188" t="s">
        <v>587</v>
      </c>
      <c r="N88" s="194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13</v>
      </c>
      <c r="B89" s="186">
        <v>41928</v>
      </c>
      <c r="C89" s="186"/>
      <c r="D89" s="187" t="s">
        <v>639</v>
      </c>
      <c r="E89" s="188" t="s">
        <v>589</v>
      </c>
      <c r="F89" s="189">
        <v>401</v>
      </c>
      <c r="G89" s="188" t="s">
        <v>619</v>
      </c>
      <c r="H89" s="188">
        <v>428</v>
      </c>
      <c r="I89" s="190">
        <v>450</v>
      </c>
      <c r="J89" s="191" t="s">
        <v>640</v>
      </c>
      <c r="K89" s="192">
        <f t="shared" si="38"/>
        <v>27</v>
      </c>
      <c r="L89" s="193">
        <f t="shared" si="39"/>
        <v>6.7331670822942641E-2</v>
      </c>
      <c r="M89" s="188" t="s">
        <v>587</v>
      </c>
      <c r="N89" s="194">
        <v>42020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14</v>
      </c>
      <c r="B90" s="186">
        <v>41928</v>
      </c>
      <c r="C90" s="186"/>
      <c r="D90" s="187" t="s">
        <v>641</v>
      </c>
      <c r="E90" s="188" t="s">
        <v>589</v>
      </c>
      <c r="F90" s="189">
        <v>101</v>
      </c>
      <c r="G90" s="188" t="s">
        <v>619</v>
      </c>
      <c r="H90" s="188">
        <v>112</v>
      </c>
      <c r="I90" s="190">
        <v>120</v>
      </c>
      <c r="J90" s="191" t="s">
        <v>642</v>
      </c>
      <c r="K90" s="192">
        <f t="shared" si="38"/>
        <v>11</v>
      </c>
      <c r="L90" s="193">
        <f t="shared" si="39"/>
        <v>0.10891089108910891</v>
      </c>
      <c r="M90" s="188" t="s">
        <v>587</v>
      </c>
      <c r="N90" s="194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15</v>
      </c>
      <c r="B91" s="186">
        <v>41954</v>
      </c>
      <c r="C91" s="186"/>
      <c r="D91" s="187" t="s">
        <v>643</v>
      </c>
      <c r="E91" s="188" t="s">
        <v>589</v>
      </c>
      <c r="F91" s="189">
        <v>59</v>
      </c>
      <c r="G91" s="188" t="s">
        <v>619</v>
      </c>
      <c r="H91" s="188">
        <v>76</v>
      </c>
      <c r="I91" s="190">
        <v>76</v>
      </c>
      <c r="J91" s="191" t="s">
        <v>620</v>
      </c>
      <c r="K91" s="192">
        <f t="shared" si="38"/>
        <v>17</v>
      </c>
      <c r="L91" s="193">
        <f t="shared" si="39"/>
        <v>0.28813559322033899</v>
      </c>
      <c r="M91" s="188" t="s">
        <v>587</v>
      </c>
      <c r="N91" s="194">
        <v>43032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16</v>
      </c>
      <c r="B92" s="186">
        <v>41954</v>
      </c>
      <c r="C92" s="186"/>
      <c r="D92" s="187" t="s">
        <v>632</v>
      </c>
      <c r="E92" s="188" t="s">
        <v>589</v>
      </c>
      <c r="F92" s="189">
        <v>99</v>
      </c>
      <c r="G92" s="188" t="s">
        <v>619</v>
      </c>
      <c r="H92" s="188">
        <v>120</v>
      </c>
      <c r="I92" s="190">
        <v>120</v>
      </c>
      <c r="J92" s="191" t="s">
        <v>600</v>
      </c>
      <c r="K92" s="192">
        <f t="shared" si="38"/>
        <v>21</v>
      </c>
      <c r="L92" s="193">
        <f t="shared" si="39"/>
        <v>0.21212121212121213</v>
      </c>
      <c r="M92" s="188" t="s">
        <v>587</v>
      </c>
      <c r="N92" s="194">
        <v>41960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17</v>
      </c>
      <c r="B93" s="186">
        <v>41956</v>
      </c>
      <c r="C93" s="186"/>
      <c r="D93" s="187" t="s">
        <v>644</v>
      </c>
      <c r="E93" s="188" t="s">
        <v>589</v>
      </c>
      <c r="F93" s="189">
        <v>22</v>
      </c>
      <c r="G93" s="188" t="s">
        <v>619</v>
      </c>
      <c r="H93" s="188">
        <v>33.549999999999997</v>
      </c>
      <c r="I93" s="190">
        <v>32</v>
      </c>
      <c r="J93" s="191" t="s">
        <v>645</v>
      </c>
      <c r="K93" s="192">
        <f t="shared" si="38"/>
        <v>11.549999999999997</v>
      </c>
      <c r="L93" s="193">
        <f t="shared" si="39"/>
        <v>0.52499999999999991</v>
      </c>
      <c r="M93" s="188" t="s">
        <v>587</v>
      </c>
      <c r="N93" s="194">
        <v>42188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18</v>
      </c>
      <c r="B94" s="186">
        <v>41976</v>
      </c>
      <c r="C94" s="186"/>
      <c r="D94" s="187" t="s">
        <v>646</v>
      </c>
      <c r="E94" s="188" t="s">
        <v>589</v>
      </c>
      <c r="F94" s="189">
        <v>440</v>
      </c>
      <c r="G94" s="188" t="s">
        <v>619</v>
      </c>
      <c r="H94" s="188">
        <v>520</v>
      </c>
      <c r="I94" s="190">
        <v>520</v>
      </c>
      <c r="J94" s="191" t="s">
        <v>647</v>
      </c>
      <c r="K94" s="192">
        <f t="shared" si="38"/>
        <v>80</v>
      </c>
      <c r="L94" s="193">
        <f t="shared" si="39"/>
        <v>0.18181818181818182</v>
      </c>
      <c r="M94" s="188" t="s">
        <v>587</v>
      </c>
      <c r="N94" s="194">
        <v>42208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19</v>
      </c>
      <c r="B95" s="186">
        <v>41976</v>
      </c>
      <c r="C95" s="186"/>
      <c r="D95" s="187" t="s">
        <v>648</v>
      </c>
      <c r="E95" s="188" t="s">
        <v>589</v>
      </c>
      <c r="F95" s="189">
        <v>360</v>
      </c>
      <c r="G95" s="188" t="s">
        <v>619</v>
      </c>
      <c r="H95" s="188">
        <v>427</v>
      </c>
      <c r="I95" s="190">
        <v>425</v>
      </c>
      <c r="J95" s="191" t="s">
        <v>649</v>
      </c>
      <c r="K95" s="192">
        <f t="shared" si="38"/>
        <v>67</v>
      </c>
      <c r="L95" s="193">
        <f t="shared" si="39"/>
        <v>0.18611111111111112</v>
      </c>
      <c r="M95" s="188" t="s">
        <v>587</v>
      </c>
      <c r="N95" s="194">
        <v>42058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20</v>
      </c>
      <c r="B96" s="186">
        <v>42012</v>
      </c>
      <c r="C96" s="186"/>
      <c r="D96" s="187" t="s">
        <v>650</v>
      </c>
      <c r="E96" s="188" t="s">
        <v>589</v>
      </c>
      <c r="F96" s="189">
        <v>360</v>
      </c>
      <c r="G96" s="188" t="s">
        <v>619</v>
      </c>
      <c r="H96" s="188">
        <v>455</v>
      </c>
      <c r="I96" s="190">
        <v>420</v>
      </c>
      <c r="J96" s="191" t="s">
        <v>651</v>
      </c>
      <c r="K96" s="192">
        <f t="shared" si="38"/>
        <v>95</v>
      </c>
      <c r="L96" s="193">
        <f t="shared" si="39"/>
        <v>0.2638888888888889</v>
      </c>
      <c r="M96" s="188" t="s">
        <v>587</v>
      </c>
      <c r="N96" s="194">
        <v>42024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21</v>
      </c>
      <c r="B97" s="186">
        <v>42012</v>
      </c>
      <c r="C97" s="186"/>
      <c r="D97" s="187" t="s">
        <v>652</v>
      </c>
      <c r="E97" s="188" t="s">
        <v>589</v>
      </c>
      <c r="F97" s="189">
        <v>130</v>
      </c>
      <c r="G97" s="188"/>
      <c r="H97" s="188">
        <v>175.5</v>
      </c>
      <c r="I97" s="190">
        <v>165</v>
      </c>
      <c r="J97" s="191" t="s">
        <v>653</v>
      </c>
      <c r="K97" s="192">
        <f t="shared" si="38"/>
        <v>45.5</v>
      </c>
      <c r="L97" s="193">
        <f t="shared" si="39"/>
        <v>0.35</v>
      </c>
      <c r="M97" s="188" t="s">
        <v>587</v>
      </c>
      <c r="N97" s="194">
        <v>43088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22</v>
      </c>
      <c r="B98" s="186">
        <v>42040</v>
      </c>
      <c r="C98" s="186"/>
      <c r="D98" s="187" t="s">
        <v>381</v>
      </c>
      <c r="E98" s="188" t="s">
        <v>618</v>
      </c>
      <c r="F98" s="189">
        <v>98</v>
      </c>
      <c r="G98" s="188"/>
      <c r="H98" s="188">
        <v>120</v>
      </c>
      <c r="I98" s="190">
        <v>120</v>
      </c>
      <c r="J98" s="191" t="s">
        <v>620</v>
      </c>
      <c r="K98" s="192">
        <f t="shared" si="38"/>
        <v>22</v>
      </c>
      <c r="L98" s="193">
        <f t="shared" si="39"/>
        <v>0.22448979591836735</v>
      </c>
      <c r="M98" s="188" t="s">
        <v>587</v>
      </c>
      <c r="N98" s="194">
        <v>42753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23</v>
      </c>
      <c r="B99" s="186">
        <v>42040</v>
      </c>
      <c r="C99" s="186"/>
      <c r="D99" s="187" t="s">
        <v>654</v>
      </c>
      <c r="E99" s="188" t="s">
        <v>618</v>
      </c>
      <c r="F99" s="189">
        <v>196</v>
      </c>
      <c r="G99" s="188"/>
      <c r="H99" s="188">
        <v>262</v>
      </c>
      <c r="I99" s="190">
        <v>255</v>
      </c>
      <c r="J99" s="191" t="s">
        <v>620</v>
      </c>
      <c r="K99" s="192">
        <f t="shared" si="38"/>
        <v>66</v>
      </c>
      <c r="L99" s="193">
        <f t="shared" si="39"/>
        <v>0.33673469387755101</v>
      </c>
      <c r="M99" s="188" t="s">
        <v>587</v>
      </c>
      <c r="N99" s="194">
        <v>42599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5">
        <v>24</v>
      </c>
      <c r="B100" s="196">
        <v>42067</v>
      </c>
      <c r="C100" s="196"/>
      <c r="D100" s="197" t="s">
        <v>380</v>
      </c>
      <c r="E100" s="198" t="s">
        <v>618</v>
      </c>
      <c r="F100" s="199">
        <v>235</v>
      </c>
      <c r="G100" s="199"/>
      <c r="H100" s="200">
        <v>77</v>
      </c>
      <c r="I100" s="200" t="s">
        <v>655</v>
      </c>
      <c r="J100" s="201" t="s">
        <v>656</v>
      </c>
      <c r="K100" s="202">
        <f t="shared" si="38"/>
        <v>-158</v>
      </c>
      <c r="L100" s="203">
        <f t="shared" si="39"/>
        <v>-0.67234042553191486</v>
      </c>
      <c r="M100" s="199" t="s">
        <v>599</v>
      </c>
      <c r="N100" s="196">
        <v>43522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25</v>
      </c>
      <c r="B101" s="186">
        <v>42067</v>
      </c>
      <c r="C101" s="186"/>
      <c r="D101" s="187" t="s">
        <v>657</v>
      </c>
      <c r="E101" s="188" t="s">
        <v>618</v>
      </c>
      <c r="F101" s="189">
        <v>185</v>
      </c>
      <c r="G101" s="188"/>
      <c r="H101" s="188">
        <v>224</v>
      </c>
      <c r="I101" s="190" t="s">
        <v>658</v>
      </c>
      <c r="J101" s="191" t="s">
        <v>620</v>
      </c>
      <c r="K101" s="192">
        <f t="shared" si="38"/>
        <v>39</v>
      </c>
      <c r="L101" s="193">
        <f t="shared" si="39"/>
        <v>0.21081081081081082</v>
      </c>
      <c r="M101" s="188" t="s">
        <v>587</v>
      </c>
      <c r="N101" s="194">
        <v>42647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5">
        <v>26</v>
      </c>
      <c r="B102" s="196">
        <v>42090</v>
      </c>
      <c r="C102" s="196"/>
      <c r="D102" s="204" t="s">
        <v>659</v>
      </c>
      <c r="E102" s="199" t="s">
        <v>618</v>
      </c>
      <c r="F102" s="199">
        <v>49.5</v>
      </c>
      <c r="G102" s="200"/>
      <c r="H102" s="200">
        <v>15.85</v>
      </c>
      <c r="I102" s="200">
        <v>67</v>
      </c>
      <c r="J102" s="201" t="s">
        <v>660</v>
      </c>
      <c r="K102" s="200">
        <f t="shared" si="38"/>
        <v>-33.65</v>
      </c>
      <c r="L102" s="205">
        <f t="shared" si="39"/>
        <v>-0.67979797979797973</v>
      </c>
      <c r="M102" s="199" t="s">
        <v>599</v>
      </c>
      <c r="N102" s="206">
        <v>43627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27</v>
      </c>
      <c r="B103" s="186">
        <v>42093</v>
      </c>
      <c r="C103" s="186"/>
      <c r="D103" s="187" t="s">
        <v>661</v>
      </c>
      <c r="E103" s="188" t="s">
        <v>618</v>
      </c>
      <c r="F103" s="189">
        <v>183.5</v>
      </c>
      <c r="G103" s="188"/>
      <c r="H103" s="188">
        <v>219</v>
      </c>
      <c r="I103" s="190">
        <v>218</v>
      </c>
      <c r="J103" s="191" t="s">
        <v>662</v>
      </c>
      <c r="K103" s="192">
        <f t="shared" si="38"/>
        <v>35.5</v>
      </c>
      <c r="L103" s="193">
        <f t="shared" si="39"/>
        <v>0.19346049046321526</v>
      </c>
      <c r="M103" s="188" t="s">
        <v>587</v>
      </c>
      <c r="N103" s="194">
        <v>42103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28</v>
      </c>
      <c r="B104" s="186">
        <v>42114</v>
      </c>
      <c r="C104" s="186"/>
      <c r="D104" s="187" t="s">
        <v>663</v>
      </c>
      <c r="E104" s="188" t="s">
        <v>618</v>
      </c>
      <c r="F104" s="189">
        <f>(227+237)/2</f>
        <v>232</v>
      </c>
      <c r="G104" s="188"/>
      <c r="H104" s="188">
        <v>298</v>
      </c>
      <c r="I104" s="190">
        <v>298</v>
      </c>
      <c r="J104" s="191" t="s">
        <v>620</v>
      </c>
      <c r="K104" s="192">
        <f t="shared" si="38"/>
        <v>66</v>
      </c>
      <c r="L104" s="193">
        <f t="shared" si="39"/>
        <v>0.28448275862068967</v>
      </c>
      <c r="M104" s="188" t="s">
        <v>587</v>
      </c>
      <c r="N104" s="194">
        <v>42823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29</v>
      </c>
      <c r="B105" s="186">
        <v>42128</v>
      </c>
      <c r="C105" s="186"/>
      <c r="D105" s="187" t="s">
        <v>664</v>
      </c>
      <c r="E105" s="188" t="s">
        <v>589</v>
      </c>
      <c r="F105" s="189">
        <v>385</v>
      </c>
      <c r="G105" s="188"/>
      <c r="H105" s="188">
        <f>212.5+331</f>
        <v>543.5</v>
      </c>
      <c r="I105" s="190">
        <v>510</v>
      </c>
      <c r="J105" s="191" t="s">
        <v>665</v>
      </c>
      <c r="K105" s="192">
        <f t="shared" si="38"/>
        <v>158.5</v>
      </c>
      <c r="L105" s="193">
        <f t="shared" si="39"/>
        <v>0.41168831168831171</v>
      </c>
      <c r="M105" s="188" t="s">
        <v>587</v>
      </c>
      <c r="N105" s="194">
        <v>42235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30</v>
      </c>
      <c r="B106" s="186">
        <v>42128</v>
      </c>
      <c r="C106" s="186"/>
      <c r="D106" s="187" t="s">
        <v>666</v>
      </c>
      <c r="E106" s="188" t="s">
        <v>589</v>
      </c>
      <c r="F106" s="189">
        <v>115.5</v>
      </c>
      <c r="G106" s="188"/>
      <c r="H106" s="188">
        <v>146</v>
      </c>
      <c r="I106" s="190">
        <v>142</v>
      </c>
      <c r="J106" s="191" t="s">
        <v>667</v>
      </c>
      <c r="K106" s="192">
        <f t="shared" si="38"/>
        <v>30.5</v>
      </c>
      <c r="L106" s="193">
        <f t="shared" si="39"/>
        <v>0.26406926406926406</v>
      </c>
      <c r="M106" s="188" t="s">
        <v>587</v>
      </c>
      <c r="N106" s="194">
        <v>42202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31</v>
      </c>
      <c r="B107" s="186">
        <v>42151</v>
      </c>
      <c r="C107" s="186"/>
      <c r="D107" s="187" t="s">
        <v>668</v>
      </c>
      <c r="E107" s="188" t="s">
        <v>589</v>
      </c>
      <c r="F107" s="189">
        <v>237.5</v>
      </c>
      <c r="G107" s="188"/>
      <c r="H107" s="188">
        <v>279.5</v>
      </c>
      <c r="I107" s="190">
        <v>278</v>
      </c>
      <c r="J107" s="191" t="s">
        <v>620</v>
      </c>
      <c r="K107" s="192">
        <f t="shared" si="38"/>
        <v>42</v>
      </c>
      <c r="L107" s="193">
        <f t="shared" si="39"/>
        <v>0.17684210526315788</v>
      </c>
      <c r="M107" s="188" t="s">
        <v>587</v>
      </c>
      <c r="N107" s="194">
        <v>42222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32</v>
      </c>
      <c r="B108" s="186">
        <v>42174</v>
      </c>
      <c r="C108" s="186"/>
      <c r="D108" s="187" t="s">
        <v>639</v>
      </c>
      <c r="E108" s="188" t="s">
        <v>618</v>
      </c>
      <c r="F108" s="189">
        <v>340</v>
      </c>
      <c r="G108" s="188"/>
      <c r="H108" s="188">
        <v>448</v>
      </c>
      <c r="I108" s="190">
        <v>448</v>
      </c>
      <c r="J108" s="191" t="s">
        <v>620</v>
      </c>
      <c r="K108" s="192">
        <f t="shared" si="38"/>
        <v>108</v>
      </c>
      <c r="L108" s="193">
        <f t="shared" si="39"/>
        <v>0.31764705882352939</v>
      </c>
      <c r="M108" s="188" t="s">
        <v>587</v>
      </c>
      <c r="N108" s="194">
        <v>43018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33</v>
      </c>
      <c r="B109" s="186">
        <v>42191</v>
      </c>
      <c r="C109" s="186"/>
      <c r="D109" s="187" t="s">
        <v>669</v>
      </c>
      <c r="E109" s="188" t="s">
        <v>618</v>
      </c>
      <c r="F109" s="189">
        <v>390</v>
      </c>
      <c r="G109" s="188"/>
      <c r="H109" s="188">
        <v>460</v>
      </c>
      <c r="I109" s="190">
        <v>460</v>
      </c>
      <c r="J109" s="191" t="s">
        <v>620</v>
      </c>
      <c r="K109" s="192">
        <f t="shared" si="38"/>
        <v>70</v>
      </c>
      <c r="L109" s="193">
        <f t="shared" si="39"/>
        <v>0.17948717948717949</v>
      </c>
      <c r="M109" s="188" t="s">
        <v>587</v>
      </c>
      <c r="N109" s="194">
        <v>42478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5">
        <v>34</v>
      </c>
      <c r="B110" s="196">
        <v>42195</v>
      </c>
      <c r="C110" s="196"/>
      <c r="D110" s="197" t="s">
        <v>670</v>
      </c>
      <c r="E110" s="198" t="s">
        <v>618</v>
      </c>
      <c r="F110" s="199">
        <v>122.5</v>
      </c>
      <c r="G110" s="199"/>
      <c r="H110" s="200">
        <v>61</v>
      </c>
      <c r="I110" s="200">
        <v>172</v>
      </c>
      <c r="J110" s="201" t="s">
        <v>671</v>
      </c>
      <c r="K110" s="202">
        <f t="shared" si="38"/>
        <v>-61.5</v>
      </c>
      <c r="L110" s="203">
        <f t="shared" si="39"/>
        <v>-0.50204081632653064</v>
      </c>
      <c r="M110" s="199" t="s">
        <v>599</v>
      </c>
      <c r="N110" s="196">
        <v>43333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35</v>
      </c>
      <c r="B111" s="186">
        <v>42219</v>
      </c>
      <c r="C111" s="186"/>
      <c r="D111" s="187" t="s">
        <v>672</v>
      </c>
      <c r="E111" s="188" t="s">
        <v>618</v>
      </c>
      <c r="F111" s="189">
        <v>297.5</v>
      </c>
      <c r="G111" s="188"/>
      <c r="H111" s="188">
        <v>350</v>
      </c>
      <c r="I111" s="190">
        <v>360</v>
      </c>
      <c r="J111" s="191" t="s">
        <v>673</v>
      </c>
      <c r="K111" s="192">
        <f t="shared" si="38"/>
        <v>52.5</v>
      </c>
      <c r="L111" s="193">
        <f t="shared" si="39"/>
        <v>0.17647058823529413</v>
      </c>
      <c r="M111" s="188" t="s">
        <v>587</v>
      </c>
      <c r="N111" s="194">
        <v>42232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36</v>
      </c>
      <c r="B112" s="186">
        <v>42219</v>
      </c>
      <c r="C112" s="186"/>
      <c r="D112" s="187" t="s">
        <v>674</v>
      </c>
      <c r="E112" s="188" t="s">
        <v>618</v>
      </c>
      <c r="F112" s="189">
        <v>115.5</v>
      </c>
      <c r="G112" s="188"/>
      <c r="H112" s="188">
        <v>149</v>
      </c>
      <c r="I112" s="190">
        <v>140</v>
      </c>
      <c r="J112" s="191" t="s">
        <v>675</v>
      </c>
      <c r="K112" s="192">
        <f t="shared" si="38"/>
        <v>33.5</v>
      </c>
      <c r="L112" s="193">
        <f t="shared" si="39"/>
        <v>0.29004329004329005</v>
      </c>
      <c r="M112" s="188" t="s">
        <v>587</v>
      </c>
      <c r="N112" s="194">
        <v>42740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37</v>
      </c>
      <c r="B113" s="186">
        <v>42251</v>
      </c>
      <c r="C113" s="186"/>
      <c r="D113" s="187" t="s">
        <v>668</v>
      </c>
      <c r="E113" s="188" t="s">
        <v>618</v>
      </c>
      <c r="F113" s="189">
        <v>226</v>
      </c>
      <c r="G113" s="188"/>
      <c r="H113" s="188">
        <v>292</v>
      </c>
      <c r="I113" s="190">
        <v>292</v>
      </c>
      <c r="J113" s="191" t="s">
        <v>676</v>
      </c>
      <c r="K113" s="192">
        <f t="shared" si="38"/>
        <v>66</v>
      </c>
      <c r="L113" s="193">
        <f t="shared" si="39"/>
        <v>0.29203539823008851</v>
      </c>
      <c r="M113" s="188" t="s">
        <v>587</v>
      </c>
      <c r="N113" s="194">
        <v>42286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38</v>
      </c>
      <c r="B114" s="186">
        <v>42254</v>
      </c>
      <c r="C114" s="186"/>
      <c r="D114" s="187" t="s">
        <v>663</v>
      </c>
      <c r="E114" s="188" t="s">
        <v>618</v>
      </c>
      <c r="F114" s="189">
        <v>232.5</v>
      </c>
      <c r="G114" s="188"/>
      <c r="H114" s="188">
        <v>312.5</v>
      </c>
      <c r="I114" s="190">
        <v>310</v>
      </c>
      <c r="J114" s="191" t="s">
        <v>620</v>
      </c>
      <c r="K114" s="192">
        <f t="shared" si="38"/>
        <v>80</v>
      </c>
      <c r="L114" s="193">
        <f t="shared" si="39"/>
        <v>0.34408602150537637</v>
      </c>
      <c r="M114" s="188" t="s">
        <v>587</v>
      </c>
      <c r="N114" s="194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39</v>
      </c>
      <c r="B115" s="186">
        <v>42268</v>
      </c>
      <c r="C115" s="186"/>
      <c r="D115" s="187" t="s">
        <v>677</v>
      </c>
      <c r="E115" s="188" t="s">
        <v>618</v>
      </c>
      <c r="F115" s="189">
        <v>196.5</v>
      </c>
      <c r="G115" s="188"/>
      <c r="H115" s="188">
        <v>238</v>
      </c>
      <c r="I115" s="190">
        <v>238</v>
      </c>
      <c r="J115" s="191" t="s">
        <v>676</v>
      </c>
      <c r="K115" s="192">
        <f t="shared" si="38"/>
        <v>41.5</v>
      </c>
      <c r="L115" s="193">
        <f t="shared" si="39"/>
        <v>0.21119592875318066</v>
      </c>
      <c r="M115" s="188" t="s">
        <v>587</v>
      </c>
      <c r="N115" s="194">
        <v>42291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40</v>
      </c>
      <c r="B116" s="186">
        <v>42271</v>
      </c>
      <c r="C116" s="186"/>
      <c r="D116" s="187" t="s">
        <v>617</v>
      </c>
      <c r="E116" s="188" t="s">
        <v>618</v>
      </c>
      <c r="F116" s="189">
        <v>65</v>
      </c>
      <c r="G116" s="188"/>
      <c r="H116" s="188">
        <v>82</v>
      </c>
      <c r="I116" s="190">
        <v>82</v>
      </c>
      <c r="J116" s="191" t="s">
        <v>676</v>
      </c>
      <c r="K116" s="192">
        <f t="shared" si="38"/>
        <v>17</v>
      </c>
      <c r="L116" s="193">
        <f t="shared" si="39"/>
        <v>0.26153846153846155</v>
      </c>
      <c r="M116" s="188" t="s">
        <v>587</v>
      </c>
      <c r="N116" s="194">
        <v>42578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41</v>
      </c>
      <c r="B117" s="186">
        <v>42291</v>
      </c>
      <c r="C117" s="186"/>
      <c r="D117" s="187" t="s">
        <v>678</v>
      </c>
      <c r="E117" s="188" t="s">
        <v>618</v>
      </c>
      <c r="F117" s="189">
        <v>144</v>
      </c>
      <c r="G117" s="188"/>
      <c r="H117" s="188">
        <v>182.5</v>
      </c>
      <c r="I117" s="190">
        <v>181</v>
      </c>
      <c r="J117" s="191" t="s">
        <v>676</v>
      </c>
      <c r="K117" s="192">
        <f t="shared" si="38"/>
        <v>38.5</v>
      </c>
      <c r="L117" s="193">
        <f t="shared" si="39"/>
        <v>0.2673611111111111</v>
      </c>
      <c r="M117" s="188" t="s">
        <v>587</v>
      </c>
      <c r="N117" s="194">
        <v>42817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42</v>
      </c>
      <c r="B118" s="186">
        <v>42291</v>
      </c>
      <c r="C118" s="186"/>
      <c r="D118" s="187" t="s">
        <v>679</v>
      </c>
      <c r="E118" s="188" t="s">
        <v>618</v>
      </c>
      <c r="F118" s="189">
        <v>264</v>
      </c>
      <c r="G118" s="188"/>
      <c r="H118" s="188">
        <v>311</v>
      </c>
      <c r="I118" s="190">
        <v>311</v>
      </c>
      <c r="J118" s="191" t="s">
        <v>676</v>
      </c>
      <c r="K118" s="192">
        <f t="shared" si="38"/>
        <v>47</v>
      </c>
      <c r="L118" s="193">
        <f t="shared" si="39"/>
        <v>0.17803030303030304</v>
      </c>
      <c r="M118" s="188" t="s">
        <v>587</v>
      </c>
      <c r="N118" s="194">
        <v>42604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43</v>
      </c>
      <c r="B119" s="186">
        <v>42318</v>
      </c>
      <c r="C119" s="186"/>
      <c r="D119" s="187" t="s">
        <v>680</v>
      </c>
      <c r="E119" s="188" t="s">
        <v>589</v>
      </c>
      <c r="F119" s="189">
        <v>549.5</v>
      </c>
      <c r="G119" s="188"/>
      <c r="H119" s="188">
        <v>630</v>
      </c>
      <c r="I119" s="190">
        <v>630</v>
      </c>
      <c r="J119" s="191" t="s">
        <v>676</v>
      </c>
      <c r="K119" s="192">
        <f t="shared" si="38"/>
        <v>80.5</v>
      </c>
      <c r="L119" s="193">
        <f t="shared" si="39"/>
        <v>0.1464968152866242</v>
      </c>
      <c r="M119" s="188" t="s">
        <v>587</v>
      </c>
      <c r="N119" s="194">
        <v>42419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44</v>
      </c>
      <c r="B120" s="186">
        <v>42342</v>
      </c>
      <c r="C120" s="186"/>
      <c r="D120" s="187" t="s">
        <v>681</v>
      </c>
      <c r="E120" s="188" t="s">
        <v>618</v>
      </c>
      <c r="F120" s="189">
        <v>1027.5</v>
      </c>
      <c r="G120" s="188"/>
      <c r="H120" s="188">
        <v>1315</v>
      </c>
      <c r="I120" s="190">
        <v>1250</v>
      </c>
      <c r="J120" s="191" t="s">
        <v>676</v>
      </c>
      <c r="K120" s="192">
        <f t="shared" si="38"/>
        <v>287.5</v>
      </c>
      <c r="L120" s="193">
        <f t="shared" si="39"/>
        <v>0.27980535279805352</v>
      </c>
      <c r="M120" s="188" t="s">
        <v>587</v>
      </c>
      <c r="N120" s="194">
        <v>43244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45</v>
      </c>
      <c r="B121" s="186">
        <v>42367</v>
      </c>
      <c r="C121" s="186"/>
      <c r="D121" s="187" t="s">
        <v>682</v>
      </c>
      <c r="E121" s="188" t="s">
        <v>618</v>
      </c>
      <c r="F121" s="189">
        <v>465</v>
      </c>
      <c r="G121" s="188"/>
      <c r="H121" s="188">
        <v>540</v>
      </c>
      <c r="I121" s="190">
        <v>540</v>
      </c>
      <c r="J121" s="191" t="s">
        <v>676</v>
      </c>
      <c r="K121" s="192">
        <f t="shared" si="38"/>
        <v>75</v>
      </c>
      <c r="L121" s="193">
        <f t="shared" si="39"/>
        <v>0.16129032258064516</v>
      </c>
      <c r="M121" s="188" t="s">
        <v>587</v>
      </c>
      <c r="N121" s="194">
        <v>42530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46</v>
      </c>
      <c r="B122" s="186">
        <v>42380</v>
      </c>
      <c r="C122" s="186"/>
      <c r="D122" s="187" t="s">
        <v>381</v>
      </c>
      <c r="E122" s="188" t="s">
        <v>589</v>
      </c>
      <c r="F122" s="189">
        <v>81</v>
      </c>
      <c r="G122" s="188"/>
      <c r="H122" s="188">
        <v>110</v>
      </c>
      <c r="I122" s="190">
        <v>110</v>
      </c>
      <c r="J122" s="191" t="s">
        <v>676</v>
      </c>
      <c r="K122" s="192">
        <f t="shared" si="38"/>
        <v>29</v>
      </c>
      <c r="L122" s="193">
        <f t="shared" si="39"/>
        <v>0.35802469135802467</v>
      </c>
      <c r="M122" s="188" t="s">
        <v>587</v>
      </c>
      <c r="N122" s="194">
        <v>42745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47</v>
      </c>
      <c r="B123" s="186">
        <v>42382</v>
      </c>
      <c r="C123" s="186"/>
      <c r="D123" s="187" t="s">
        <v>683</v>
      </c>
      <c r="E123" s="188" t="s">
        <v>589</v>
      </c>
      <c r="F123" s="189">
        <v>417.5</v>
      </c>
      <c r="G123" s="188"/>
      <c r="H123" s="188">
        <v>547</v>
      </c>
      <c r="I123" s="190">
        <v>535</v>
      </c>
      <c r="J123" s="191" t="s">
        <v>676</v>
      </c>
      <c r="K123" s="192">
        <f t="shared" si="38"/>
        <v>129.5</v>
      </c>
      <c r="L123" s="193">
        <f t="shared" si="39"/>
        <v>0.31017964071856285</v>
      </c>
      <c r="M123" s="188" t="s">
        <v>587</v>
      </c>
      <c r="N123" s="194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48</v>
      </c>
      <c r="B124" s="186">
        <v>42408</v>
      </c>
      <c r="C124" s="186"/>
      <c r="D124" s="187" t="s">
        <v>684</v>
      </c>
      <c r="E124" s="188" t="s">
        <v>618</v>
      </c>
      <c r="F124" s="189">
        <v>650</v>
      </c>
      <c r="G124" s="188"/>
      <c r="H124" s="188">
        <v>800</v>
      </c>
      <c r="I124" s="190">
        <v>800</v>
      </c>
      <c r="J124" s="191" t="s">
        <v>676</v>
      </c>
      <c r="K124" s="192">
        <f t="shared" si="38"/>
        <v>150</v>
      </c>
      <c r="L124" s="193">
        <f t="shared" si="39"/>
        <v>0.23076923076923078</v>
      </c>
      <c r="M124" s="188" t="s">
        <v>587</v>
      </c>
      <c r="N124" s="194">
        <v>43154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49</v>
      </c>
      <c r="B125" s="186">
        <v>42433</v>
      </c>
      <c r="C125" s="186"/>
      <c r="D125" s="187" t="s">
        <v>210</v>
      </c>
      <c r="E125" s="188" t="s">
        <v>618</v>
      </c>
      <c r="F125" s="189">
        <v>437.5</v>
      </c>
      <c r="G125" s="188"/>
      <c r="H125" s="188">
        <v>504.5</v>
      </c>
      <c r="I125" s="190">
        <v>522</v>
      </c>
      <c r="J125" s="191" t="s">
        <v>685</v>
      </c>
      <c r="K125" s="192">
        <f t="shared" si="38"/>
        <v>67</v>
      </c>
      <c r="L125" s="193">
        <f t="shared" si="39"/>
        <v>0.15314285714285714</v>
      </c>
      <c r="M125" s="188" t="s">
        <v>587</v>
      </c>
      <c r="N125" s="194">
        <v>42480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50</v>
      </c>
      <c r="B126" s="186">
        <v>42438</v>
      </c>
      <c r="C126" s="186"/>
      <c r="D126" s="187" t="s">
        <v>686</v>
      </c>
      <c r="E126" s="188" t="s">
        <v>618</v>
      </c>
      <c r="F126" s="189">
        <v>189.5</v>
      </c>
      <c r="G126" s="188"/>
      <c r="H126" s="188">
        <v>218</v>
      </c>
      <c r="I126" s="190">
        <v>218</v>
      </c>
      <c r="J126" s="191" t="s">
        <v>676</v>
      </c>
      <c r="K126" s="192">
        <f t="shared" si="38"/>
        <v>28.5</v>
      </c>
      <c r="L126" s="193">
        <f t="shared" si="39"/>
        <v>0.15039577836411611</v>
      </c>
      <c r="M126" s="188" t="s">
        <v>587</v>
      </c>
      <c r="N126" s="194">
        <v>43034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5">
        <v>51</v>
      </c>
      <c r="B127" s="196">
        <v>42471</v>
      </c>
      <c r="C127" s="196"/>
      <c r="D127" s="204" t="s">
        <v>687</v>
      </c>
      <c r="E127" s="199" t="s">
        <v>618</v>
      </c>
      <c r="F127" s="199">
        <v>36.5</v>
      </c>
      <c r="G127" s="200"/>
      <c r="H127" s="200">
        <v>15.85</v>
      </c>
      <c r="I127" s="200">
        <v>60</v>
      </c>
      <c r="J127" s="201" t="s">
        <v>688</v>
      </c>
      <c r="K127" s="202">
        <f t="shared" si="38"/>
        <v>-20.65</v>
      </c>
      <c r="L127" s="203">
        <f t="shared" si="39"/>
        <v>-0.5657534246575342</v>
      </c>
      <c r="M127" s="199" t="s">
        <v>599</v>
      </c>
      <c r="N127" s="207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52</v>
      </c>
      <c r="B128" s="186">
        <v>42472</v>
      </c>
      <c r="C128" s="186"/>
      <c r="D128" s="187" t="s">
        <v>689</v>
      </c>
      <c r="E128" s="188" t="s">
        <v>618</v>
      </c>
      <c r="F128" s="189">
        <v>93</v>
      </c>
      <c r="G128" s="188"/>
      <c r="H128" s="188">
        <v>149</v>
      </c>
      <c r="I128" s="190">
        <v>140</v>
      </c>
      <c r="J128" s="191" t="s">
        <v>690</v>
      </c>
      <c r="K128" s="192">
        <f t="shared" si="38"/>
        <v>56</v>
      </c>
      <c r="L128" s="193">
        <f t="shared" si="39"/>
        <v>0.60215053763440862</v>
      </c>
      <c r="M128" s="188" t="s">
        <v>587</v>
      </c>
      <c r="N128" s="194">
        <v>42740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53</v>
      </c>
      <c r="B129" s="186">
        <v>42472</v>
      </c>
      <c r="C129" s="186"/>
      <c r="D129" s="187" t="s">
        <v>691</v>
      </c>
      <c r="E129" s="188" t="s">
        <v>618</v>
      </c>
      <c r="F129" s="189">
        <v>130</v>
      </c>
      <c r="G129" s="188"/>
      <c r="H129" s="188">
        <v>150</v>
      </c>
      <c r="I129" s="190" t="s">
        <v>692</v>
      </c>
      <c r="J129" s="191" t="s">
        <v>676</v>
      </c>
      <c r="K129" s="192">
        <f t="shared" si="38"/>
        <v>20</v>
      </c>
      <c r="L129" s="193">
        <f t="shared" si="39"/>
        <v>0.15384615384615385</v>
      </c>
      <c r="M129" s="188" t="s">
        <v>587</v>
      </c>
      <c r="N129" s="194">
        <v>42564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54</v>
      </c>
      <c r="B130" s="186">
        <v>42473</v>
      </c>
      <c r="C130" s="186"/>
      <c r="D130" s="187" t="s">
        <v>693</v>
      </c>
      <c r="E130" s="188" t="s">
        <v>618</v>
      </c>
      <c r="F130" s="189">
        <v>196</v>
      </c>
      <c r="G130" s="188"/>
      <c r="H130" s="188">
        <v>299</v>
      </c>
      <c r="I130" s="190">
        <v>299</v>
      </c>
      <c r="J130" s="191" t="s">
        <v>676</v>
      </c>
      <c r="K130" s="192">
        <v>103</v>
      </c>
      <c r="L130" s="193">
        <v>0.52551020408163296</v>
      </c>
      <c r="M130" s="188" t="s">
        <v>587</v>
      </c>
      <c r="N130" s="194">
        <v>42620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55</v>
      </c>
      <c r="B131" s="186">
        <v>42473</v>
      </c>
      <c r="C131" s="186"/>
      <c r="D131" s="187" t="s">
        <v>694</v>
      </c>
      <c r="E131" s="188" t="s">
        <v>618</v>
      </c>
      <c r="F131" s="189">
        <v>88</v>
      </c>
      <c r="G131" s="188"/>
      <c r="H131" s="188">
        <v>103</v>
      </c>
      <c r="I131" s="190">
        <v>103</v>
      </c>
      <c r="J131" s="191" t="s">
        <v>676</v>
      </c>
      <c r="K131" s="192">
        <v>15</v>
      </c>
      <c r="L131" s="193">
        <v>0.170454545454545</v>
      </c>
      <c r="M131" s="188" t="s">
        <v>587</v>
      </c>
      <c r="N131" s="194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56</v>
      </c>
      <c r="B132" s="186">
        <v>42492</v>
      </c>
      <c r="C132" s="186"/>
      <c r="D132" s="187" t="s">
        <v>695</v>
      </c>
      <c r="E132" s="188" t="s">
        <v>618</v>
      </c>
      <c r="F132" s="189">
        <v>127.5</v>
      </c>
      <c r="G132" s="188"/>
      <c r="H132" s="188">
        <v>148</v>
      </c>
      <c r="I132" s="190" t="s">
        <v>696</v>
      </c>
      <c r="J132" s="191" t="s">
        <v>676</v>
      </c>
      <c r="K132" s="192">
        <f>H132-F132</f>
        <v>20.5</v>
      </c>
      <c r="L132" s="193">
        <f>K132/F132</f>
        <v>0.16078431372549021</v>
      </c>
      <c r="M132" s="188" t="s">
        <v>587</v>
      </c>
      <c r="N132" s="194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57</v>
      </c>
      <c r="B133" s="186">
        <v>42493</v>
      </c>
      <c r="C133" s="186"/>
      <c r="D133" s="187" t="s">
        <v>697</v>
      </c>
      <c r="E133" s="188" t="s">
        <v>618</v>
      </c>
      <c r="F133" s="189">
        <v>675</v>
      </c>
      <c r="G133" s="188"/>
      <c r="H133" s="188">
        <v>815</v>
      </c>
      <c r="I133" s="190" t="s">
        <v>698</v>
      </c>
      <c r="J133" s="191" t="s">
        <v>676</v>
      </c>
      <c r="K133" s="192">
        <f>H133-F133</f>
        <v>140</v>
      </c>
      <c r="L133" s="193">
        <f>K133/F133</f>
        <v>0.2074074074074074</v>
      </c>
      <c r="M133" s="188" t="s">
        <v>587</v>
      </c>
      <c r="N133" s="194">
        <v>43154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5">
        <v>58</v>
      </c>
      <c r="B134" s="196">
        <v>42522</v>
      </c>
      <c r="C134" s="196"/>
      <c r="D134" s="197" t="s">
        <v>699</v>
      </c>
      <c r="E134" s="198" t="s">
        <v>618</v>
      </c>
      <c r="F134" s="199">
        <v>500</v>
      </c>
      <c r="G134" s="199"/>
      <c r="H134" s="200">
        <v>232.5</v>
      </c>
      <c r="I134" s="200" t="s">
        <v>700</v>
      </c>
      <c r="J134" s="201" t="s">
        <v>701</v>
      </c>
      <c r="K134" s="202">
        <f>H134-F134</f>
        <v>-267.5</v>
      </c>
      <c r="L134" s="203">
        <f>K134/F134</f>
        <v>-0.53500000000000003</v>
      </c>
      <c r="M134" s="199" t="s">
        <v>599</v>
      </c>
      <c r="N134" s="196">
        <v>43735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59</v>
      </c>
      <c r="B135" s="186">
        <v>42527</v>
      </c>
      <c r="C135" s="186"/>
      <c r="D135" s="187" t="s">
        <v>539</v>
      </c>
      <c r="E135" s="188" t="s">
        <v>618</v>
      </c>
      <c r="F135" s="189">
        <v>110</v>
      </c>
      <c r="G135" s="188"/>
      <c r="H135" s="188">
        <v>126.5</v>
      </c>
      <c r="I135" s="190">
        <v>125</v>
      </c>
      <c r="J135" s="191" t="s">
        <v>627</v>
      </c>
      <c r="K135" s="192">
        <f>H135-F135</f>
        <v>16.5</v>
      </c>
      <c r="L135" s="193">
        <f>K135/F135</f>
        <v>0.15</v>
      </c>
      <c r="M135" s="188" t="s">
        <v>587</v>
      </c>
      <c r="N135" s="194">
        <v>42552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60</v>
      </c>
      <c r="B136" s="186">
        <v>42538</v>
      </c>
      <c r="C136" s="186"/>
      <c r="D136" s="187" t="s">
        <v>702</v>
      </c>
      <c r="E136" s="188" t="s">
        <v>618</v>
      </c>
      <c r="F136" s="189">
        <v>44</v>
      </c>
      <c r="G136" s="188"/>
      <c r="H136" s="188">
        <v>69.5</v>
      </c>
      <c r="I136" s="190">
        <v>69.5</v>
      </c>
      <c r="J136" s="191" t="s">
        <v>703</v>
      </c>
      <c r="K136" s="192">
        <f>H136-F136</f>
        <v>25.5</v>
      </c>
      <c r="L136" s="193">
        <f>K136/F136</f>
        <v>0.57954545454545459</v>
      </c>
      <c r="M136" s="188" t="s">
        <v>587</v>
      </c>
      <c r="N136" s="194">
        <v>42977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61</v>
      </c>
      <c r="B137" s="186">
        <v>42549</v>
      </c>
      <c r="C137" s="186"/>
      <c r="D137" s="187" t="s">
        <v>704</v>
      </c>
      <c r="E137" s="188" t="s">
        <v>618</v>
      </c>
      <c r="F137" s="189">
        <v>262.5</v>
      </c>
      <c r="G137" s="188"/>
      <c r="H137" s="188">
        <v>340</v>
      </c>
      <c r="I137" s="190">
        <v>333</v>
      </c>
      <c r="J137" s="191" t="s">
        <v>705</v>
      </c>
      <c r="K137" s="192">
        <v>77.5</v>
      </c>
      <c r="L137" s="193">
        <v>0.29523809523809502</v>
      </c>
      <c r="M137" s="188" t="s">
        <v>587</v>
      </c>
      <c r="N137" s="194">
        <v>43017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62</v>
      </c>
      <c r="B138" s="186">
        <v>42549</v>
      </c>
      <c r="C138" s="186"/>
      <c r="D138" s="187" t="s">
        <v>706</v>
      </c>
      <c r="E138" s="188" t="s">
        <v>618</v>
      </c>
      <c r="F138" s="189">
        <v>840</v>
      </c>
      <c r="G138" s="188"/>
      <c r="H138" s="188">
        <v>1230</v>
      </c>
      <c r="I138" s="190">
        <v>1230</v>
      </c>
      <c r="J138" s="191" t="s">
        <v>676</v>
      </c>
      <c r="K138" s="192">
        <v>390</v>
      </c>
      <c r="L138" s="193">
        <v>0.46428571428571402</v>
      </c>
      <c r="M138" s="188" t="s">
        <v>587</v>
      </c>
      <c r="N138" s="194">
        <v>42649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8">
        <v>63</v>
      </c>
      <c r="B139" s="209">
        <v>42556</v>
      </c>
      <c r="C139" s="209"/>
      <c r="D139" s="210" t="s">
        <v>707</v>
      </c>
      <c r="E139" s="211" t="s">
        <v>618</v>
      </c>
      <c r="F139" s="211">
        <v>395</v>
      </c>
      <c r="G139" s="212"/>
      <c r="H139" s="212">
        <f>(468.5+342.5)/2</f>
        <v>405.5</v>
      </c>
      <c r="I139" s="212">
        <v>510</v>
      </c>
      <c r="J139" s="213" t="s">
        <v>708</v>
      </c>
      <c r="K139" s="214">
        <f t="shared" ref="K139:K145" si="40">H139-F139</f>
        <v>10.5</v>
      </c>
      <c r="L139" s="215">
        <f t="shared" ref="L139:L145" si="41">K139/F139</f>
        <v>2.6582278481012658E-2</v>
      </c>
      <c r="M139" s="211" t="s">
        <v>709</v>
      </c>
      <c r="N139" s="209">
        <v>43606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64</v>
      </c>
      <c r="B140" s="196">
        <v>42584</v>
      </c>
      <c r="C140" s="196"/>
      <c r="D140" s="197" t="s">
        <v>710</v>
      </c>
      <c r="E140" s="198" t="s">
        <v>589</v>
      </c>
      <c r="F140" s="199">
        <f>169.5-12.8</f>
        <v>156.69999999999999</v>
      </c>
      <c r="G140" s="199"/>
      <c r="H140" s="200">
        <v>77</v>
      </c>
      <c r="I140" s="200" t="s">
        <v>711</v>
      </c>
      <c r="J140" s="201" t="s">
        <v>712</v>
      </c>
      <c r="K140" s="202">
        <f t="shared" si="40"/>
        <v>-79.699999999999989</v>
      </c>
      <c r="L140" s="203">
        <f t="shared" si="41"/>
        <v>-0.50861518825781749</v>
      </c>
      <c r="M140" s="199" t="s">
        <v>599</v>
      </c>
      <c r="N140" s="196">
        <v>43522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65</v>
      </c>
      <c r="B141" s="196">
        <v>42586</v>
      </c>
      <c r="C141" s="196"/>
      <c r="D141" s="197" t="s">
        <v>713</v>
      </c>
      <c r="E141" s="198" t="s">
        <v>618</v>
      </c>
      <c r="F141" s="199">
        <v>400</v>
      </c>
      <c r="G141" s="199"/>
      <c r="H141" s="200">
        <v>305</v>
      </c>
      <c r="I141" s="200">
        <v>475</v>
      </c>
      <c r="J141" s="201" t="s">
        <v>714</v>
      </c>
      <c r="K141" s="202">
        <f t="shared" si="40"/>
        <v>-95</v>
      </c>
      <c r="L141" s="203">
        <f t="shared" si="41"/>
        <v>-0.23749999999999999</v>
      </c>
      <c r="M141" s="199" t="s">
        <v>599</v>
      </c>
      <c r="N141" s="196">
        <v>43606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66</v>
      </c>
      <c r="B142" s="186">
        <v>42593</v>
      </c>
      <c r="C142" s="186"/>
      <c r="D142" s="187" t="s">
        <v>715</v>
      </c>
      <c r="E142" s="188" t="s">
        <v>618</v>
      </c>
      <c r="F142" s="189">
        <v>86.5</v>
      </c>
      <c r="G142" s="188"/>
      <c r="H142" s="188">
        <v>130</v>
      </c>
      <c r="I142" s="190">
        <v>130</v>
      </c>
      <c r="J142" s="191" t="s">
        <v>716</v>
      </c>
      <c r="K142" s="192">
        <f t="shared" si="40"/>
        <v>43.5</v>
      </c>
      <c r="L142" s="193">
        <f t="shared" si="41"/>
        <v>0.50289017341040465</v>
      </c>
      <c r="M142" s="188" t="s">
        <v>587</v>
      </c>
      <c r="N142" s="194">
        <v>43091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67</v>
      </c>
      <c r="B143" s="196">
        <v>42600</v>
      </c>
      <c r="C143" s="196"/>
      <c r="D143" s="197" t="s">
        <v>109</v>
      </c>
      <c r="E143" s="198" t="s">
        <v>618</v>
      </c>
      <c r="F143" s="199">
        <v>133.5</v>
      </c>
      <c r="G143" s="199"/>
      <c r="H143" s="200">
        <v>126.5</v>
      </c>
      <c r="I143" s="200">
        <v>178</v>
      </c>
      <c r="J143" s="201" t="s">
        <v>717</v>
      </c>
      <c r="K143" s="202">
        <f t="shared" si="40"/>
        <v>-7</v>
      </c>
      <c r="L143" s="203">
        <f t="shared" si="41"/>
        <v>-5.2434456928838954E-2</v>
      </c>
      <c r="M143" s="199" t="s">
        <v>599</v>
      </c>
      <c r="N143" s="196">
        <v>42615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68</v>
      </c>
      <c r="B144" s="186">
        <v>42613</v>
      </c>
      <c r="C144" s="186"/>
      <c r="D144" s="187" t="s">
        <v>718</v>
      </c>
      <c r="E144" s="188" t="s">
        <v>618</v>
      </c>
      <c r="F144" s="189">
        <v>560</v>
      </c>
      <c r="G144" s="188"/>
      <c r="H144" s="188">
        <v>725</v>
      </c>
      <c r="I144" s="190">
        <v>725</v>
      </c>
      <c r="J144" s="191" t="s">
        <v>620</v>
      </c>
      <c r="K144" s="192">
        <f t="shared" si="40"/>
        <v>165</v>
      </c>
      <c r="L144" s="193">
        <f t="shared" si="41"/>
        <v>0.29464285714285715</v>
      </c>
      <c r="M144" s="188" t="s">
        <v>587</v>
      </c>
      <c r="N144" s="194">
        <v>42456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69</v>
      </c>
      <c r="B145" s="186">
        <v>42614</v>
      </c>
      <c r="C145" s="186"/>
      <c r="D145" s="187" t="s">
        <v>719</v>
      </c>
      <c r="E145" s="188" t="s">
        <v>618</v>
      </c>
      <c r="F145" s="189">
        <v>160.5</v>
      </c>
      <c r="G145" s="188"/>
      <c r="H145" s="188">
        <v>210</v>
      </c>
      <c r="I145" s="190">
        <v>210</v>
      </c>
      <c r="J145" s="191" t="s">
        <v>620</v>
      </c>
      <c r="K145" s="192">
        <f t="shared" si="40"/>
        <v>49.5</v>
      </c>
      <c r="L145" s="193">
        <f t="shared" si="41"/>
        <v>0.30841121495327101</v>
      </c>
      <c r="M145" s="188" t="s">
        <v>587</v>
      </c>
      <c r="N145" s="194">
        <v>42871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70</v>
      </c>
      <c r="B146" s="186">
        <v>42646</v>
      </c>
      <c r="C146" s="186"/>
      <c r="D146" s="187" t="s">
        <v>395</v>
      </c>
      <c r="E146" s="188" t="s">
        <v>618</v>
      </c>
      <c r="F146" s="189">
        <v>430</v>
      </c>
      <c r="G146" s="188"/>
      <c r="H146" s="188">
        <v>596</v>
      </c>
      <c r="I146" s="190">
        <v>575</v>
      </c>
      <c r="J146" s="191" t="s">
        <v>720</v>
      </c>
      <c r="K146" s="192">
        <v>166</v>
      </c>
      <c r="L146" s="193">
        <v>0.38604651162790699</v>
      </c>
      <c r="M146" s="188" t="s">
        <v>587</v>
      </c>
      <c r="N146" s="194">
        <v>42769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71</v>
      </c>
      <c r="B147" s="186">
        <v>42657</v>
      </c>
      <c r="C147" s="186"/>
      <c r="D147" s="187" t="s">
        <v>721</v>
      </c>
      <c r="E147" s="188" t="s">
        <v>618</v>
      </c>
      <c r="F147" s="189">
        <v>280</v>
      </c>
      <c r="G147" s="188"/>
      <c r="H147" s="188">
        <v>345</v>
      </c>
      <c r="I147" s="190">
        <v>345</v>
      </c>
      <c r="J147" s="191" t="s">
        <v>620</v>
      </c>
      <c r="K147" s="192">
        <f t="shared" ref="K147:K152" si="42">H147-F147</f>
        <v>65</v>
      </c>
      <c r="L147" s="193">
        <f>K147/F147</f>
        <v>0.23214285714285715</v>
      </c>
      <c r="M147" s="188" t="s">
        <v>587</v>
      </c>
      <c r="N147" s="194">
        <v>42814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72</v>
      </c>
      <c r="B148" s="186">
        <v>42657</v>
      </c>
      <c r="C148" s="186"/>
      <c r="D148" s="187" t="s">
        <v>722</v>
      </c>
      <c r="E148" s="188" t="s">
        <v>618</v>
      </c>
      <c r="F148" s="189">
        <v>245</v>
      </c>
      <c r="G148" s="188"/>
      <c r="H148" s="188">
        <v>325.5</v>
      </c>
      <c r="I148" s="190">
        <v>330</v>
      </c>
      <c r="J148" s="191" t="s">
        <v>723</v>
      </c>
      <c r="K148" s="192">
        <f t="shared" si="42"/>
        <v>80.5</v>
      </c>
      <c r="L148" s="193">
        <f>K148/F148</f>
        <v>0.32857142857142857</v>
      </c>
      <c r="M148" s="188" t="s">
        <v>587</v>
      </c>
      <c r="N148" s="194">
        <v>42769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73</v>
      </c>
      <c r="B149" s="186">
        <v>42660</v>
      </c>
      <c r="C149" s="186"/>
      <c r="D149" s="187" t="s">
        <v>345</v>
      </c>
      <c r="E149" s="188" t="s">
        <v>618</v>
      </c>
      <c r="F149" s="189">
        <v>125</v>
      </c>
      <c r="G149" s="188"/>
      <c r="H149" s="188">
        <v>160</v>
      </c>
      <c r="I149" s="190">
        <v>160</v>
      </c>
      <c r="J149" s="191" t="s">
        <v>676</v>
      </c>
      <c r="K149" s="192">
        <f t="shared" si="42"/>
        <v>35</v>
      </c>
      <c r="L149" s="193">
        <v>0.28000000000000003</v>
      </c>
      <c r="M149" s="188" t="s">
        <v>587</v>
      </c>
      <c r="N149" s="194">
        <v>42803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74</v>
      </c>
      <c r="B150" s="186">
        <v>42660</v>
      </c>
      <c r="C150" s="186"/>
      <c r="D150" s="187" t="s">
        <v>468</v>
      </c>
      <c r="E150" s="188" t="s">
        <v>618</v>
      </c>
      <c r="F150" s="189">
        <v>114</v>
      </c>
      <c r="G150" s="188"/>
      <c r="H150" s="188">
        <v>145</v>
      </c>
      <c r="I150" s="190">
        <v>145</v>
      </c>
      <c r="J150" s="191" t="s">
        <v>676</v>
      </c>
      <c r="K150" s="192">
        <f t="shared" si="42"/>
        <v>31</v>
      </c>
      <c r="L150" s="193">
        <f>K150/F150</f>
        <v>0.27192982456140352</v>
      </c>
      <c r="M150" s="188" t="s">
        <v>587</v>
      </c>
      <c r="N150" s="194">
        <v>42859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75</v>
      </c>
      <c r="B151" s="186">
        <v>42660</v>
      </c>
      <c r="C151" s="186"/>
      <c r="D151" s="187" t="s">
        <v>724</v>
      </c>
      <c r="E151" s="188" t="s">
        <v>618</v>
      </c>
      <c r="F151" s="189">
        <v>212</v>
      </c>
      <c r="G151" s="188"/>
      <c r="H151" s="188">
        <v>280</v>
      </c>
      <c r="I151" s="190">
        <v>276</v>
      </c>
      <c r="J151" s="191" t="s">
        <v>725</v>
      </c>
      <c r="K151" s="192">
        <f t="shared" si="42"/>
        <v>68</v>
      </c>
      <c r="L151" s="193">
        <f>K151/F151</f>
        <v>0.32075471698113206</v>
      </c>
      <c r="M151" s="188" t="s">
        <v>587</v>
      </c>
      <c r="N151" s="194">
        <v>42858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76</v>
      </c>
      <c r="B152" s="186">
        <v>42678</v>
      </c>
      <c r="C152" s="186"/>
      <c r="D152" s="187" t="s">
        <v>456</v>
      </c>
      <c r="E152" s="188" t="s">
        <v>618</v>
      </c>
      <c r="F152" s="189">
        <v>155</v>
      </c>
      <c r="G152" s="188"/>
      <c r="H152" s="188">
        <v>210</v>
      </c>
      <c r="I152" s="190">
        <v>210</v>
      </c>
      <c r="J152" s="191" t="s">
        <v>726</v>
      </c>
      <c r="K152" s="192">
        <f t="shared" si="42"/>
        <v>55</v>
      </c>
      <c r="L152" s="193">
        <f>K152/F152</f>
        <v>0.35483870967741937</v>
      </c>
      <c r="M152" s="188" t="s">
        <v>587</v>
      </c>
      <c r="N152" s="194">
        <v>42944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77</v>
      </c>
      <c r="B153" s="196">
        <v>42710</v>
      </c>
      <c r="C153" s="196"/>
      <c r="D153" s="197" t="s">
        <v>727</v>
      </c>
      <c r="E153" s="198" t="s">
        <v>618</v>
      </c>
      <c r="F153" s="199">
        <v>150.5</v>
      </c>
      <c r="G153" s="199"/>
      <c r="H153" s="200">
        <v>72.5</v>
      </c>
      <c r="I153" s="200">
        <v>174</v>
      </c>
      <c r="J153" s="201" t="s">
        <v>728</v>
      </c>
      <c r="K153" s="202">
        <v>-78</v>
      </c>
      <c r="L153" s="203">
        <v>-0.51827242524916906</v>
      </c>
      <c r="M153" s="199" t="s">
        <v>599</v>
      </c>
      <c r="N153" s="196">
        <v>43333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78</v>
      </c>
      <c r="B154" s="186">
        <v>42712</v>
      </c>
      <c r="C154" s="186"/>
      <c r="D154" s="187" t="s">
        <v>729</v>
      </c>
      <c r="E154" s="188" t="s">
        <v>618</v>
      </c>
      <c r="F154" s="189">
        <v>380</v>
      </c>
      <c r="G154" s="188"/>
      <c r="H154" s="188">
        <v>478</v>
      </c>
      <c r="I154" s="190">
        <v>468</v>
      </c>
      <c r="J154" s="191" t="s">
        <v>676</v>
      </c>
      <c r="K154" s="192">
        <f>H154-F154</f>
        <v>98</v>
      </c>
      <c r="L154" s="193">
        <f>K154/F154</f>
        <v>0.25789473684210529</v>
      </c>
      <c r="M154" s="188" t="s">
        <v>587</v>
      </c>
      <c r="N154" s="194">
        <v>43025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79</v>
      </c>
      <c r="B155" s="186">
        <v>42734</v>
      </c>
      <c r="C155" s="186"/>
      <c r="D155" s="187" t="s">
        <v>108</v>
      </c>
      <c r="E155" s="188" t="s">
        <v>618</v>
      </c>
      <c r="F155" s="189">
        <v>305</v>
      </c>
      <c r="G155" s="188"/>
      <c r="H155" s="188">
        <v>375</v>
      </c>
      <c r="I155" s="190">
        <v>375</v>
      </c>
      <c r="J155" s="191" t="s">
        <v>676</v>
      </c>
      <c r="K155" s="192">
        <f>H155-F155</f>
        <v>70</v>
      </c>
      <c r="L155" s="193">
        <f>K155/F155</f>
        <v>0.22950819672131148</v>
      </c>
      <c r="M155" s="188" t="s">
        <v>587</v>
      </c>
      <c r="N155" s="194">
        <v>42768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80</v>
      </c>
      <c r="B156" s="186">
        <v>42739</v>
      </c>
      <c r="C156" s="186"/>
      <c r="D156" s="187" t="s">
        <v>94</v>
      </c>
      <c r="E156" s="188" t="s">
        <v>618</v>
      </c>
      <c r="F156" s="189">
        <v>99.5</v>
      </c>
      <c r="G156" s="188"/>
      <c r="H156" s="188">
        <v>158</v>
      </c>
      <c r="I156" s="190">
        <v>158</v>
      </c>
      <c r="J156" s="191" t="s">
        <v>676</v>
      </c>
      <c r="K156" s="192">
        <f>H156-F156</f>
        <v>58.5</v>
      </c>
      <c r="L156" s="193">
        <f>K156/F156</f>
        <v>0.5879396984924623</v>
      </c>
      <c r="M156" s="188" t="s">
        <v>587</v>
      </c>
      <c r="N156" s="194">
        <v>42898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81</v>
      </c>
      <c r="B157" s="186">
        <v>42739</v>
      </c>
      <c r="C157" s="186"/>
      <c r="D157" s="187" t="s">
        <v>94</v>
      </c>
      <c r="E157" s="188" t="s">
        <v>618</v>
      </c>
      <c r="F157" s="189">
        <v>99.5</v>
      </c>
      <c r="G157" s="188"/>
      <c r="H157" s="188">
        <v>158</v>
      </c>
      <c r="I157" s="190">
        <v>158</v>
      </c>
      <c r="J157" s="191" t="s">
        <v>676</v>
      </c>
      <c r="K157" s="192">
        <v>58.5</v>
      </c>
      <c r="L157" s="193">
        <v>0.58793969849246197</v>
      </c>
      <c r="M157" s="188" t="s">
        <v>587</v>
      </c>
      <c r="N157" s="19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82</v>
      </c>
      <c r="B158" s="186">
        <v>42786</v>
      </c>
      <c r="C158" s="186"/>
      <c r="D158" s="187" t="s">
        <v>185</v>
      </c>
      <c r="E158" s="188" t="s">
        <v>618</v>
      </c>
      <c r="F158" s="189">
        <v>140.5</v>
      </c>
      <c r="G158" s="188"/>
      <c r="H158" s="188">
        <v>220</v>
      </c>
      <c r="I158" s="190">
        <v>220</v>
      </c>
      <c r="J158" s="191" t="s">
        <v>676</v>
      </c>
      <c r="K158" s="192">
        <f>H158-F158</f>
        <v>79.5</v>
      </c>
      <c r="L158" s="193">
        <f>K158/F158</f>
        <v>0.5658362989323843</v>
      </c>
      <c r="M158" s="188" t="s">
        <v>587</v>
      </c>
      <c r="N158" s="194">
        <v>42864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83</v>
      </c>
      <c r="B159" s="186">
        <v>42786</v>
      </c>
      <c r="C159" s="186"/>
      <c r="D159" s="187" t="s">
        <v>730</v>
      </c>
      <c r="E159" s="188" t="s">
        <v>618</v>
      </c>
      <c r="F159" s="189">
        <v>202.5</v>
      </c>
      <c r="G159" s="188"/>
      <c r="H159" s="188">
        <v>234</v>
      </c>
      <c r="I159" s="190">
        <v>234</v>
      </c>
      <c r="J159" s="191" t="s">
        <v>676</v>
      </c>
      <c r="K159" s="192">
        <v>31.5</v>
      </c>
      <c r="L159" s="193">
        <v>0.155555555555556</v>
      </c>
      <c r="M159" s="188" t="s">
        <v>587</v>
      </c>
      <c r="N159" s="194">
        <v>42836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84</v>
      </c>
      <c r="B160" s="186">
        <v>42818</v>
      </c>
      <c r="C160" s="186"/>
      <c r="D160" s="187" t="s">
        <v>731</v>
      </c>
      <c r="E160" s="188" t="s">
        <v>618</v>
      </c>
      <c r="F160" s="189">
        <v>300.5</v>
      </c>
      <c r="G160" s="188"/>
      <c r="H160" s="188">
        <v>417.5</v>
      </c>
      <c r="I160" s="190">
        <v>420</v>
      </c>
      <c r="J160" s="191" t="s">
        <v>732</v>
      </c>
      <c r="K160" s="192">
        <f>H160-F160</f>
        <v>117</v>
      </c>
      <c r="L160" s="193">
        <f>K160/F160</f>
        <v>0.38935108153078202</v>
      </c>
      <c r="M160" s="188" t="s">
        <v>587</v>
      </c>
      <c r="N160" s="194">
        <v>43070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85</v>
      </c>
      <c r="B161" s="186">
        <v>42818</v>
      </c>
      <c r="C161" s="186"/>
      <c r="D161" s="187" t="s">
        <v>706</v>
      </c>
      <c r="E161" s="188" t="s">
        <v>618</v>
      </c>
      <c r="F161" s="189">
        <v>850</v>
      </c>
      <c r="G161" s="188"/>
      <c r="H161" s="188">
        <v>1042.5</v>
      </c>
      <c r="I161" s="190">
        <v>1023</v>
      </c>
      <c r="J161" s="191" t="s">
        <v>733</v>
      </c>
      <c r="K161" s="192">
        <v>192.5</v>
      </c>
      <c r="L161" s="193">
        <v>0.22647058823529401</v>
      </c>
      <c r="M161" s="188" t="s">
        <v>587</v>
      </c>
      <c r="N161" s="194">
        <v>42830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86</v>
      </c>
      <c r="B162" s="186">
        <v>42830</v>
      </c>
      <c r="C162" s="186"/>
      <c r="D162" s="187" t="s">
        <v>487</v>
      </c>
      <c r="E162" s="188" t="s">
        <v>618</v>
      </c>
      <c r="F162" s="189">
        <v>785</v>
      </c>
      <c r="G162" s="188"/>
      <c r="H162" s="188">
        <v>930</v>
      </c>
      <c r="I162" s="190">
        <v>920</v>
      </c>
      <c r="J162" s="191" t="s">
        <v>734</v>
      </c>
      <c r="K162" s="192">
        <f>H162-F162</f>
        <v>145</v>
      </c>
      <c r="L162" s="193">
        <f>K162/F162</f>
        <v>0.18471337579617833</v>
      </c>
      <c r="M162" s="188" t="s">
        <v>587</v>
      </c>
      <c r="N162" s="194">
        <v>42976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5">
        <v>87</v>
      </c>
      <c r="B163" s="196">
        <v>42831</v>
      </c>
      <c r="C163" s="196"/>
      <c r="D163" s="197" t="s">
        <v>735</v>
      </c>
      <c r="E163" s="198" t="s">
        <v>618</v>
      </c>
      <c r="F163" s="199">
        <v>40</v>
      </c>
      <c r="G163" s="199"/>
      <c r="H163" s="200">
        <v>13.1</v>
      </c>
      <c r="I163" s="200">
        <v>60</v>
      </c>
      <c r="J163" s="201" t="s">
        <v>736</v>
      </c>
      <c r="K163" s="202">
        <v>-26.9</v>
      </c>
      <c r="L163" s="203">
        <v>-0.67249999999999999</v>
      </c>
      <c r="M163" s="199" t="s">
        <v>599</v>
      </c>
      <c r="N163" s="196">
        <v>43138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88</v>
      </c>
      <c r="B164" s="186">
        <v>42837</v>
      </c>
      <c r="C164" s="186"/>
      <c r="D164" s="187" t="s">
        <v>93</v>
      </c>
      <c r="E164" s="188" t="s">
        <v>618</v>
      </c>
      <c r="F164" s="189">
        <v>289.5</v>
      </c>
      <c r="G164" s="188"/>
      <c r="H164" s="188">
        <v>354</v>
      </c>
      <c r="I164" s="190">
        <v>360</v>
      </c>
      <c r="J164" s="191" t="s">
        <v>737</v>
      </c>
      <c r="K164" s="192">
        <f t="shared" ref="K164:K172" si="43">H164-F164</f>
        <v>64.5</v>
      </c>
      <c r="L164" s="193">
        <f t="shared" ref="L164:L172" si="44">K164/F164</f>
        <v>0.22279792746113988</v>
      </c>
      <c r="M164" s="188" t="s">
        <v>587</v>
      </c>
      <c r="N164" s="194">
        <v>43040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89</v>
      </c>
      <c r="B165" s="186">
        <v>42845</v>
      </c>
      <c r="C165" s="186"/>
      <c r="D165" s="187" t="s">
        <v>426</v>
      </c>
      <c r="E165" s="188" t="s">
        <v>618</v>
      </c>
      <c r="F165" s="189">
        <v>700</v>
      </c>
      <c r="G165" s="188"/>
      <c r="H165" s="188">
        <v>840</v>
      </c>
      <c r="I165" s="190">
        <v>840</v>
      </c>
      <c r="J165" s="191" t="s">
        <v>738</v>
      </c>
      <c r="K165" s="192">
        <f t="shared" si="43"/>
        <v>140</v>
      </c>
      <c r="L165" s="193">
        <f t="shared" si="44"/>
        <v>0.2</v>
      </c>
      <c r="M165" s="188" t="s">
        <v>587</v>
      </c>
      <c r="N165" s="194">
        <v>42893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90</v>
      </c>
      <c r="B166" s="186">
        <v>42887</v>
      </c>
      <c r="C166" s="186"/>
      <c r="D166" s="187" t="s">
        <v>739</v>
      </c>
      <c r="E166" s="188" t="s">
        <v>618</v>
      </c>
      <c r="F166" s="189">
        <v>130</v>
      </c>
      <c r="G166" s="188"/>
      <c r="H166" s="188">
        <v>144.25</v>
      </c>
      <c r="I166" s="190">
        <v>170</v>
      </c>
      <c r="J166" s="191" t="s">
        <v>740</v>
      </c>
      <c r="K166" s="192">
        <f t="shared" si="43"/>
        <v>14.25</v>
      </c>
      <c r="L166" s="193">
        <f t="shared" si="44"/>
        <v>0.10961538461538461</v>
      </c>
      <c r="M166" s="188" t="s">
        <v>587</v>
      </c>
      <c r="N166" s="194">
        <v>43675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91</v>
      </c>
      <c r="B167" s="186">
        <v>42901</v>
      </c>
      <c r="C167" s="186"/>
      <c r="D167" s="187" t="s">
        <v>741</v>
      </c>
      <c r="E167" s="188" t="s">
        <v>618</v>
      </c>
      <c r="F167" s="189">
        <v>214.5</v>
      </c>
      <c r="G167" s="188"/>
      <c r="H167" s="188">
        <v>262</v>
      </c>
      <c r="I167" s="190">
        <v>262</v>
      </c>
      <c r="J167" s="191" t="s">
        <v>742</v>
      </c>
      <c r="K167" s="192">
        <f t="shared" si="43"/>
        <v>47.5</v>
      </c>
      <c r="L167" s="193">
        <f t="shared" si="44"/>
        <v>0.22144522144522144</v>
      </c>
      <c r="M167" s="188" t="s">
        <v>587</v>
      </c>
      <c r="N167" s="194">
        <v>42977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6">
        <v>92</v>
      </c>
      <c r="B168" s="217">
        <v>42933</v>
      </c>
      <c r="C168" s="217"/>
      <c r="D168" s="218" t="s">
        <v>743</v>
      </c>
      <c r="E168" s="219" t="s">
        <v>618</v>
      </c>
      <c r="F168" s="220">
        <v>370</v>
      </c>
      <c r="G168" s="219"/>
      <c r="H168" s="219">
        <v>447.5</v>
      </c>
      <c r="I168" s="221">
        <v>450</v>
      </c>
      <c r="J168" s="222" t="s">
        <v>676</v>
      </c>
      <c r="K168" s="192">
        <f t="shared" si="43"/>
        <v>77.5</v>
      </c>
      <c r="L168" s="223">
        <f t="shared" si="44"/>
        <v>0.20945945945945946</v>
      </c>
      <c r="M168" s="219" t="s">
        <v>587</v>
      </c>
      <c r="N168" s="224">
        <v>43035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6">
        <v>93</v>
      </c>
      <c r="B169" s="217">
        <v>42943</v>
      </c>
      <c r="C169" s="217"/>
      <c r="D169" s="218" t="s">
        <v>183</v>
      </c>
      <c r="E169" s="219" t="s">
        <v>618</v>
      </c>
      <c r="F169" s="220">
        <v>657.5</v>
      </c>
      <c r="G169" s="219"/>
      <c r="H169" s="219">
        <v>825</v>
      </c>
      <c r="I169" s="221">
        <v>820</v>
      </c>
      <c r="J169" s="222" t="s">
        <v>676</v>
      </c>
      <c r="K169" s="192">
        <f t="shared" si="43"/>
        <v>167.5</v>
      </c>
      <c r="L169" s="223">
        <f t="shared" si="44"/>
        <v>0.25475285171102663</v>
      </c>
      <c r="M169" s="219" t="s">
        <v>587</v>
      </c>
      <c r="N169" s="224">
        <v>43090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94</v>
      </c>
      <c r="B170" s="186">
        <v>42964</v>
      </c>
      <c r="C170" s="186"/>
      <c r="D170" s="187" t="s">
        <v>361</v>
      </c>
      <c r="E170" s="188" t="s">
        <v>618</v>
      </c>
      <c r="F170" s="189">
        <v>605</v>
      </c>
      <c r="G170" s="188"/>
      <c r="H170" s="188">
        <v>750</v>
      </c>
      <c r="I170" s="190">
        <v>750</v>
      </c>
      <c r="J170" s="191" t="s">
        <v>734</v>
      </c>
      <c r="K170" s="192">
        <f t="shared" si="43"/>
        <v>145</v>
      </c>
      <c r="L170" s="193">
        <f t="shared" si="44"/>
        <v>0.23966942148760331</v>
      </c>
      <c r="M170" s="188" t="s">
        <v>587</v>
      </c>
      <c r="N170" s="194">
        <v>43027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95</v>
      </c>
      <c r="B171" s="196">
        <v>42979</v>
      </c>
      <c r="C171" s="196"/>
      <c r="D171" s="204" t="s">
        <v>744</v>
      </c>
      <c r="E171" s="199" t="s">
        <v>618</v>
      </c>
      <c r="F171" s="199">
        <v>255</v>
      </c>
      <c r="G171" s="200"/>
      <c r="H171" s="200">
        <v>217.25</v>
      </c>
      <c r="I171" s="200">
        <v>320</v>
      </c>
      <c r="J171" s="201" t="s">
        <v>745</v>
      </c>
      <c r="K171" s="202">
        <f t="shared" si="43"/>
        <v>-37.75</v>
      </c>
      <c r="L171" s="205">
        <f t="shared" si="44"/>
        <v>-0.14803921568627451</v>
      </c>
      <c r="M171" s="199" t="s">
        <v>599</v>
      </c>
      <c r="N171" s="196">
        <v>43661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96</v>
      </c>
      <c r="B172" s="186">
        <v>42997</v>
      </c>
      <c r="C172" s="186"/>
      <c r="D172" s="187" t="s">
        <v>746</v>
      </c>
      <c r="E172" s="188" t="s">
        <v>618</v>
      </c>
      <c r="F172" s="189">
        <v>215</v>
      </c>
      <c r="G172" s="188"/>
      <c r="H172" s="188">
        <v>258</v>
      </c>
      <c r="I172" s="190">
        <v>258</v>
      </c>
      <c r="J172" s="191" t="s">
        <v>676</v>
      </c>
      <c r="K172" s="192">
        <f t="shared" si="43"/>
        <v>43</v>
      </c>
      <c r="L172" s="193">
        <f t="shared" si="44"/>
        <v>0.2</v>
      </c>
      <c r="M172" s="188" t="s">
        <v>587</v>
      </c>
      <c r="N172" s="19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97</v>
      </c>
      <c r="B173" s="186">
        <v>42997</v>
      </c>
      <c r="C173" s="186"/>
      <c r="D173" s="187" t="s">
        <v>746</v>
      </c>
      <c r="E173" s="188" t="s">
        <v>618</v>
      </c>
      <c r="F173" s="189">
        <v>215</v>
      </c>
      <c r="G173" s="188"/>
      <c r="H173" s="188">
        <v>258</v>
      </c>
      <c r="I173" s="190">
        <v>258</v>
      </c>
      <c r="J173" s="222" t="s">
        <v>676</v>
      </c>
      <c r="K173" s="192">
        <v>43</v>
      </c>
      <c r="L173" s="193">
        <v>0.2</v>
      </c>
      <c r="M173" s="188" t="s">
        <v>587</v>
      </c>
      <c r="N173" s="19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6">
        <v>98</v>
      </c>
      <c r="B174" s="217">
        <v>42998</v>
      </c>
      <c r="C174" s="217"/>
      <c r="D174" s="218" t="s">
        <v>747</v>
      </c>
      <c r="E174" s="219" t="s">
        <v>618</v>
      </c>
      <c r="F174" s="189">
        <v>75</v>
      </c>
      <c r="G174" s="219"/>
      <c r="H174" s="219">
        <v>90</v>
      </c>
      <c r="I174" s="221">
        <v>90</v>
      </c>
      <c r="J174" s="191" t="s">
        <v>748</v>
      </c>
      <c r="K174" s="192">
        <f t="shared" ref="K174:K179" si="45">H174-F174</f>
        <v>15</v>
      </c>
      <c r="L174" s="193">
        <f t="shared" ref="L174:L179" si="46">K174/F174</f>
        <v>0.2</v>
      </c>
      <c r="M174" s="188" t="s">
        <v>587</v>
      </c>
      <c r="N174" s="194">
        <v>43019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6">
        <v>99</v>
      </c>
      <c r="B175" s="217">
        <v>43011</v>
      </c>
      <c r="C175" s="217"/>
      <c r="D175" s="218" t="s">
        <v>601</v>
      </c>
      <c r="E175" s="219" t="s">
        <v>618</v>
      </c>
      <c r="F175" s="220">
        <v>315</v>
      </c>
      <c r="G175" s="219"/>
      <c r="H175" s="219">
        <v>392</v>
      </c>
      <c r="I175" s="221">
        <v>384</v>
      </c>
      <c r="J175" s="222" t="s">
        <v>749</v>
      </c>
      <c r="K175" s="192">
        <f t="shared" si="45"/>
        <v>77</v>
      </c>
      <c r="L175" s="223">
        <f t="shared" si="46"/>
        <v>0.24444444444444444</v>
      </c>
      <c r="M175" s="219" t="s">
        <v>587</v>
      </c>
      <c r="N175" s="224">
        <v>43017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100</v>
      </c>
      <c r="B176" s="217">
        <v>43013</v>
      </c>
      <c r="C176" s="217"/>
      <c r="D176" s="218" t="s">
        <v>461</v>
      </c>
      <c r="E176" s="219" t="s">
        <v>618</v>
      </c>
      <c r="F176" s="220">
        <v>145</v>
      </c>
      <c r="G176" s="219"/>
      <c r="H176" s="219">
        <v>179</v>
      </c>
      <c r="I176" s="221">
        <v>180</v>
      </c>
      <c r="J176" s="222" t="s">
        <v>750</v>
      </c>
      <c r="K176" s="192">
        <f t="shared" si="45"/>
        <v>34</v>
      </c>
      <c r="L176" s="223">
        <f t="shared" si="46"/>
        <v>0.23448275862068965</v>
      </c>
      <c r="M176" s="219" t="s">
        <v>587</v>
      </c>
      <c r="N176" s="224">
        <v>43025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101</v>
      </c>
      <c r="B177" s="217">
        <v>43014</v>
      </c>
      <c r="C177" s="217"/>
      <c r="D177" s="218" t="s">
        <v>335</v>
      </c>
      <c r="E177" s="219" t="s">
        <v>618</v>
      </c>
      <c r="F177" s="220">
        <v>256</v>
      </c>
      <c r="G177" s="219"/>
      <c r="H177" s="219">
        <v>323</v>
      </c>
      <c r="I177" s="221">
        <v>320</v>
      </c>
      <c r="J177" s="222" t="s">
        <v>676</v>
      </c>
      <c r="K177" s="192">
        <f t="shared" si="45"/>
        <v>67</v>
      </c>
      <c r="L177" s="223">
        <f t="shared" si="46"/>
        <v>0.26171875</v>
      </c>
      <c r="M177" s="219" t="s">
        <v>587</v>
      </c>
      <c r="N177" s="224">
        <v>43067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102</v>
      </c>
      <c r="B178" s="217">
        <v>43017</v>
      </c>
      <c r="C178" s="217"/>
      <c r="D178" s="218" t="s">
        <v>351</v>
      </c>
      <c r="E178" s="219" t="s">
        <v>618</v>
      </c>
      <c r="F178" s="220">
        <v>137.5</v>
      </c>
      <c r="G178" s="219"/>
      <c r="H178" s="219">
        <v>184</v>
      </c>
      <c r="I178" s="221">
        <v>183</v>
      </c>
      <c r="J178" s="222" t="s">
        <v>751</v>
      </c>
      <c r="K178" s="192">
        <f t="shared" si="45"/>
        <v>46.5</v>
      </c>
      <c r="L178" s="223">
        <f t="shared" si="46"/>
        <v>0.33818181818181819</v>
      </c>
      <c r="M178" s="219" t="s">
        <v>587</v>
      </c>
      <c r="N178" s="224">
        <v>43108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103</v>
      </c>
      <c r="B179" s="217">
        <v>43018</v>
      </c>
      <c r="C179" s="217"/>
      <c r="D179" s="218" t="s">
        <v>752</v>
      </c>
      <c r="E179" s="219" t="s">
        <v>618</v>
      </c>
      <c r="F179" s="220">
        <v>125.5</v>
      </c>
      <c r="G179" s="219"/>
      <c r="H179" s="219">
        <v>158</v>
      </c>
      <c r="I179" s="221">
        <v>155</v>
      </c>
      <c r="J179" s="222" t="s">
        <v>753</v>
      </c>
      <c r="K179" s="192">
        <f t="shared" si="45"/>
        <v>32.5</v>
      </c>
      <c r="L179" s="223">
        <f t="shared" si="46"/>
        <v>0.25896414342629481</v>
      </c>
      <c r="M179" s="219" t="s">
        <v>587</v>
      </c>
      <c r="N179" s="224">
        <v>43067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104</v>
      </c>
      <c r="B180" s="217">
        <v>43018</v>
      </c>
      <c r="C180" s="217"/>
      <c r="D180" s="218" t="s">
        <v>754</v>
      </c>
      <c r="E180" s="219" t="s">
        <v>618</v>
      </c>
      <c r="F180" s="220">
        <v>895</v>
      </c>
      <c r="G180" s="219"/>
      <c r="H180" s="219">
        <v>1122.5</v>
      </c>
      <c r="I180" s="221">
        <v>1078</v>
      </c>
      <c r="J180" s="222" t="s">
        <v>755</v>
      </c>
      <c r="K180" s="192">
        <v>227.5</v>
      </c>
      <c r="L180" s="223">
        <v>0.25418994413407803</v>
      </c>
      <c r="M180" s="219" t="s">
        <v>587</v>
      </c>
      <c r="N180" s="224">
        <v>43117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105</v>
      </c>
      <c r="B181" s="217">
        <v>43020</v>
      </c>
      <c r="C181" s="217"/>
      <c r="D181" s="218" t="s">
        <v>344</v>
      </c>
      <c r="E181" s="219" t="s">
        <v>618</v>
      </c>
      <c r="F181" s="220">
        <v>525</v>
      </c>
      <c r="G181" s="219"/>
      <c r="H181" s="219">
        <v>629</v>
      </c>
      <c r="I181" s="221">
        <v>629</v>
      </c>
      <c r="J181" s="222" t="s">
        <v>676</v>
      </c>
      <c r="K181" s="192">
        <v>104</v>
      </c>
      <c r="L181" s="223">
        <v>0.19809523809523799</v>
      </c>
      <c r="M181" s="219" t="s">
        <v>587</v>
      </c>
      <c r="N181" s="224">
        <v>43119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106</v>
      </c>
      <c r="B182" s="217">
        <v>43046</v>
      </c>
      <c r="C182" s="217"/>
      <c r="D182" s="218" t="s">
        <v>386</v>
      </c>
      <c r="E182" s="219" t="s">
        <v>618</v>
      </c>
      <c r="F182" s="220">
        <v>740</v>
      </c>
      <c r="G182" s="219"/>
      <c r="H182" s="219">
        <v>892.5</v>
      </c>
      <c r="I182" s="221">
        <v>900</v>
      </c>
      <c r="J182" s="222" t="s">
        <v>756</v>
      </c>
      <c r="K182" s="192">
        <f>H182-F182</f>
        <v>152.5</v>
      </c>
      <c r="L182" s="223">
        <f>K182/F182</f>
        <v>0.20608108108108109</v>
      </c>
      <c r="M182" s="219" t="s">
        <v>587</v>
      </c>
      <c r="N182" s="224">
        <v>43052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107</v>
      </c>
      <c r="B183" s="186">
        <v>43073</v>
      </c>
      <c r="C183" s="186"/>
      <c r="D183" s="187" t="s">
        <v>757</v>
      </c>
      <c r="E183" s="188" t="s">
        <v>618</v>
      </c>
      <c r="F183" s="189">
        <v>118.5</v>
      </c>
      <c r="G183" s="188"/>
      <c r="H183" s="188">
        <v>143.5</v>
      </c>
      <c r="I183" s="190">
        <v>145</v>
      </c>
      <c r="J183" s="191" t="s">
        <v>608</v>
      </c>
      <c r="K183" s="192">
        <f>H183-F183</f>
        <v>25</v>
      </c>
      <c r="L183" s="193">
        <f>K183/F183</f>
        <v>0.2109704641350211</v>
      </c>
      <c r="M183" s="188" t="s">
        <v>587</v>
      </c>
      <c r="N183" s="194">
        <v>43097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108</v>
      </c>
      <c r="B184" s="196">
        <v>43090</v>
      </c>
      <c r="C184" s="196"/>
      <c r="D184" s="197" t="s">
        <v>432</v>
      </c>
      <c r="E184" s="198" t="s">
        <v>618</v>
      </c>
      <c r="F184" s="199">
        <v>715</v>
      </c>
      <c r="G184" s="199"/>
      <c r="H184" s="200">
        <v>500</v>
      </c>
      <c r="I184" s="200">
        <v>872</v>
      </c>
      <c r="J184" s="201" t="s">
        <v>758</v>
      </c>
      <c r="K184" s="202">
        <f>H184-F184</f>
        <v>-215</v>
      </c>
      <c r="L184" s="203">
        <f>K184/F184</f>
        <v>-0.30069930069930068</v>
      </c>
      <c r="M184" s="199" t="s">
        <v>599</v>
      </c>
      <c r="N184" s="196">
        <v>43670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109</v>
      </c>
      <c r="B185" s="186">
        <v>43098</v>
      </c>
      <c r="C185" s="186"/>
      <c r="D185" s="187" t="s">
        <v>601</v>
      </c>
      <c r="E185" s="188" t="s">
        <v>618</v>
      </c>
      <c r="F185" s="189">
        <v>435</v>
      </c>
      <c r="G185" s="188"/>
      <c r="H185" s="188">
        <v>542.5</v>
      </c>
      <c r="I185" s="190">
        <v>539</v>
      </c>
      <c r="J185" s="191" t="s">
        <v>676</v>
      </c>
      <c r="K185" s="192">
        <v>107.5</v>
      </c>
      <c r="L185" s="193">
        <v>0.247126436781609</v>
      </c>
      <c r="M185" s="188" t="s">
        <v>587</v>
      </c>
      <c r="N185" s="194">
        <v>43206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110</v>
      </c>
      <c r="B186" s="186">
        <v>43098</v>
      </c>
      <c r="C186" s="186"/>
      <c r="D186" s="187" t="s">
        <v>559</v>
      </c>
      <c r="E186" s="188" t="s">
        <v>618</v>
      </c>
      <c r="F186" s="189">
        <v>885</v>
      </c>
      <c r="G186" s="188"/>
      <c r="H186" s="188">
        <v>1090</v>
      </c>
      <c r="I186" s="190">
        <v>1084</v>
      </c>
      <c r="J186" s="191" t="s">
        <v>676</v>
      </c>
      <c r="K186" s="192">
        <v>205</v>
      </c>
      <c r="L186" s="193">
        <v>0.23163841807909599</v>
      </c>
      <c r="M186" s="188" t="s">
        <v>587</v>
      </c>
      <c r="N186" s="194">
        <v>43213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5">
        <v>111</v>
      </c>
      <c r="B187" s="226">
        <v>43192</v>
      </c>
      <c r="C187" s="226"/>
      <c r="D187" s="204" t="s">
        <v>759</v>
      </c>
      <c r="E187" s="199" t="s">
        <v>618</v>
      </c>
      <c r="F187" s="227">
        <v>478.5</v>
      </c>
      <c r="G187" s="199"/>
      <c r="H187" s="199">
        <v>442</v>
      </c>
      <c r="I187" s="200">
        <v>613</v>
      </c>
      <c r="J187" s="201" t="s">
        <v>760</v>
      </c>
      <c r="K187" s="202">
        <f>H187-F187</f>
        <v>-36.5</v>
      </c>
      <c r="L187" s="203">
        <f>K187/F187</f>
        <v>-7.6280041797283177E-2</v>
      </c>
      <c r="M187" s="199" t="s">
        <v>599</v>
      </c>
      <c r="N187" s="196">
        <v>43762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112</v>
      </c>
      <c r="B188" s="196">
        <v>43194</v>
      </c>
      <c r="C188" s="196"/>
      <c r="D188" s="197" t="s">
        <v>761</v>
      </c>
      <c r="E188" s="198" t="s">
        <v>618</v>
      </c>
      <c r="F188" s="199">
        <f>141.5-7.3</f>
        <v>134.19999999999999</v>
      </c>
      <c r="G188" s="199"/>
      <c r="H188" s="200">
        <v>77</v>
      </c>
      <c r="I188" s="200">
        <v>180</v>
      </c>
      <c r="J188" s="201" t="s">
        <v>762</v>
      </c>
      <c r="K188" s="202">
        <f>H188-F188</f>
        <v>-57.199999999999989</v>
      </c>
      <c r="L188" s="203">
        <f>K188/F188</f>
        <v>-0.42622950819672129</v>
      </c>
      <c r="M188" s="199" t="s">
        <v>599</v>
      </c>
      <c r="N188" s="196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113</v>
      </c>
      <c r="B189" s="196">
        <v>43209</v>
      </c>
      <c r="C189" s="196"/>
      <c r="D189" s="197" t="s">
        <v>763</v>
      </c>
      <c r="E189" s="198" t="s">
        <v>618</v>
      </c>
      <c r="F189" s="199">
        <v>430</v>
      </c>
      <c r="G189" s="199"/>
      <c r="H189" s="200">
        <v>220</v>
      </c>
      <c r="I189" s="200">
        <v>537</v>
      </c>
      <c r="J189" s="201" t="s">
        <v>764</v>
      </c>
      <c r="K189" s="202">
        <f>H189-F189</f>
        <v>-210</v>
      </c>
      <c r="L189" s="203">
        <f>K189/F189</f>
        <v>-0.48837209302325579</v>
      </c>
      <c r="M189" s="199" t="s">
        <v>599</v>
      </c>
      <c r="N189" s="196">
        <v>43252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114</v>
      </c>
      <c r="B190" s="217">
        <v>43220</v>
      </c>
      <c r="C190" s="217"/>
      <c r="D190" s="218" t="s">
        <v>387</v>
      </c>
      <c r="E190" s="219" t="s">
        <v>618</v>
      </c>
      <c r="F190" s="219">
        <v>153.5</v>
      </c>
      <c r="G190" s="219"/>
      <c r="H190" s="219">
        <v>196</v>
      </c>
      <c r="I190" s="221">
        <v>196</v>
      </c>
      <c r="J190" s="191" t="s">
        <v>765</v>
      </c>
      <c r="K190" s="192">
        <f>H190-F190</f>
        <v>42.5</v>
      </c>
      <c r="L190" s="193">
        <f>K190/F190</f>
        <v>0.27687296416938112</v>
      </c>
      <c r="M190" s="188" t="s">
        <v>587</v>
      </c>
      <c r="N190" s="194">
        <v>43605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115</v>
      </c>
      <c r="B191" s="196">
        <v>43306</v>
      </c>
      <c r="C191" s="196"/>
      <c r="D191" s="197" t="s">
        <v>735</v>
      </c>
      <c r="E191" s="198" t="s">
        <v>618</v>
      </c>
      <c r="F191" s="199">
        <v>27.5</v>
      </c>
      <c r="G191" s="199"/>
      <c r="H191" s="200">
        <v>13.1</v>
      </c>
      <c r="I191" s="200">
        <v>60</v>
      </c>
      <c r="J191" s="201" t="s">
        <v>766</v>
      </c>
      <c r="K191" s="202">
        <v>-14.4</v>
      </c>
      <c r="L191" s="203">
        <v>-0.52363636363636401</v>
      </c>
      <c r="M191" s="199" t="s">
        <v>599</v>
      </c>
      <c r="N191" s="196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5">
        <v>116</v>
      </c>
      <c r="B192" s="226">
        <v>43318</v>
      </c>
      <c r="C192" s="226"/>
      <c r="D192" s="204" t="s">
        <v>767</v>
      </c>
      <c r="E192" s="199" t="s">
        <v>618</v>
      </c>
      <c r="F192" s="199">
        <v>148.5</v>
      </c>
      <c r="G192" s="199"/>
      <c r="H192" s="199">
        <v>102</v>
      </c>
      <c r="I192" s="200">
        <v>182</v>
      </c>
      <c r="J192" s="201" t="s">
        <v>768</v>
      </c>
      <c r="K192" s="202">
        <f>H192-F192</f>
        <v>-46.5</v>
      </c>
      <c r="L192" s="203">
        <f>K192/F192</f>
        <v>-0.31313131313131315</v>
      </c>
      <c r="M192" s="199" t="s">
        <v>599</v>
      </c>
      <c r="N192" s="196">
        <v>43661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117</v>
      </c>
      <c r="B193" s="186">
        <v>43335</v>
      </c>
      <c r="C193" s="186"/>
      <c r="D193" s="187" t="s">
        <v>769</v>
      </c>
      <c r="E193" s="188" t="s">
        <v>618</v>
      </c>
      <c r="F193" s="219">
        <v>285</v>
      </c>
      <c r="G193" s="188"/>
      <c r="H193" s="188">
        <v>355</v>
      </c>
      <c r="I193" s="190">
        <v>364</v>
      </c>
      <c r="J193" s="191" t="s">
        <v>770</v>
      </c>
      <c r="K193" s="192">
        <v>70</v>
      </c>
      <c r="L193" s="193">
        <v>0.24561403508771901</v>
      </c>
      <c r="M193" s="188" t="s">
        <v>587</v>
      </c>
      <c r="N193" s="194">
        <v>43455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118</v>
      </c>
      <c r="B194" s="186">
        <v>43341</v>
      </c>
      <c r="C194" s="186"/>
      <c r="D194" s="187" t="s">
        <v>375</v>
      </c>
      <c r="E194" s="188" t="s">
        <v>618</v>
      </c>
      <c r="F194" s="219">
        <v>525</v>
      </c>
      <c r="G194" s="188"/>
      <c r="H194" s="188">
        <v>585</v>
      </c>
      <c r="I194" s="190">
        <v>635</v>
      </c>
      <c r="J194" s="191" t="s">
        <v>771</v>
      </c>
      <c r="K194" s="192">
        <f t="shared" ref="K194:K211" si="47">H194-F194</f>
        <v>60</v>
      </c>
      <c r="L194" s="193">
        <f t="shared" ref="L194:L211" si="48">K194/F194</f>
        <v>0.11428571428571428</v>
      </c>
      <c r="M194" s="188" t="s">
        <v>587</v>
      </c>
      <c r="N194" s="194">
        <v>43662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119</v>
      </c>
      <c r="B195" s="186">
        <v>43395</v>
      </c>
      <c r="C195" s="186"/>
      <c r="D195" s="187" t="s">
        <v>361</v>
      </c>
      <c r="E195" s="188" t="s">
        <v>618</v>
      </c>
      <c r="F195" s="219">
        <v>475</v>
      </c>
      <c r="G195" s="188"/>
      <c r="H195" s="188">
        <v>574</v>
      </c>
      <c r="I195" s="190">
        <v>570</v>
      </c>
      <c r="J195" s="191" t="s">
        <v>676</v>
      </c>
      <c r="K195" s="192">
        <f t="shared" si="47"/>
        <v>99</v>
      </c>
      <c r="L195" s="193">
        <f t="shared" si="48"/>
        <v>0.20842105263157895</v>
      </c>
      <c r="M195" s="188" t="s">
        <v>587</v>
      </c>
      <c r="N195" s="194">
        <v>43403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120</v>
      </c>
      <c r="B196" s="217">
        <v>43397</v>
      </c>
      <c r="C196" s="217"/>
      <c r="D196" s="218" t="s">
        <v>382</v>
      </c>
      <c r="E196" s="219" t="s">
        <v>618</v>
      </c>
      <c r="F196" s="219">
        <v>707.5</v>
      </c>
      <c r="G196" s="219"/>
      <c r="H196" s="219">
        <v>872</v>
      </c>
      <c r="I196" s="221">
        <v>872</v>
      </c>
      <c r="J196" s="222" t="s">
        <v>676</v>
      </c>
      <c r="K196" s="192">
        <f t="shared" si="47"/>
        <v>164.5</v>
      </c>
      <c r="L196" s="223">
        <f t="shared" si="48"/>
        <v>0.23250883392226149</v>
      </c>
      <c r="M196" s="219" t="s">
        <v>587</v>
      </c>
      <c r="N196" s="224">
        <v>43482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121</v>
      </c>
      <c r="B197" s="217">
        <v>43398</v>
      </c>
      <c r="C197" s="217"/>
      <c r="D197" s="218" t="s">
        <v>772</v>
      </c>
      <c r="E197" s="219" t="s">
        <v>618</v>
      </c>
      <c r="F197" s="219">
        <v>162</v>
      </c>
      <c r="G197" s="219"/>
      <c r="H197" s="219">
        <v>204</v>
      </c>
      <c r="I197" s="221">
        <v>209</v>
      </c>
      <c r="J197" s="222" t="s">
        <v>773</v>
      </c>
      <c r="K197" s="192">
        <f t="shared" si="47"/>
        <v>42</v>
      </c>
      <c r="L197" s="223">
        <f t="shared" si="48"/>
        <v>0.25925925925925924</v>
      </c>
      <c r="M197" s="219" t="s">
        <v>587</v>
      </c>
      <c r="N197" s="224">
        <v>43539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122</v>
      </c>
      <c r="B198" s="217">
        <v>43399</v>
      </c>
      <c r="C198" s="217"/>
      <c r="D198" s="218" t="s">
        <v>480</v>
      </c>
      <c r="E198" s="219" t="s">
        <v>618</v>
      </c>
      <c r="F198" s="219">
        <v>240</v>
      </c>
      <c r="G198" s="219"/>
      <c r="H198" s="219">
        <v>297</v>
      </c>
      <c r="I198" s="221">
        <v>297</v>
      </c>
      <c r="J198" s="222" t="s">
        <v>676</v>
      </c>
      <c r="K198" s="228">
        <f t="shared" si="47"/>
        <v>57</v>
      </c>
      <c r="L198" s="223">
        <f t="shared" si="48"/>
        <v>0.23749999999999999</v>
      </c>
      <c r="M198" s="219" t="s">
        <v>587</v>
      </c>
      <c r="N198" s="224">
        <v>43417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123</v>
      </c>
      <c r="B199" s="186">
        <v>43439</v>
      </c>
      <c r="C199" s="186"/>
      <c r="D199" s="187" t="s">
        <v>774</v>
      </c>
      <c r="E199" s="188" t="s">
        <v>618</v>
      </c>
      <c r="F199" s="188">
        <v>202.5</v>
      </c>
      <c r="G199" s="188"/>
      <c r="H199" s="188">
        <v>255</v>
      </c>
      <c r="I199" s="190">
        <v>252</v>
      </c>
      <c r="J199" s="191" t="s">
        <v>676</v>
      </c>
      <c r="K199" s="192">
        <f t="shared" si="47"/>
        <v>52.5</v>
      </c>
      <c r="L199" s="193">
        <f t="shared" si="48"/>
        <v>0.25925925925925924</v>
      </c>
      <c r="M199" s="188" t="s">
        <v>587</v>
      </c>
      <c r="N199" s="194">
        <v>43542</v>
      </c>
      <c r="O199" s="1"/>
      <c r="P199" s="1"/>
      <c r="Q199" s="1"/>
      <c r="R199" s="6" t="s">
        <v>775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124</v>
      </c>
      <c r="B200" s="217">
        <v>43465</v>
      </c>
      <c r="C200" s="186"/>
      <c r="D200" s="218" t="s">
        <v>414</v>
      </c>
      <c r="E200" s="219" t="s">
        <v>618</v>
      </c>
      <c r="F200" s="219">
        <v>710</v>
      </c>
      <c r="G200" s="219"/>
      <c r="H200" s="219">
        <v>866</v>
      </c>
      <c r="I200" s="221">
        <v>866</v>
      </c>
      <c r="J200" s="222" t="s">
        <v>676</v>
      </c>
      <c r="K200" s="192">
        <f t="shared" si="47"/>
        <v>156</v>
      </c>
      <c r="L200" s="193">
        <f t="shared" si="48"/>
        <v>0.21971830985915494</v>
      </c>
      <c r="M200" s="188" t="s">
        <v>587</v>
      </c>
      <c r="N200" s="194">
        <v>43553</v>
      </c>
      <c r="O200" s="1"/>
      <c r="P200" s="1"/>
      <c r="Q200" s="1"/>
      <c r="R200" s="6" t="s">
        <v>775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125</v>
      </c>
      <c r="B201" s="217">
        <v>43522</v>
      </c>
      <c r="C201" s="217"/>
      <c r="D201" s="218" t="s">
        <v>152</v>
      </c>
      <c r="E201" s="219" t="s">
        <v>618</v>
      </c>
      <c r="F201" s="219">
        <v>337.25</v>
      </c>
      <c r="G201" s="219"/>
      <c r="H201" s="219">
        <v>398.5</v>
      </c>
      <c r="I201" s="221">
        <v>411</v>
      </c>
      <c r="J201" s="191" t="s">
        <v>776</v>
      </c>
      <c r="K201" s="192">
        <f t="shared" si="47"/>
        <v>61.25</v>
      </c>
      <c r="L201" s="193">
        <f t="shared" si="48"/>
        <v>0.1816160118606375</v>
      </c>
      <c r="M201" s="188" t="s">
        <v>587</v>
      </c>
      <c r="N201" s="194">
        <v>43760</v>
      </c>
      <c r="O201" s="1"/>
      <c r="P201" s="1"/>
      <c r="Q201" s="1"/>
      <c r="R201" s="6" t="s">
        <v>775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9">
        <v>126</v>
      </c>
      <c r="B202" s="230">
        <v>43559</v>
      </c>
      <c r="C202" s="230"/>
      <c r="D202" s="231" t="s">
        <v>777</v>
      </c>
      <c r="E202" s="232" t="s">
        <v>618</v>
      </c>
      <c r="F202" s="232">
        <v>130</v>
      </c>
      <c r="G202" s="232"/>
      <c r="H202" s="232">
        <v>65</v>
      </c>
      <c r="I202" s="233">
        <v>158</v>
      </c>
      <c r="J202" s="201" t="s">
        <v>778</v>
      </c>
      <c r="K202" s="202">
        <f t="shared" si="47"/>
        <v>-65</v>
      </c>
      <c r="L202" s="203">
        <f t="shared" si="48"/>
        <v>-0.5</v>
      </c>
      <c r="M202" s="199" t="s">
        <v>599</v>
      </c>
      <c r="N202" s="196">
        <v>43726</v>
      </c>
      <c r="O202" s="1"/>
      <c r="P202" s="1"/>
      <c r="Q202" s="1"/>
      <c r="R202" s="6" t="s">
        <v>779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127</v>
      </c>
      <c r="B203" s="217">
        <v>43017</v>
      </c>
      <c r="C203" s="217"/>
      <c r="D203" s="218" t="s">
        <v>185</v>
      </c>
      <c r="E203" s="219" t="s">
        <v>618</v>
      </c>
      <c r="F203" s="219">
        <v>141.5</v>
      </c>
      <c r="G203" s="219"/>
      <c r="H203" s="219">
        <v>183.5</v>
      </c>
      <c r="I203" s="221">
        <v>210</v>
      </c>
      <c r="J203" s="191" t="s">
        <v>773</v>
      </c>
      <c r="K203" s="192">
        <f t="shared" si="47"/>
        <v>42</v>
      </c>
      <c r="L203" s="193">
        <f t="shared" si="48"/>
        <v>0.29681978798586572</v>
      </c>
      <c r="M203" s="188" t="s">
        <v>587</v>
      </c>
      <c r="N203" s="194">
        <v>43042</v>
      </c>
      <c r="O203" s="1"/>
      <c r="P203" s="1"/>
      <c r="Q203" s="1"/>
      <c r="R203" s="6" t="s">
        <v>779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128</v>
      </c>
      <c r="B204" s="230">
        <v>43074</v>
      </c>
      <c r="C204" s="230"/>
      <c r="D204" s="231" t="s">
        <v>780</v>
      </c>
      <c r="E204" s="232" t="s">
        <v>618</v>
      </c>
      <c r="F204" s="227">
        <v>172</v>
      </c>
      <c r="G204" s="232"/>
      <c r="H204" s="232">
        <v>155.25</v>
      </c>
      <c r="I204" s="233">
        <v>230</v>
      </c>
      <c r="J204" s="201" t="s">
        <v>781</v>
      </c>
      <c r="K204" s="202">
        <f t="shared" si="47"/>
        <v>-16.75</v>
      </c>
      <c r="L204" s="203">
        <f t="shared" si="48"/>
        <v>-9.7383720930232565E-2</v>
      </c>
      <c r="M204" s="199" t="s">
        <v>599</v>
      </c>
      <c r="N204" s="196">
        <v>43787</v>
      </c>
      <c r="O204" s="1"/>
      <c r="P204" s="1"/>
      <c r="Q204" s="1"/>
      <c r="R204" s="6" t="s">
        <v>779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129</v>
      </c>
      <c r="B205" s="217">
        <v>43398</v>
      </c>
      <c r="C205" s="217"/>
      <c r="D205" s="218" t="s">
        <v>107</v>
      </c>
      <c r="E205" s="219" t="s">
        <v>618</v>
      </c>
      <c r="F205" s="219">
        <v>698.5</v>
      </c>
      <c r="G205" s="219"/>
      <c r="H205" s="219">
        <v>890</v>
      </c>
      <c r="I205" s="221">
        <v>890</v>
      </c>
      <c r="J205" s="191" t="s">
        <v>849</v>
      </c>
      <c r="K205" s="192">
        <f t="shared" si="47"/>
        <v>191.5</v>
      </c>
      <c r="L205" s="193">
        <f t="shared" si="48"/>
        <v>0.27415891195418757</v>
      </c>
      <c r="M205" s="188" t="s">
        <v>587</v>
      </c>
      <c r="N205" s="194">
        <v>44328</v>
      </c>
      <c r="O205" s="1"/>
      <c r="P205" s="1"/>
      <c r="Q205" s="1"/>
      <c r="R205" s="6" t="s">
        <v>775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130</v>
      </c>
      <c r="B206" s="217">
        <v>42877</v>
      </c>
      <c r="C206" s="217"/>
      <c r="D206" s="218" t="s">
        <v>374</v>
      </c>
      <c r="E206" s="219" t="s">
        <v>618</v>
      </c>
      <c r="F206" s="219">
        <v>127.6</v>
      </c>
      <c r="G206" s="219"/>
      <c r="H206" s="219">
        <v>138</v>
      </c>
      <c r="I206" s="221">
        <v>190</v>
      </c>
      <c r="J206" s="191" t="s">
        <v>782</v>
      </c>
      <c r="K206" s="192">
        <f t="shared" si="47"/>
        <v>10.400000000000006</v>
      </c>
      <c r="L206" s="193">
        <f t="shared" si="48"/>
        <v>8.1504702194357417E-2</v>
      </c>
      <c r="M206" s="188" t="s">
        <v>587</v>
      </c>
      <c r="N206" s="194">
        <v>43774</v>
      </c>
      <c r="O206" s="1"/>
      <c r="P206" s="1"/>
      <c r="Q206" s="1"/>
      <c r="R206" s="6" t="s">
        <v>779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131</v>
      </c>
      <c r="B207" s="217">
        <v>43158</v>
      </c>
      <c r="C207" s="217"/>
      <c r="D207" s="218" t="s">
        <v>783</v>
      </c>
      <c r="E207" s="219" t="s">
        <v>618</v>
      </c>
      <c r="F207" s="219">
        <v>317</v>
      </c>
      <c r="G207" s="219"/>
      <c r="H207" s="219">
        <v>382.5</v>
      </c>
      <c r="I207" s="221">
        <v>398</v>
      </c>
      <c r="J207" s="191" t="s">
        <v>784</v>
      </c>
      <c r="K207" s="192">
        <f t="shared" si="47"/>
        <v>65.5</v>
      </c>
      <c r="L207" s="193">
        <f t="shared" si="48"/>
        <v>0.20662460567823343</v>
      </c>
      <c r="M207" s="188" t="s">
        <v>587</v>
      </c>
      <c r="N207" s="194">
        <v>44238</v>
      </c>
      <c r="O207" s="1"/>
      <c r="P207" s="1"/>
      <c r="Q207" s="1"/>
      <c r="R207" s="6" t="s">
        <v>779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132</v>
      </c>
      <c r="B208" s="230">
        <v>43164</v>
      </c>
      <c r="C208" s="230"/>
      <c r="D208" s="231" t="s">
        <v>144</v>
      </c>
      <c r="E208" s="232" t="s">
        <v>618</v>
      </c>
      <c r="F208" s="227">
        <f>510-14.4</f>
        <v>495.6</v>
      </c>
      <c r="G208" s="232"/>
      <c r="H208" s="232">
        <v>350</v>
      </c>
      <c r="I208" s="233">
        <v>672</v>
      </c>
      <c r="J208" s="201" t="s">
        <v>785</v>
      </c>
      <c r="K208" s="202">
        <f t="shared" si="47"/>
        <v>-145.60000000000002</v>
      </c>
      <c r="L208" s="203">
        <f t="shared" si="48"/>
        <v>-0.29378531073446329</v>
      </c>
      <c r="M208" s="199" t="s">
        <v>599</v>
      </c>
      <c r="N208" s="196">
        <v>43887</v>
      </c>
      <c r="O208" s="1"/>
      <c r="P208" s="1"/>
      <c r="Q208" s="1"/>
      <c r="R208" s="6" t="s">
        <v>775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133</v>
      </c>
      <c r="B209" s="230">
        <v>43237</v>
      </c>
      <c r="C209" s="230"/>
      <c r="D209" s="231" t="s">
        <v>472</v>
      </c>
      <c r="E209" s="232" t="s">
        <v>618</v>
      </c>
      <c r="F209" s="227">
        <v>230.3</v>
      </c>
      <c r="G209" s="232"/>
      <c r="H209" s="232">
        <v>102.5</v>
      </c>
      <c r="I209" s="233">
        <v>348</v>
      </c>
      <c r="J209" s="201" t="s">
        <v>786</v>
      </c>
      <c r="K209" s="202">
        <f t="shared" si="47"/>
        <v>-127.80000000000001</v>
      </c>
      <c r="L209" s="203">
        <f t="shared" si="48"/>
        <v>-0.55492835432045162</v>
      </c>
      <c r="M209" s="199" t="s">
        <v>599</v>
      </c>
      <c r="N209" s="196">
        <v>43896</v>
      </c>
      <c r="O209" s="1"/>
      <c r="P209" s="1"/>
      <c r="Q209" s="1"/>
      <c r="R209" s="6" t="s">
        <v>775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134</v>
      </c>
      <c r="B210" s="217">
        <v>43258</v>
      </c>
      <c r="C210" s="217"/>
      <c r="D210" s="218" t="s">
        <v>437</v>
      </c>
      <c r="E210" s="219" t="s">
        <v>618</v>
      </c>
      <c r="F210" s="219">
        <f>342.5-5.1</f>
        <v>337.4</v>
      </c>
      <c r="G210" s="219"/>
      <c r="H210" s="219">
        <v>412.5</v>
      </c>
      <c r="I210" s="221">
        <v>439</v>
      </c>
      <c r="J210" s="191" t="s">
        <v>787</v>
      </c>
      <c r="K210" s="192">
        <f t="shared" si="47"/>
        <v>75.100000000000023</v>
      </c>
      <c r="L210" s="193">
        <f t="shared" si="48"/>
        <v>0.22258446947243635</v>
      </c>
      <c r="M210" s="188" t="s">
        <v>587</v>
      </c>
      <c r="N210" s="194">
        <v>44230</v>
      </c>
      <c r="O210" s="1"/>
      <c r="P210" s="1"/>
      <c r="Q210" s="1"/>
      <c r="R210" s="6" t="s">
        <v>779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0">
        <v>135</v>
      </c>
      <c r="B211" s="209">
        <v>43285</v>
      </c>
      <c r="C211" s="209"/>
      <c r="D211" s="210" t="s">
        <v>55</v>
      </c>
      <c r="E211" s="211" t="s">
        <v>618</v>
      </c>
      <c r="F211" s="211">
        <f>127.5-5.53</f>
        <v>121.97</v>
      </c>
      <c r="G211" s="212"/>
      <c r="H211" s="212">
        <v>122.5</v>
      </c>
      <c r="I211" s="212">
        <v>170</v>
      </c>
      <c r="J211" s="213" t="s">
        <v>816</v>
      </c>
      <c r="K211" s="214">
        <f t="shared" si="47"/>
        <v>0.53000000000000114</v>
      </c>
      <c r="L211" s="215">
        <f t="shared" si="48"/>
        <v>4.3453308190538747E-3</v>
      </c>
      <c r="M211" s="211" t="s">
        <v>709</v>
      </c>
      <c r="N211" s="209">
        <v>44431</v>
      </c>
      <c r="O211" s="1"/>
      <c r="P211" s="1"/>
      <c r="Q211" s="1"/>
      <c r="R211" s="6" t="s">
        <v>775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136</v>
      </c>
      <c r="B212" s="230">
        <v>43294</v>
      </c>
      <c r="C212" s="230"/>
      <c r="D212" s="231" t="s">
        <v>363</v>
      </c>
      <c r="E212" s="232" t="s">
        <v>618</v>
      </c>
      <c r="F212" s="227">
        <v>46.5</v>
      </c>
      <c r="G212" s="232"/>
      <c r="H212" s="232">
        <v>17</v>
      </c>
      <c r="I212" s="233">
        <v>59</v>
      </c>
      <c r="J212" s="201" t="s">
        <v>788</v>
      </c>
      <c r="K212" s="202">
        <f t="shared" ref="K212:K220" si="49">H212-F212</f>
        <v>-29.5</v>
      </c>
      <c r="L212" s="203">
        <f t="shared" ref="L212:L220" si="50">K212/F212</f>
        <v>-0.63440860215053763</v>
      </c>
      <c r="M212" s="199" t="s">
        <v>599</v>
      </c>
      <c r="N212" s="196">
        <v>43887</v>
      </c>
      <c r="O212" s="1"/>
      <c r="P212" s="1"/>
      <c r="Q212" s="1"/>
      <c r="R212" s="6" t="s">
        <v>775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137</v>
      </c>
      <c r="B213" s="217">
        <v>43396</v>
      </c>
      <c r="C213" s="217"/>
      <c r="D213" s="218" t="s">
        <v>416</v>
      </c>
      <c r="E213" s="219" t="s">
        <v>618</v>
      </c>
      <c r="F213" s="219">
        <v>156.5</v>
      </c>
      <c r="G213" s="219"/>
      <c r="H213" s="219">
        <v>207.5</v>
      </c>
      <c r="I213" s="221">
        <v>191</v>
      </c>
      <c r="J213" s="191" t="s">
        <v>676</v>
      </c>
      <c r="K213" s="192">
        <f t="shared" si="49"/>
        <v>51</v>
      </c>
      <c r="L213" s="193">
        <f t="shared" si="50"/>
        <v>0.32587859424920129</v>
      </c>
      <c r="M213" s="188" t="s">
        <v>587</v>
      </c>
      <c r="N213" s="194">
        <v>44369</v>
      </c>
      <c r="O213" s="1"/>
      <c r="P213" s="1"/>
      <c r="Q213" s="1"/>
      <c r="R213" s="6" t="s">
        <v>775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138</v>
      </c>
      <c r="B214" s="217">
        <v>43439</v>
      </c>
      <c r="C214" s="217"/>
      <c r="D214" s="218" t="s">
        <v>325</v>
      </c>
      <c r="E214" s="219" t="s">
        <v>618</v>
      </c>
      <c r="F214" s="219">
        <v>259.5</v>
      </c>
      <c r="G214" s="219"/>
      <c r="H214" s="219">
        <v>320</v>
      </c>
      <c r="I214" s="221">
        <v>320</v>
      </c>
      <c r="J214" s="191" t="s">
        <v>676</v>
      </c>
      <c r="K214" s="192">
        <f t="shared" si="49"/>
        <v>60.5</v>
      </c>
      <c r="L214" s="193">
        <f t="shared" si="50"/>
        <v>0.23314065510597304</v>
      </c>
      <c r="M214" s="188" t="s">
        <v>587</v>
      </c>
      <c r="N214" s="194">
        <v>44323</v>
      </c>
      <c r="O214" s="1"/>
      <c r="P214" s="1"/>
      <c r="Q214" s="1"/>
      <c r="R214" s="6" t="s">
        <v>775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139</v>
      </c>
      <c r="B215" s="230">
        <v>43439</v>
      </c>
      <c r="C215" s="230"/>
      <c r="D215" s="231" t="s">
        <v>789</v>
      </c>
      <c r="E215" s="232" t="s">
        <v>618</v>
      </c>
      <c r="F215" s="232">
        <v>715</v>
      </c>
      <c r="G215" s="232"/>
      <c r="H215" s="232">
        <v>445</v>
      </c>
      <c r="I215" s="233">
        <v>840</v>
      </c>
      <c r="J215" s="201" t="s">
        <v>790</v>
      </c>
      <c r="K215" s="202">
        <f t="shared" si="49"/>
        <v>-270</v>
      </c>
      <c r="L215" s="203">
        <f t="shared" si="50"/>
        <v>-0.3776223776223776</v>
      </c>
      <c r="M215" s="199" t="s">
        <v>599</v>
      </c>
      <c r="N215" s="196">
        <v>43800</v>
      </c>
      <c r="O215" s="1"/>
      <c r="P215" s="1"/>
      <c r="Q215" s="1"/>
      <c r="R215" s="6" t="s">
        <v>775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140</v>
      </c>
      <c r="B216" s="217">
        <v>43469</v>
      </c>
      <c r="C216" s="217"/>
      <c r="D216" s="218" t="s">
        <v>157</v>
      </c>
      <c r="E216" s="219" t="s">
        <v>618</v>
      </c>
      <c r="F216" s="219">
        <v>875</v>
      </c>
      <c r="G216" s="219"/>
      <c r="H216" s="219">
        <v>1165</v>
      </c>
      <c r="I216" s="221">
        <v>1185</v>
      </c>
      <c r="J216" s="191" t="s">
        <v>791</v>
      </c>
      <c r="K216" s="192">
        <f t="shared" si="49"/>
        <v>290</v>
      </c>
      <c r="L216" s="193">
        <f t="shared" si="50"/>
        <v>0.33142857142857141</v>
      </c>
      <c r="M216" s="188" t="s">
        <v>587</v>
      </c>
      <c r="N216" s="194">
        <v>43847</v>
      </c>
      <c r="O216" s="1"/>
      <c r="P216" s="1"/>
      <c r="Q216" s="1"/>
      <c r="R216" s="6" t="s">
        <v>775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141</v>
      </c>
      <c r="B217" s="217">
        <v>43559</v>
      </c>
      <c r="C217" s="217"/>
      <c r="D217" s="218" t="s">
        <v>341</v>
      </c>
      <c r="E217" s="219" t="s">
        <v>618</v>
      </c>
      <c r="F217" s="219">
        <f>387-14.63</f>
        <v>372.37</v>
      </c>
      <c r="G217" s="219"/>
      <c r="H217" s="219">
        <v>490</v>
      </c>
      <c r="I217" s="221">
        <v>490</v>
      </c>
      <c r="J217" s="191" t="s">
        <v>676</v>
      </c>
      <c r="K217" s="192">
        <f t="shared" si="49"/>
        <v>117.63</v>
      </c>
      <c r="L217" s="193">
        <f t="shared" si="50"/>
        <v>0.31589548030185027</v>
      </c>
      <c r="M217" s="188" t="s">
        <v>587</v>
      </c>
      <c r="N217" s="194">
        <v>43850</v>
      </c>
      <c r="O217" s="1"/>
      <c r="P217" s="1"/>
      <c r="Q217" s="1"/>
      <c r="R217" s="6" t="s">
        <v>775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142</v>
      </c>
      <c r="B218" s="230">
        <v>43578</v>
      </c>
      <c r="C218" s="230"/>
      <c r="D218" s="231" t="s">
        <v>792</v>
      </c>
      <c r="E218" s="232" t="s">
        <v>589</v>
      </c>
      <c r="F218" s="232">
        <v>220</v>
      </c>
      <c r="G218" s="232"/>
      <c r="H218" s="232">
        <v>127.5</v>
      </c>
      <c r="I218" s="233">
        <v>284</v>
      </c>
      <c r="J218" s="201" t="s">
        <v>793</v>
      </c>
      <c r="K218" s="202">
        <f t="shared" si="49"/>
        <v>-92.5</v>
      </c>
      <c r="L218" s="203">
        <f t="shared" si="50"/>
        <v>-0.42045454545454547</v>
      </c>
      <c r="M218" s="199" t="s">
        <v>599</v>
      </c>
      <c r="N218" s="196">
        <v>43896</v>
      </c>
      <c r="O218" s="1"/>
      <c r="P218" s="1"/>
      <c r="Q218" s="1"/>
      <c r="R218" s="6" t="s">
        <v>775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143</v>
      </c>
      <c r="B219" s="217">
        <v>43622</v>
      </c>
      <c r="C219" s="217"/>
      <c r="D219" s="218" t="s">
        <v>481</v>
      </c>
      <c r="E219" s="219" t="s">
        <v>589</v>
      </c>
      <c r="F219" s="219">
        <v>332.8</v>
      </c>
      <c r="G219" s="219"/>
      <c r="H219" s="219">
        <v>405</v>
      </c>
      <c r="I219" s="221">
        <v>419</v>
      </c>
      <c r="J219" s="191" t="s">
        <v>794</v>
      </c>
      <c r="K219" s="192">
        <f t="shared" si="49"/>
        <v>72.199999999999989</v>
      </c>
      <c r="L219" s="193">
        <f t="shared" si="50"/>
        <v>0.21694711538461534</v>
      </c>
      <c r="M219" s="188" t="s">
        <v>587</v>
      </c>
      <c r="N219" s="194">
        <v>43860</v>
      </c>
      <c r="O219" s="1"/>
      <c r="P219" s="1"/>
      <c r="Q219" s="1"/>
      <c r="R219" s="6" t="s">
        <v>779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0">
        <v>144</v>
      </c>
      <c r="B220" s="209">
        <v>43641</v>
      </c>
      <c r="C220" s="209"/>
      <c r="D220" s="210" t="s">
        <v>150</v>
      </c>
      <c r="E220" s="211" t="s">
        <v>618</v>
      </c>
      <c r="F220" s="211">
        <v>386</v>
      </c>
      <c r="G220" s="212"/>
      <c r="H220" s="212">
        <v>395</v>
      </c>
      <c r="I220" s="212">
        <v>452</v>
      </c>
      <c r="J220" s="213" t="s">
        <v>795</v>
      </c>
      <c r="K220" s="214">
        <f t="shared" si="49"/>
        <v>9</v>
      </c>
      <c r="L220" s="215">
        <f t="shared" si="50"/>
        <v>2.3316062176165803E-2</v>
      </c>
      <c r="M220" s="211" t="s">
        <v>709</v>
      </c>
      <c r="N220" s="209">
        <v>43868</v>
      </c>
      <c r="O220" s="1"/>
      <c r="P220" s="1"/>
      <c r="Q220" s="1"/>
      <c r="R220" s="6" t="s">
        <v>779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0">
        <v>145</v>
      </c>
      <c r="B221" s="209">
        <v>43707</v>
      </c>
      <c r="C221" s="209"/>
      <c r="D221" s="210" t="s">
        <v>130</v>
      </c>
      <c r="E221" s="211" t="s">
        <v>618</v>
      </c>
      <c r="F221" s="211">
        <v>137.5</v>
      </c>
      <c r="G221" s="212"/>
      <c r="H221" s="212">
        <v>138.5</v>
      </c>
      <c r="I221" s="212">
        <v>190</v>
      </c>
      <c r="J221" s="213" t="s">
        <v>815</v>
      </c>
      <c r="K221" s="214">
        <f>H221-F221</f>
        <v>1</v>
      </c>
      <c r="L221" s="215">
        <f>K221/F221</f>
        <v>7.2727272727272727E-3</v>
      </c>
      <c r="M221" s="211" t="s">
        <v>709</v>
      </c>
      <c r="N221" s="209">
        <v>44432</v>
      </c>
      <c r="O221" s="1"/>
      <c r="P221" s="1"/>
      <c r="Q221" s="1"/>
      <c r="R221" s="6" t="s">
        <v>775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146</v>
      </c>
      <c r="B222" s="217">
        <v>43731</v>
      </c>
      <c r="C222" s="217"/>
      <c r="D222" s="218" t="s">
        <v>428</v>
      </c>
      <c r="E222" s="219" t="s">
        <v>618</v>
      </c>
      <c r="F222" s="219">
        <v>235</v>
      </c>
      <c r="G222" s="219"/>
      <c r="H222" s="219">
        <v>295</v>
      </c>
      <c r="I222" s="221">
        <v>296</v>
      </c>
      <c r="J222" s="191" t="s">
        <v>796</v>
      </c>
      <c r="K222" s="192">
        <f t="shared" ref="K222:K228" si="51">H222-F222</f>
        <v>60</v>
      </c>
      <c r="L222" s="193">
        <f t="shared" ref="L222:L228" si="52">K222/F222</f>
        <v>0.25531914893617019</v>
      </c>
      <c r="M222" s="188" t="s">
        <v>587</v>
      </c>
      <c r="N222" s="194">
        <v>43844</v>
      </c>
      <c r="O222" s="1"/>
      <c r="P222" s="1"/>
      <c r="Q222" s="1"/>
      <c r="R222" s="6" t="s">
        <v>779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147</v>
      </c>
      <c r="B223" s="217">
        <v>43752</v>
      </c>
      <c r="C223" s="217"/>
      <c r="D223" s="218" t="s">
        <v>797</v>
      </c>
      <c r="E223" s="219" t="s">
        <v>618</v>
      </c>
      <c r="F223" s="219">
        <v>277.5</v>
      </c>
      <c r="G223" s="219"/>
      <c r="H223" s="219">
        <v>333</v>
      </c>
      <c r="I223" s="221">
        <v>333</v>
      </c>
      <c r="J223" s="191" t="s">
        <v>798</v>
      </c>
      <c r="K223" s="192">
        <f t="shared" si="51"/>
        <v>55.5</v>
      </c>
      <c r="L223" s="193">
        <f t="shared" si="52"/>
        <v>0.2</v>
      </c>
      <c r="M223" s="188" t="s">
        <v>587</v>
      </c>
      <c r="N223" s="194">
        <v>43846</v>
      </c>
      <c r="O223" s="1"/>
      <c r="P223" s="1"/>
      <c r="Q223" s="1"/>
      <c r="R223" s="6" t="s">
        <v>775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148</v>
      </c>
      <c r="B224" s="217">
        <v>43752</v>
      </c>
      <c r="C224" s="217"/>
      <c r="D224" s="218" t="s">
        <v>799</v>
      </c>
      <c r="E224" s="219" t="s">
        <v>618</v>
      </c>
      <c r="F224" s="219">
        <v>930</v>
      </c>
      <c r="G224" s="219"/>
      <c r="H224" s="219">
        <v>1165</v>
      </c>
      <c r="I224" s="221">
        <v>1200</v>
      </c>
      <c r="J224" s="191" t="s">
        <v>800</v>
      </c>
      <c r="K224" s="192">
        <f t="shared" si="51"/>
        <v>235</v>
      </c>
      <c r="L224" s="193">
        <f t="shared" si="52"/>
        <v>0.25268817204301075</v>
      </c>
      <c r="M224" s="188" t="s">
        <v>587</v>
      </c>
      <c r="N224" s="194">
        <v>43847</v>
      </c>
      <c r="O224" s="1"/>
      <c r="P224" s="1"/>
      <c r="Q224" s="1"/>
      <c r="R224" s="6" t="s">
        <v>779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149</v>
      </c>
      <c r="B225" s="217">
        <v>43753</v>
      </c>
      <c r="C225" s="217"/>
      <c r="D225" s="218" t="s">
        <v>801</v>
      </c>
      <c r="E225" s="219" t="s">
        <v>618</v>
      </c>
      <c r="F225" s="189">
        <v>111</v>
      </c>
      <c r="G225" s="219"/>
      <c r="H225" s="219">
        <v>141</v>
      </c>
      <c r="I225" s="221">
        <v>141</v>
      </c>
      <c r="J225" s="191" t="s">
        <v>602</v>
      </c>
      <c r="K225" s="192">
        <f t="shared" si="51"/>
        <v>30</v>
      </c>
      <c r="L225" s="193">
        <f t="shared" si="52"/>
        <v>0.27027027027027029</v>
      </c>
      <c r="M225" s="188" t="s">
        <v>587</v>
      </c>
      <c r="N225" s="194">
        <v>44328</v>
      </c>
      <c r="O225" s="1"/>
      <c r="P225" s="1"/>
      <c r="Q225" s="1"/>
      <c r="R225" s="6" t="s">
        <v>779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150</v>
      </c>
      <c r="B226" s="217">
        <v>43753</v>
      </c>
      <c r="C226" s="217"/>
      <c r="D226" s="218" t="s">
        <v>802</v>
      </c>
      <c r="E226" s="219" t="s">
        <v>618</v>
      </c>
      <c r="F226" s="189">
        <v>296</v>
      </c>
      <c r="G226" s="219"/>
      <c r="H226" s="219">
        <v>370</v>
      </c>
      <c r="I226" s="221">
        <v>370</v>
      </c>
      <c r="J226" s="191" t="s">
        <v>676</v>
      </c>
      <c r="K226" s="192">
        <f t="shared" si="51"/>
        <v>74</v>
      </c>
      <c r="L226" s="193">
        <f t="shared" si="52"/>
        <v>0.25</v>
      </c>
      <c r="M226" s="188" t="s">
        <v>587</v>
      </c>
      <c r="N226" s="194">
        <v>43853</v>
      </c>
      <c r="O226" s="1"/>
      <c r="P226" s="1"/>
      <c r="Q226" s="1"/>
      <c r="R226" s="6" t="s">
        <v>779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151</v>
      </c>
      <c r="B227" s="217">
        <v>43754</v>
      </c>
      <c r="C227" s="217"/>
      <c r="D227" s="218" t="s">
        <v>803</v>
      </c>
      <c r="E227" s="219" t="s">
        <v>618</v>
      </c>
      <c r="F227" s="189">
        <v>300</v>
      </c>
      <c r="G227" s="219"/>
      <c r="H227" s="219">
        <v>382.5</v>
      </c>
      <c r="I227" s="221">
        <v>344</v>
      </c>
      <c r="J227" s="191" t="s">
        <v>853</v>
      </c>
      <c r="K227" s="192">
        <f t="shared" si="51"/>
        <v>82.5</v>
      </c>
      <c r="L227" s="193">
        <f t="shared" si="52"/>
        <v>0.27500000000000002</v>
      </c>
      <c r="M227" s="188" t="s">
        <v>587</v>
      </c>
      <c r="N227" s="194">
        <v>44238</v>
      </c>
      <c r="O227" s="1"/>
      <c r="P227" s="1"/>
      <c r="Q227" s="1"/>
      <c r="R227" s="6" t="s">
        <v>779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152</v>
      </c>
      <c r="B228" s="217">
        <v>43832</v>
      </c>
      <c r="C228" s="217"/>
      <c r="D228" s="218" t="s">
        <v>804</v>
      </c>
      <c r="E228" s="219" t="s">
        <v>618</v>
      </c>
      <c r="F228" s="189">
        <v>495</v>
      </c>
      <c r="G228" s="219"/>
      <c r="H228" s="219">
        <v>595</v>
      </c>
      <c r="I228" s="221">
        <v>590</v>
      </c>
      <c r="J228" s="191" t="s">
        <v>852</v>
      </c>
      <c r="K228" s="192">
        <f t="shared" si="51"/>
        <v>100</v>
      </c>
      <c r="L228" s="193">
        <f t="shared" si="52"/>
        <v>0.20202020202020202</v>
      </c>
      <c r="M228" s="188" t="s">
        <v>587</v>
      </c>
      <c r="N228" s="194">
        <v>44589</v>
      </c>
      <c r="O228" s="1"/>
      <c r="P228" s="1"/>
      <c r="Q228" s="1"/>
      <c r="R228" s="6" t="s">
        <v>779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153</v>
      </c>
      <c r="B229" s="217">
        <v>43966</v>
      </c>
      <c r="C229" s="217"/>
      <c r="D229" s="218" t="s">
        <v>71</v>
      </c>
      <c r="E229" s="219" t="s">
        <v>618</v>
      </c>
      <c r="F229" s="189">
        <v>67.5</v>
      </c>
      <c r="G229" s="219"/>
      <c r="H229" s="219">
        <v>86</v>
      </c>
      <c r="I229" s="221">
        <v>86</v>
      </c>
      <c r="J229" s="191" t="s">
        <v>805</v>
      </c>
      <c r="K229" s="192">
        <f t="shared" ref="K229:K236" si="53">H229-F229</f>
        <v>18.5</v>
      </c>
      <c r="L229" s="193">
        <f t="shared" ref="L229:L236" si="54">K229/F229</f>
        <v>0.27407407407407408</v>
      </c>
      <c r="M229" s="188" t="s">
        <v>587</v>
      </c>
      <c r="N229" s="194">
        <v>44008</v>
      </c>
      <c r="O229" s="1"/>
      <c r="P229" s="1"/>
      <c r="Q229" s="1"/>
      <c r="R229" s="6" t="s">
        <v>779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154</v>
      </c>
      <c r="B230" s="217">
        <v>44035</v>
      </c>
      <c r="C230" s="217"/>
      <c r="D230" s="218" t="s">
        <v>480</v>
      </c>
      <c r="E230" s="219" t="s">
        <v>618</v>
      </c>
      <c r="F230" s="189">
        <v>231</v>
      </c>
      <c r="G230" s="219"/>
      <c r="H230" s="219">
        <v>281</v>
      </c>
      <c r="I230" s="221">
        <v>281</v>
      </c>
      <c r="J230" s="191" t="s">
        <v>676</v>
      </c>
      <c r="K230" s="192">
        <f t="shared" si="53"/>
        <v>50</v>
      </c>
      <c r="L230" s="193">
        <f t="shared" si="54"/>
        <v>0.21645021645021645</v>
      </c>
      <c r="M230" s="188" t="s">
        <v>587</v>
      </c>
      <c r="N230" s="194">
        <v>44358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155</v>
      </c>
      <c r="B231" s="217">
        <v>44092</v>
      </c>
      <c r="C231" s="217"/>
      <c r="D231" s="218" t="s">
        <v>405</v>
      </c>
      <c r="E231" s="219" t="s">
        <v>618</v>
      </c>
      <c r="F231" s="219">
        <v>206</v>
      </c>
      <c r="G231" s="219"/>
      <c r="H231" s="219">
        <v>248</v>
      </c>
      <c r="I231" s="221">
        <v>248</v>
      </c>
      <c r="J231" s="191" t="s">
        <v>676</v>
      </c>
      <c r="K231" s="192">
        <f t="shared" si="53"/>
        <v>42</v>
      </c>
      <c r="L231" s="193">
        <f t="shared" si="54"/>
        <v>0.20388349514563106</v>
      </c>
      <c r="M231" s="188" t="s">
        <v>587</v>
      </c>
      <c r="N231" s="194">
        <v>44214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156</v>
      </c>
      <c r="B232" s="217">
        <v>44140</v>
      </c>
      <c r="C232" s="217"/>
      <c r="D232" s="218" t="s">
        <v>405</v>
      </c>
      <c r="E232" s="219" t="s">
        <v>618</v>
      </c>
      <c r="F232" s="219">
        <v>182.5</v>
      </c>
      <c r="G232" s="219"/>
      <c r="H232" s="219">
        <v>248</v>
      </c>
      <c r="I232" s="221">
        <v>248</v>
      </c>
      <c r="J232" s="191" t="s">
        <v>676</v>
      </c>
      <c r="K232" s="192">
        <f t="shared" si="53"/>
        <v>65.5</v>
      </c>
      <c r="L232" s="193">
        <f t="shared" si="54"/>
        <v>0.35890410958904112</v>
      </c>
      <c r="M232" s="188" t="s">
        <v>587</v>
      </c>
      <c r="N232" s="194">
        <v>44214</v>
      </c>
      <c r="O232" s="1"/>
      <c r="P232" s="1"/>
      <c r="Q232" s="1"/>
      <c r="R232" s="6" t="s">
        <v>779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157</v>
      </c>
      <c r="B233" s="217">
        <v>44140</v>
      </c>
      <c r="C233" s="217"/>
      <c r="D233" s="218" t="s">
        <v>325</v>
      </c>
      <c r="E233" s="219" t="s">
        <v>618</v>
      </c>
      <c r="F233" s="219">
        <v>247.5</v>
      </c>
      <c r="G233" s="219"/>
      <c r="H233" s="219">
        <v>320</v>
      </c>
      <c r="I233" s="221">
        <v>320</v>
      </c>
      <c r="J233" s="191" t="s">
        <v>676</v>
      </c>
      <c r="K233" s="192">
        <f t="shared" si="53"/>
        <v>72.5</v>
      </c>
      <c r="L233" s="193">
        <f t="shared" si="54"/>
        <v>0.29292929292929293</v>
      </c>
      <c r="M233" s="188" t="s">
        <v>587</v>
      </c>
      <c r="N233" s="194">
        <v>44323</v>
      </c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158</v>
      </c>
      <c r="B234" s="217">
        <v>44140</v>
      </c>
      <c r="C234" s="217"/>
      <c r="D234" s="218" t="s">
        <v>271</v>
      </c>
      <c r="E234" s="219" t="s">
        <v>618</v>
      </c>
      <c r="F234" s="189">
        <v>925</v>
      </c>
      <c r="G234" s="219"/>
      <c r="H234" s="219">
        <v>1095</v>
      </c>
      <c r="I234" s="221">
        <v>1093</v>
      </c>
      <c r="J234" s="191" t="s">
        <v>806</v>
      </c>
      <c r="K234" s="192">
        <f t="shared" si="53"/>
        <v>170</v>
      </c>
      <c r="L234" s="193">
        <f t="shared" si="54"/>
        <v>0.18378378378378379</v>
      </c>
      <c r="M234" s="188" t="s">
        <v>587</v>
      </c>
      <c r="N234" s="194">
        <v>44201</v>
      </c>
      <c r="O234" s="1"/>
      <c r="P234" s="1"/>
      <c r="Q234" s="1"/>
      <c r="R234" s="6" t="s">
        <v>779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159</v>
      </c>
      <c r="B235" s="217">
        <v>44140</v>
      </c>
      <c r="C235" s="217"/>
      <c r="D235" s="218" t="s">
        <v>341</v>
      </c>
      <c r="E235" s="219" t="s">
        <v>618</v>
      </c>
      <c r="F235" s="189">
        <v>332.5</v>
      </c>
      <c r="G235" s="219"/>
      <c r="H235" s="219">
        <v>393</v>
      </c>
      <c r="I235" s="221">
        <v>406</v>
      </c>
      <c r="J235" s="191" t="s">
        <v>807</v>
      </c>
      <c r="K235" s="192">
        <f t="shared" si="53"/>
        <v>60.5</v>
      </c>
      <c r="L235" s="193">
        <f t="shared" si="54"/>
        <v>0.18195488721804512</v>
      </c>
      <c r="M235" s="188" t="s">
        <v>587</v>
      </c>
      <c r="N235" s="194">
        <v>44256</v>
      </c>
      <c r="O235" s="1"/>
      <c r="P235" s="1"/>
      <c r="Q235" s="1"/>
      <c r="R235" s="6" t="s">
        <v>779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160</v>
      </c>
      <c r="B236" s="217">
        <v>44141</v>
      </c>
      <c r="C236" s="217"/>
      <c r="D236" s="218" t="s">
        <v>480</v>
      </c>
      <c r="E236" s="219" t="s">
        <v>618</v>
      </c>
      <c r="F236" s="189">
        <v>231</v>
      </c>
      <c r="G236" s="219"/>
      <c r="H236" s="219">
        <v>281</v>
      </c>
      <c r="I236" s="221">
        <v>281</v>
      </c>
      <c r="J236" s="191" t="s">
        <v>676</v>
      </c>
      <c r="K236" s="192">
        <f t="shared" si="53"/>
        <v>50</v>
      </c>
      <c r="L236" s="193">
        <f t="shared" si="54"/>
        <v>0.21645021645021645</v>
      </c>
      <c r="M236" s="188" t="s">
        <v>587</v>
      </c>
      <c r="N236" s="194">
        <v>44358</v>
      </c>
      <c r="O236" s="1"/>
      <c r="P236" s="1"/>
      <c r="Q236" s="1"/>
      <c r="R236" s="6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2">
        <v>161</v>
      </c>
      <c r="B237" s="235">
        <v>44187</v>
      </c>
      <c r="C237" s="235"/>
      <c r="D237" s="236" t="s">
        <v>453</v>
      </c>
      <c r="E237" s="53" t="s">
        <v>618</v>
      </c>
      <c r="F237" s="237" t="s">
        <v>808</v>
      </c>
      <c r="G237" s="53"/>
      <c r="H237" s="53"/>
      <c r="I237" s="238">
        <v>239</v>
      </c>
      <c r="J237" s="234" t="s">
        <v>590</v>
      </c>
      <c r="K237" s="234"/>
      <c r="L237" s="239"/>
      <c r="M237" s="240"/>
      <c r="N237" s="241"/>
      <c r="O237" s="1"/>
      <c r="P237" s="1"/>
      <c r="Q237" s="1"/>
      <c r="R237" s="6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162</v>
      </c>
      <c r="B238" s="217">
        <v>44258</v>
      </c>
      <c r="C238" s="217"/>
      <c r="D238" s="218" t="s">
        <v>804</v>
      </c>
      <c r="E238" s="219" t="s">
        <v>618</v>
      </c>
      <c r="F238" s="189">
        <v>495</v>
      </c>
      <c r="G238" s="219"/>
      <c r="H238" s="219">
        <v>595</v>
      </c>
      <c r="I238" s="221">
        <v>590</v>
      </c>
      <c r="J238" s="191" t="s">
        <v>852</v>
      </c>
      <c r="K238" s="192">
        <f>H238-F238</f>
        <v>100</v>
      </c>
      <c r="L238" s="193">
        <f>K238/F238</f>
        <v>0.20202020202020202</v>
      </c>
      <c r="M238" s="188" t="s">
        <v>587</v>
      </c>
      <c r="N238" s="194">
        <v>44589</v>
      </c>
      <c r="O238" s="1"/>
      <c r="P238" s="1"/>
      <c r="R238" s="6" t="s">
        <v>779</v>
      </c>
    </row>
    <row r="239" spans="1:26" ht="12.75" customHeight="1">
      <c r="A239" s="216">
        <v>163</v>
      </c>
      <c r="B239" s="217">
        <v>44274</v>
      </c>
      <c r="C239" s="217"/>
      <c r="D239" s="218" t="s">
        <v>341</v>
      </c>
      <c r="E239" s="219" t="s">
        <v>618</v>
      </c>
      <c r="F239" s="189">
        <v>355</v>
      </c>
      <c r="G239" s="219"/>
      <c r="H239" s="219">
        <v>422.5</v>
      </c>
      <c r="I239" s="221">
        <v>420</v>
      </c>
      <c r="J239" s="191" t="s">
        <v>809</v>
      </c>
      <c r="K239" s="192">
        <f>H239-F239</f>
        <v>67.5</v>
      </c>
      <c r="L239" s="193">
        <f>K239/F239</f>
        <v>0.19014084507042253</v>
      </c>
      <c r="M239" s="188" t="s">
        <v>587</v>
      </c>
      <c r="N239" s="194">
        <v>44361</v>
      </c>
      <c r="O239" s="1"/>
      <c r="R239" s="243" t="s">
        <v>779</v>
      </c>
    </row>
    <row r="240" spans="1:26" ht="12.75" customHeight="1">
      <c r="A240" s="216">
        <v>164</v>
      </c>
      <c r="B240" s="217">
        <v>44295</v>
      </c>
      <c r="C240" s="217"/>
      <c r="D240" s="218" t="s">
        <v>810</v>
      </c>
      <c r="E240" s="219" t="s">
        <v>618</v>
      </c>
      <c r="F240" s="189">
        <v>555</v>
      </c>
      <c r="G240" s="219"/>
      <c r="H240" s="219">
        <v>663</v>
      </c>
      <c r="I240" s="221">
        <v>663</v>
      </c>
      <c r="J240" s="191" t="s">
        <v>811</v>
      </c>
      <c r="K240" s="192">
        <f>H240-F240</f>
        <v>108</v>
      </c>
      <c r="L240" s="193">
        <f>K240/F240</f>
        <v>0.19459459459459461</v>
      </c>
      <c r="M240" s="188" t="s">
        <v>587</v>
      </c>
      <c r="N240" s="194">
        <v>44321</v>
      </c>
      <c r="O240" s="1"/>
      <c r="P240" s="1"/>
      <c r="Q240" s="1"/>
      <c r="R240" s="243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18" ht="12.75" customHeight="1">
      <c r="A241" s="216">
        <v>165</v>
      </c>
      <c r="B241" s="217">
        <v>44308</v>
      </c>
      <c r="C241" s="217"/>
      <c r="D241" s="218" t="s">
        <v>374</v>
      </c>
      <c r="E241" s="219" t="s">
        <v>618</v>
      </c>
      <c r="F241" s="189">
        <v>126.5</v>
      </c>
      <c r="G241" s="219"/>
      <c r="H241" s="219">
        <v>155</v>
      </c>
      <c r="I241" s="221">
        <v>155</v>
      </c>
      <c r="J241" s="191" t="s">
        <v>676</v>
      </c>
      <c r="K241" s="192">
        <f>H241-F241</f>
        <v>28.5</v>
      </c>
      <c r="L241" s="193">
        <f>K241/F241</f>
        <v>0.22529644268774704</v>
      </c>
      <c r="M241" s="188" t="s">
        <v>587</v>
      </c>
      <c r="N241" s="194">
        <v>44362</v>
      </c>
      <c r="O241" s="1"/>
      <c r="R241" s="243" t="s">
        <v>779</v>
      </c>
    </row>
    <row r="242" spans="1:18" ht="12.75" customHeight="1">
      <c r="A242" s="274">
        <v>166</v>
      </c>
      <c r="B242" s="275">
        <v>44368</v>
      </c>
      <c r="C242" s="275"/>
      <c r="D242" s="276" t="s">
        <v>392</v>
      </c>
      <c r="E242" s="277" t="s">
        <v>618</v>
      </c>
      <c r="F242" s="278">
        <v>287.5</v>
      </c>
      <c r="G242" s="277"/>
      <c r="H242" s="277">
        <v>245</v>
      </c>
      <c r="I242" s="279">
        <v>344</v>
      </c>
      <c r="J242" s="201" t="s">
        <v>847</v>
      </c>
      <c r="K242" s="202">
        <f>H242-F242</f>
        <v>-42.5</v>
      </c>
      <c r="L242" s="203">
        <f>K242/F242</f>
        <v>-0.14782608695652175</v>
      </c>
      <c r="M242" s="199" t="s">
        <v>599</v>
      </c>
      <c r="N242" s="196">
        <v>44508</v>
      </c>
      <c r="O242" s="1"/>
      <c r="R242" s="243" t="s">
        <v>779</v>
      </c>
    </row>
    <row r="243" spans="1:18" ht="12.75" customHeight="1">
      <c r="A243" s="242">
        <v>167</v>
      </c>
      <c r="B243" s="235">
        <v>44368</v>
      </c>
      <c r="C243" s="235"/>
      <c r="D243" s="236" t="s">
        <v>480</v>
      </c>
      <c r="E243" s="53" t="s">
        <v>618</v>
      </c>
      <c r="F243" s="237" t="s">
        <v>812</v>
      </c>
      <c r="G243" s="53"/>
      <c r="H243" s="53"/>
      <c r="I243" s="238">
        <v>320</v>
      </c>
      <c r="J243" s="234" t="s">
        <v>590</v>
      </c>
      <c r="K243" s="242"/>
      <c r="L243" s="235"/>
      <c r="M243" s="235"/>
      <c r="N243" s="236"/>
      <c r="O243" s="41"/>
      <c r="R243" s="243" t="s">
        <v>779</v>
      </c>
    </row>
    <row r="244" spans="1:18" ht="12.75" customHeight="1">
      <c r="A244" s="216">
        <v>168</v>
      </c>
      <c r="B244" s="217">
        <v>44406</v>
      </c>
      <c r="C244" s="217"/>
      <c r="D244" s="218" t="s">
        <v>374</v>
      </c>
      <c r="E244" s="219" t="s">
        <v>618</v>
      </c>
      <c r="F244" s="189">
        <v>162.5</v>
      </c>
      <c r="G244" s="219"/>
      <c r="H244" s="219">
        <v>200</v>
      </c>
      <c r="I244" s="221">
        <v>200</v>
      </c>
      <c r="J244" s="191" t="s">
        <v>676</v>
      </c>
      <c r="K244" s="192">
        <f>H244-F244</f>
        <v>37.5</v>
      </c>
      <c r="L244" s="193">
        <f>K244/F244</f>
        <v>0.23076923076923078</v>
      </c>
      <c r="M244" s="188" t="s">
        <v>587</v>
      </c>
      <c r="N244" s="194">
        <v>44571</v>
      </c>
      <c r="O244" s="1"/>
      <c r="R244" s="243" t="s">
        <v>779</v>
      </c>
    </row>
    <row r="245" spans="1:18" ht="12.75" customHeight="1">
      <c r="A245" s="216">
        <v>169</v>
      </c>
      <c r="B245" s="217">
        <v>44462</v>
      </c>
      <c r="C245" s="217"/>
      <c r="D245" s="218" t="s">
        <v>817</v>
      </c>
      <c r="E245" s="219" t="s">
        <v>618</v>
      </c>
      <c r="F245" s="189">
        <v>1235</v>
      </c>
      <c r="G245" s="219"/>
      <c r="H245" s="219">
        <v>1505</v>
      </c>
      <c r="I245" s="221">
        <v>1500</v>
      </c>
      <c r="J245" s="191" t="s">
        <v>676</v>
      </c>
      <c r="K245" s="192">
        <f>H245-F245</f>
        <v>270</v>
      </c>
      <c r="L245" s="193">
        <f>K245/F245</f>
        <v>0.21862348178137653</v>
      </c>
      <c r="M245" s="188" t="s">
        <v>587</v>
      </c>
      <c r="N245" s="194">
        <v>44564</v>
      </c>
      <c r="O245" s="1"/>
      <c r="R245" s="243" t="s">
        <v>779</v>
      </c>
    </row>
    <row r="246" spans="1:18" ht="12.75" customHeight="1">
      <c r="A246" s="258">
        <v>170</v>
      </c>
      <c r="B246" s="259">
        <v>44480</v>
      </c>
      <c r="C246" s="259"/>
      <c r="D246" s="260" t="s">
        <v>819</v>
      </c>
      <c r="E246" s="261" t="s">
        <v>618</v>
      </c>
      <c r="F246" s="262" t="s">
        <v>824</v>
      </c>
      <c r="G246" s="261"/>
      <c r="H246" s="261"/>
      <c r="I246" s="261">
        <v>145</v>
      </c>
      <c r="J246" s="263" t="s">
        <v>590</v>
      </c>
      <c r="K246" s="258"/>
      <c r="L246" s="259"/>
      <c r="M246" s="259"/>
      <c r="N246" s="260"/>
      <c r="O246" s="41"/>
      <c r="R246" s="243" t="s">
        <v>779</v>
      </c>
    </row>
    <row r="247" spans="1:18" ht="12.75" customHeight="1">
      <c r="A247" s="264">
        <v>171</v>
      </c>
      <c r="B247" s="265">
        <v>44481</v>
      </c>
      <c r="C247" s="265"/>
      <c r="D247" s="266" t="s">
        <v>260</v>
      </c>
      <c r="E247" s="267" t="s">
        <v>618</v>
      </c>
      <c r="F247" s="268" t="s">
        <v>821</v>
      </c>
      <c r="G247" s="267"/>
      <c r="H247" s="267"/>
      <c r="I247" s="267">
        <v>380</v>
      </c>
      <c r="J247" s="269" t="s">
        <v>590</v>
      </c>
      <c r="K247" s="264"/>
      <c r="L247" s="265"/>
      <c r="M247" s="265"/>
      <c r="N247" s="266"/>
      <c r="O247" s="41"/>
      <c r="R247" s="243" t="s">
        <v>779</v>
      </c>
    </row>
    <row r="248" spans="1:18" ht="12.75" customHeight="1">
      <c r="A248" s="264">
        <v>172</v>
      </c>
      <c r="B248" s="265">
        <v>44481</v>
      </c>
      <c r="C248" s="265"/>
      <c r="D248" s="266" t="s">
        <v>400</v>
      </c>
      <c r="E248" s="267" t="s">
        <v>618</v>
      </c>
      <c r="F248" s="268" t="s">
        <v>822</v>
      </c>
      <c r="G248" s="267"/>
      <c r="H248" s="267"/>
      <c r="I248" s="267">
        <v>56</v>
      </c>
      <c r="J248" s="269" t="s">
        <v>590</v>
      </c>
      <c r="K248" s="264"/>
      <c r="L248" s="265"/>
      <c r="M248" s="265"/>
      <c r="N248" s="266"/>
      <c r="O248" s="41"/>
      <c r="R248" s="243"/>
    </row>
    <row r="249" spans="1:18" ht="12.75" customHeight="1">
      <c r="A249" s="216">
        <v>173</v>
      </c>
      <c r="B249" s="217">
        <v>44551</v>
      </c>
      <c r="C249" s="217"/>
      <c r="D249" s="218" t="s">
        <v>118</v>
      </c>
      <c r="E249" s="219" t="s">
        <v>618</v>
      </c>
      <c r="F249" s="189">
        <v>2300</v>
      </c>
      <c r="G249" s="219"/>
      <c r="H249" s="219">
        <f>(2820+2200)/2</f>
        <v>2510</v>
      </c>
      <c r="I249" s="221">
        <v>3000</v>
      </c>
      <c r="J249" s="191" t="s">
        <v>862</v>
      </c>
      <c r="K249" s="192">
        <f>H249-F249</f>
        <v>210</v>
      </c>
      <c r="L249" s="193">
        <f>K249/F249</f>
        <v>9.1304347826086957E-2</v>
      </c>
      <c r="M249" s="188" t="s">
        <v>587</v>
      </c>
      <c r="N249" s="194">
        <v>44649</v>
      </c>
      <c r="O249" s="1"/>
      <c r="R249" s="243"/>
    </row>
    <row r="250" spans="1:18" ht="12.75" customHeight="1">
      <c r="A250" s="270">
        <v>174</v>
      </c>
      <c r="B250" s="265">
        <v>44606</v>
      </c>
      <c r="C250" s="270"/>
      <c r="D250" s="270" t="s">
        <v>426</v>
      </c>
      <c r="E250" s="267" t="s">
        <v>618</v>
      </c>
      <c r="F250" s="267" t="s">
        <v>855</v>
      </c>
      <c r="G250" s="267"/>
      <c r="H250" s="267"/>
      <c r="I250" s="267">
        <v>764</v>
      </c>
      <c r="J250" s="267" t="s">
        <v>590</v>
      </c>
      <c r="K250" s="267"/>
      <c r="L250" s="267"/>
      <c r="M250" s="267"/>
      <c r="N250" s="270"/>
      <c r="O250" s="41"/>
      <c r="R250" s="243"/>
    </row>
    <row r="251" spans="1:18" ht="12.75" customHeight="1">
      <c r="A251" s="270">
        <v>175</v>
      </c>
      <c r="B251" s="265">
        <v>44613</v>
      </c>
      <c r="C251" s="270"/>
      <c r="D251" s="270" t="s">
        <v>817</v>
      </c>
      <c r="E251" s="267" t="s">
        <v>618</v>
      </c>
      <c r="F251" s="267" t="s">
        <v>856</v>
      </c>
      <c r="G251" s="267"/>
      <c r="H251" s="267"/>
      <c r="I251" s="267">
        <v>1510</v>
      </c>
      <c r="J251" s="267" t="s">
        <v>590</v>
      </c>
      <c r="K251" s="267"/>
      <c r="L251" s="267"/>
      <c r="M251" s="267"/>
      <c r="N251" s="270"/>
      <c r="O251" s="41"/>
      <c r="R251" s="243"/>
    </row>
    <row r="252" spans="1:18" ht="12.75" customHeight="1">
      <c r="A252">
        <v>176</v>
      </c>
      <c r="B252" s="265">
        <v>44670</v>
      </c>
      <c r="C252" s="265"/>
      <c r="D252" s="270" t="s">
        <v>551</v>
      </c>
      <c r="E252" s="345" t="s">
        <v>618</v>
      </c>
      <c r="F252" s="267" t="s">
        <v>865</v>
      </c>
      <c r="G252" s="267"/>
      <c r="H252" s="267"/>
      <c r="I252" s="267">
        <v>553</v>
      </c>
      <c r="J252" s="267" t="s">
        <v>590</v>
      </c>
      <c r="K252" s="267"/>
      <c r="L252" s="267"/>
      <c r="M252" s="267"/>
      <c r="N252" s="267"/>
      <c r="O252" s="41"/>
      <c r="R252" s="243"/>
    </row>
    <row r="253" spans="1:18" ht="12.75" customHeight="1">
      <c r="A253" s="242"/>
      <c r="F253" s="56"/>
      <c r="G253" s="56"/>
      <c r="H253" s="56"/>
      <c r="I253" s="56"/>
      <c r="J253" s="41"/>
      <c r="K253" s="56"/>
      <c r="L253" s="56"/>
      <c r="M253" s="56"/>
      <c r="O253" s="41"/>
      <c r="R253" s="243"/>
    </row>
    <row r="254" spans="1:18" ht="12.75" customHeight="1">
      <c r="F254" s="56"/>
      <c r="G254" s="56"/>
      <c r="H254" s="56"/>
      <c r="I254" s="56"/>
      <c r="J254" s="41"/>
      <c r="K254" s="56"/>
      <c r="L254" s="56"/>
      <c r="M254" s="56"/>
      <c r="O254" s="41"/>
      <c r="R254" s="56"/>
    </row>
    <row r="255" spans="1:18" ht="12.75" customHeight="1">
      <c r="F255" s="56"/>
      <c r="G255" s="56"/>
      <c r="H255" s="56"/>
      <c r="I255" s="56"/>
      <c r="J255" s="41"/>
      <c r="K255" s="56"/>
      <c r="L255" s="56"/>
      <c r="M255" s="56"/>
      <c r="O255" s="41"/>
      <c r="R255" s="56"/>
    </row>
    <row r="256" spans="1:18" ht="12.75" customHeight="1">
      <c r="B256" s="244" t="s">
        <v>813</v>
      </c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A263" s="245"/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A264" s="245"/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A265" s="53"/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</sheetData>
  <autoFilter ref="R1:R26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2022-06-06T02:39:57Z</dcterms:modified>
</cp:coreProperties>
</file>