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7"/>
  <c r="L11" s="1"/>
  <c r="K10"/>
  <c r="L10" s="1"/>
  <c r="K15"/>
  <c r="L15" s="1"/>
  <c r="K30"/>
  <c r="L30" s="1"/>
  <c r="K31"/>
  <c r="L31" s="1"/>
  <c r="L52"/>
  <c r="K52" s="1"/>
  <c r="K27"/>
  <c r="L27" s="1"/>
  <c r="K29"/>
  <c r="L29" s="1"/>
  <c r="K28"/>
  <c r="L28" s="1"/>
  <c r="K26"/>
  <c r="L26" s="1"/>
  <c r="F205" l="1"/>
  <c r="K206"/>
  <c r="L206" s="1"/>
  <c r="K197"/>
  <c r="L197" s="1"/>
  <c r="K200"/>
  <c r="L200" s="1"/>
  <c r="K208" l="1"/>
  <c r="L208" s="1"/>
  <c r="F199"/>
  <c r="F198"/>
  <c r="F196"/>
  <c r="K196" s="1"/>
  <c r="L196" s="1"/>
  <c r="F176"/>
  <c r="F128"/>
  <c r="K207" l="1"/>
  <c r="L207" s="1"/>
  <c r="K205"/>
  <c r="L205" s="1"/>
  <c r="K211"/>
  <c r="L211" s="1"/>
  <c r="K212"/>
  <c r="L212" s="1"/>
  <c r="K204"/>
  <c r="L204" s="1"/>
  <c r="K214"/>
  <c r="L214" s="1"/>
  <c r="K210"/>
  <c r="L210" s="1"/>
  <c r="K203" l="1"/>
  <c r="L203" s="1"/>
  <c r="K192"/>
  <c r="L192" s="1"/>
  <c r="K194"/>
  <c r="L194" s="1"/>
  <c r="K191"/>
  <c r="L191" s="1"/>
  <c r="K193"/>
  <c r="L193" s="1"/>
  <c r="K122"/>
  <c r="L122" s="1"/>
  <c r="M7"/>
  <c r="K175"/>
  <c r="L175" s="1"/>
  <c r="K189"/>
  <c r="L189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7"/>
  <c r="L177" s="1"/>
  <c r="K176"/>
  <c r="L176" s="1"/>
  <c r="K172"/>
  <c r="L172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0"/>
  <c r="L150" s="1"/>
  <c r="K148"/>
  <c r="L148" s="1"/>
  <c r="K146"/>
  <c r="L146" s="1"/>
  <c r="K144"/>
  <c r="L144" s="1"/>
  <c r="K143"/>
  <c r="L143" s="1"/>
  <c r="K142"/>
  <c r="L142" s="1"/>
  <c r="K140"/>
  <c r="L140" s="1"/>
  <c r="K139"/>
  <c r="L139" s="1"/>
  <c r="K138"/>
  <c r="L138" s="1"/>
  <c r="K137"/>
  <c r="K136"/>
  <c r="L136" s="1"/>
  <c r="K135"/>
  <c r="L135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K124"/>
  <c r="L124" s="1"/>
  <c r="K123"/>
  <c r="L123" s="1"/>
  <c r="K121"/>
  <c r="L121" s="1"/>
  <c r="K120"/>
  <c r="L120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H93"/>
  <c r="K93" s="1"/>
  <c r="L93" s="1"/>
  <c r="F92"/>
  <c r="K92" s="1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D7" i="6"/>
  <c r="K6" i="4"/>
  <c r="K6" i="3"/>
  <c r="L6" i="2"/>
</calcChain>
</file>

<file path=xl/sharedStrings.xml><?xml version="1.0" encoding="utf-8"?>
<sst xmlns="http://schemas.openxmlformats.org/spreadsheetml/2006/main" count="7161" uniqueCount="3690">
  <si>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</si>
  <si>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</si>
  <si>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</si>
  <si>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</si>
  <si>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</si>
  <si>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</si>
  <si>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</si>
  <si>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</si>
  <si>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</si>
  <si>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</si>
  <si>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</si>
  <si>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</si>
  <si>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</si>
  <si>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</si>
  <si>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</si>
  <si>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</si>
  <si>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</si>
  <si>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</si>
  <si>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</si>
  <si>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</si>
  <si>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</si>
  <si>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</si>
  <si>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</si>
  <si>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</si>
  <si>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</si>
  <si>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</si>
  <si>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</si>
  <si>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</si>
  <si>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</si>
  <si>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</si>
  <si>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</si>
  <si>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</si>
  <si>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</si>
  <si>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</si>
  <si>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</si>
  <si>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</si>
  <si>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</si>
  <si>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</si>
  <si>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</si>
  <si>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</si>
  <si>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</si>
  <si>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</si>
  <si>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</si>
  <si>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</si>
  <si>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</si>
  <si>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</si>
  <si>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</si>
  <si>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</si>
  <si>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</si>
  <si>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</si>
  <si>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</si>
  <si>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</si>
  <si>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</si>
  <si>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</si>
  <si>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</si>
  <si>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</si>
  <si>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</si>
  <si>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</si>
  <si>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</si>
  <si>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</si>
  <si>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</si>
  <si>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</si>
  <si>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</si>
  <si>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</si>
  <si>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</si>
  <si>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</si>
  <si>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</si>
  <si>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</si>
  <si>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</si>
  <si>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</si>
  <si>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</si>
  <si>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</si>
  <si>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</si>
  <si>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</si>
  <si>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</si>
  <si>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</si>
  <si>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</si>
  <si>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</si>
  <si>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</si>
  <si>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</si>
  <si>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</si>
  <si>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</si>
  <si>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</si>
  <si>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</si>
  <si>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</si>
  <si>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</si>
  <si>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</si>
  <si>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</si>
  <si>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</si>
  <si>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</si>
  <si>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</si>
  <si>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</si>
  <si>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</si>
  <si>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</si>
  <si>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</si>
  <si>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</si>
  <si>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</si>
  <si>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</si>
  <si>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</si>
  <si>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</si>
  <si>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</si>
  <si>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</si>
  <si>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</si>
  <si>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</si>
  <si>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</si>
  <si>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</si>
  <si>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</si>
  <si>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</si>
  <si>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</si>
  <si>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</si>
  <si>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</si>
  <si>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</si>
  <si>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</si>
  <si>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</si>
  <si>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</si>
  <si>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</si>
  <si>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</si>
  <si>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</si>
  <si>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</si>
  <si>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</si>
  <si>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</si>
  <si>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</si>
  <si>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</si>
  <si>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</si>
  <si>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</si>
  <si>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</si>
  <si>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</si>
  <si>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</si>
  <si>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</si>
  <si>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</si>
  <si>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</si>
  <si>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</si>
  <si>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</si>
  <si>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</si>
  <si>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</si>
  <si>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</si>
  <si>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</si>
  <si>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</si>
  <si>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</si>
  <si>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</si>
  <si>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</si>
  <si>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</si>
  <si>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</si>
  <si>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</si>
  <si>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</si>
  <si>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</si>
  <si>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</si>
  <si>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</si>
  <si>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</si>
  <si>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</si>
  <si>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</si>
  <si>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</si>
  <si>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</si>
  <si>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</si>
  <si>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</si>
  <si>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</si>
  <si>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</si>
  <si>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</si>
  <si>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</si>
  <si>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</si>
  <si>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</si>
  <si>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</si>
  <si>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</si>
  <si>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</si>
  <si>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</si>
  <si>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</si>
  <si>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</si>
  <si>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</si>
  <si>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</si>
  <si>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</si>
  <si>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</si>
  <si>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</si>
  <si>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</si>
  <si>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</si>
  <si>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</si>
  <si>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</si>
  <si>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</si>
  <si>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</si>
  <si>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</si>
  <si>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</si>
  <si>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</si>
  <si>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</si>
  <si>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</si>
  <si>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</si>
  <si>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</si>
  <si>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</si>
  <si>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</si>
  <si>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</si>
  <si>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</si>
  <si>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</si>
  <si>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</si>
  <si>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</si>
  <si>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</si>
  <si>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</si>
  <si>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</si>
  <si>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</si>
  <si>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</si>
  <si>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</si>
  <si>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</si>
  <si>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</si>
  <si>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</si>
  <si>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</si>
  <si>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</si>
  <si>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</si>
  <si>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</si>
  <si>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</si>
  <si>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</si>
  <si>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</si>
  <si>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</si>
  <si>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</si>
  <si>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</si>
  <si>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</si>
  <si>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</si>
  <si>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</si>
  <si>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</si>
  <si>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</si>
  <si>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</si>
  <si>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</si>
  <si>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</si>
  <si>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</si>
  <si>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</si>
  <si>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</si>
  <si>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</si>
  <si>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</si>
  <si>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</si>
  <si>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</si>
  <si>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</si>
  <si>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</si>
  <si>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</si>
  <si>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</si>
  <si>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</si>
  <si>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</si>
  <si>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</si>
  <si>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</si>
  <si>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</si>
  <si>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</si>
  <si>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</si>
  <si>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</si>
  <si>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</si>
  <si>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</si>
  <si>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</si>
  <si>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</si>
  <si>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</si>
  <si>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</si>
  <si>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</si>
  <si>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</si>
  <si>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</si>
  <si>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</si>
  <si>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</si>
  <si>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</si>
  <si>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</si>
  <si>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</si>
  <si>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</si>
  <si>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</si>
  <si>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</si>
  <si>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</si>
  <si>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</si>
  <si>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</si>
  <si>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</si>
  <si>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</si>
  <si>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</si>
  <si>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</si>
  <si>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</si>
  <si>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</si>
  <si>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</si>
  <si>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</si>
  <si>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</si>
  <si>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</si>
  <si>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</si>
  <si>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</si>
  <si>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</si>
  <si>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</si>
  <si>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</si>
  <si>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</si>
  <si>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</si>
  <si>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</si>
  <si>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</si>
  <si>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</si>
  <si>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</si>
  <si>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</si>
  <si>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</si>
  <si>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</si>
  <si>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</si>
  <si>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</si>
  <si>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</si>
  <si>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</si>
  <si>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</si>
  <si>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</si>
  <si>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</si>
  <si>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</si>
  <si>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</si>
  <si>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</si>
  <si>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</si>
  <si>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</si>
  <si>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</si>
  <si>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</si>
  <si>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</si>
  <si>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</si>
  <si>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</si>
  <si>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</si>
  <si>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</si>
  <si>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</si>
  <si>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</si>
  <si>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</si>
  <si>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</si>
  <si>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</si>
  <si>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</si>
  <si>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</si>
  <si>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</si>
  <si>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</si>
  <si>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</si>
  <si>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</si>
  <si>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</si>
  <si>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</si>
  <si>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</si>
  <si>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</si>
  <si>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</si>
  <si>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</si>
  <si>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</si>
  <si>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</si>
  <si>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</si>
  <si>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</si>
  <si>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</si>
  <si>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</si>
  <si>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</si>
  <si>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</si>
  <si>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</si>
  <si>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</si>
  <si>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</si>
  <si>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</si>
  <si>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</si>
  <si>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</si>
  <si>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</si>
  <si>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</si>
  <si>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</si>
  <si>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</si>
  <si>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</si>
  <si>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</si>
  <si>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</si>
  <si>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</si>
  <si>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</si>
  <si>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</si>
  <si>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</si>
  <si>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</si>
  <si>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</si>
  <si>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</si>
  <si>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</si>
  <si>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</si>
  <si>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</si>
  <si>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</si>
  <si>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</si>
  <si>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</si>
  <si>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</si>
  <si>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</si>
  <si>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</si>
  <si>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</si>
  <si>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</si>
  <si>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</si>
  <si>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</si>
  <si>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</si>
  <si>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</si>
  <si>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</si>
  <si>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</si>
  <si>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</si>
  <si>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</si>
  <si>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</si>
  <si>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</si>
  <si>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</si>
  <si>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</si>
  <si>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</si>
  <si>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</si>
  <si>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</si>
  <si>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</si>
  <si>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</si>
  <si>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</si>
  <si>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</si>
  <si>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</si>
  <si>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</si>
  <si>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</si>
  <si>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</si>
  <si>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</si>
  <si>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</si>
  <si>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</si>
  <si>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</si>
  <si>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</si>
  <si>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</si>
  <si>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</si>
  <si>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</si>
  <si>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</si>
  <si>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</si>
  <si>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</si>
  <si>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</si>
  <si>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</si>
  <si>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</si>
  <si>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</si>
  <si>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</si>
  <si>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</si>
  <si>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</si>
  <si>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</si>
  <si>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</si>
  <si>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</si>
  <si>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</si>
  <si>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</si>
  <si>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</si>
  <si>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</si>
  <si>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</si>
  <si>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</si>
  <si>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</si>
  <si>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</si>
  <si>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</si>
  <si>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</si>
  <si>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</si>
  <si>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</si>
  <si>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</si>
  <si>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</si>
  <si>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</si>
  <si>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</si>
  <si>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</si>
  <si>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</si>
  <si>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</si>
  <si>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</si>
  <si>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</si>
  <si>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</si>
  <si>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</si>
  <si>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</si>
  <si>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</si>
  <si>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</si>
  <si>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</si>
  <si>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</si>
  <si>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</si>
  <si>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</si>
  <si>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</si>
  <si>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</si>
  <si>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</si>
  <si>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</si>
  <si>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</si>
  <si>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</si>
  <si>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</si>
  <si>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</si>
  <si>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</si>
  <si>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</si>
  <si>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</si>
  <si>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</si>
  <si>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</si>
  <si>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</si>
  <si>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</si>
  <si>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</si>
  <si>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</si>
  <si>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</si>
  <si>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</si>
  <si>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</si>
  <si>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</si>
  <si>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</si>
  <si>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</si>
  <si>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</si>
  <si>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</si>
  <si>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</si>
  <si>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</si>
  <si>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</si>
  <si>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</si>
  <si>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</si>
  <si>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</si>
  <si>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</si>
  <si>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</si>
  <si>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</si>
  <si>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</si>
  <si>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</si>
  <si>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</si>
  <si>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</si>
  <si>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</si>
  <si>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</si>
  <si>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</si>
  <si>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</si>
  <si>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</si>
  <si>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</si>
  <si>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</si>
  <si>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</si>
  <si>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</si>
  <si>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</si>
  <si>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</si>
  <si>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</si>
  <si>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</si>
  <si>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</si>
  <si>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</si>
  <si>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</si>
  <si>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</si>
  <si>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</si>
  <si>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</si>
  <si>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</si>
  <si>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</si>
  <si>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</si>
  <si>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</si>
  <si>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</si>
  <si>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</si>
  <si>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</si>
  <si>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</si>
  <si>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</si>
  <si>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</si>
  <si>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</si>
  <si>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</si>
  <si>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</si>
  <si>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</si>
  <si>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</si>
  <si>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</si>
  <si>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</si>
  <si>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</si>
  <si>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</si>
  <si>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</si>
  <si>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</si>
  <si>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</si>
  <si>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</si>
  <si>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</si>
  <si>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</si>
  <si>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</si>
  <si>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</si>
  <si>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</si>
  <si>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</si>
  <si>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</si>
  <si>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</si>
  <si>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</si>
  <si>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</si>
  <si>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</si>
  <si>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</si>
  <si>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</si>
  <si>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</si>
  <si>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</si>
  <si>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</si>
  <si>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</si>
  <si>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</si>
  <si>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</si>
  <si>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</si>
  <si>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</si>
  <si>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</si>
  <si>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</si>
  <si>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</si>
  <si>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</si>
  <si>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</si>
  <si>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</si>
  <si>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</si>
  <si>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</si>
  <si>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</si>
  <si>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</si>
  <si>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</si>
  <si>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</si>
  <si>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</si>
  <si>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</si>
  <si>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</si>
  <si>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</si>
  <si>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</si>
  <si>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</si>
  <si>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</si>
  <si>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</si>
  <si>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</si>
  <si>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</si>
  <si>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</si>
  <si>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</si>
  <si>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</si>
  <si>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</si>
  <si>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</si>
  <si>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</si>
  <si>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</si>
  <si>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</si>
  <si>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</si>
  <si>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</si>
  <si>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</si>
  <si>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</si>
  <si>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</si>
  <si>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</si>
  <si>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</si>
  <si>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</si>
  <si>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</si>
  <si>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</si>
  <si>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</si>
  <si>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</si>
  <si>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</si>
  <si>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</si>
  <si>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</si>
  <si>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</si>
  <si>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</si>
  <si>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</si>
  <si>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</si>
  <si>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</si>
  <si>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</si>
  <si>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</si>
  <si>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</si>
  <si>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</si>
  <si>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</si>
  <si>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</si>
  <si>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</si>
  <si>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</si>
  <si>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</si>
  <si>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</si>
  <si>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</si>
  <si>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</si>
  <si>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</si>
  <si>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</si>
  <si>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</si>
  <si>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</si>
  <si>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</si>
  <si>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</si>
  <si>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</si>
  <si>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</si>
  <si>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</si>
  <si>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</si>
  <si>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</si>
  <si>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</si>
  <si>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</si>
  <si>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</si>
  <si>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</si>
  <si>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</si>
  <si>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</si>
  <si>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</si>
  <si>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</si>
  <si>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</si>
  <si>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</si>
  <si>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</si>
  <si>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</si>
  <si>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</si>
  <si>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</si>
  <si>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</si>
  <si>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</si>
  <si>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</si>
  <si>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</si>
  <si>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</si>
  <si>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</si>
  <si>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</si>
  <si>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</si>
  <si>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</si>
  <si>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</si>
  <si>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</si>
  <si>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</si>
  <si>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</si>
  <si>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</si>
  <si>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</si>
  <si>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</si>
  <si>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</si>
  <si>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</si>
  <si>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</si>
  <si>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</si>
  <si>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</si>
  <si>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</si>
  <si>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</si>
  <si>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</si>
  <si>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</si>
  <si>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</si>
  <si>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</si>
  <si>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</si>
  <si>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</si>
  <si>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</si>
  <si>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</si>
  <si>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</si>
  <si>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</si>
  <si>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</si>
  <si>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</si>
  <si>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</si>
  <si>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</si>
  <si>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</si>
  <si>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</si>
  <si>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</si>
  <si>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</si>
  <si>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</si>
  <si>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</si>
  <si>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</si>
  <si>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</si>
  <si>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</si>
  <si>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</si>
  <si>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</si>
  <si>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</si>
  <si>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</si>
  <si>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</si>
  <si>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</si>
  <si>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</si>
  <si>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</si>
  <si>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</si>
  <si>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</si>
  <si>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</si>
  <si>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</si>
  <si>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</si>
  <si>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</si>
  <si>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</si>
  <si>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</si>
  <si>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</si>
  <si>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</si>
  <si>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</si>
  <si>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</si>
  <si>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</si>
  <si>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</si>
  <si>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</si>
  <si>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</si>
  <si>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</si>
  <si>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</si>
  <si>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</si>
  <si>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</si>
  <si>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</si>
  <si>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</si>
  <si>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</si>
  <si>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</si>
  <si>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</si>
  <si>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</si>
  <si>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</si>
  <si>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</si>
  <si>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</si>
  <si>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</si>
  <si>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</si>
  <si>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</si>
  <si>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</si>
  <si>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</si>
  <si>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</si>
  <si>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</si>
  <si>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</si>
  <si>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</si>
  <si>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</si>
  <si>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</si>
  <si>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</si>
  <si>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</si>
  <si>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</si>
  <si>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</si>
  <si>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</si>
  <si>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</si>
  <si>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</si>
  <si>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</si>
  <si>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</si>
  <si>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</si>
  <si>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</si>
  <si>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</si>
  <si>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</si>
  <si>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</si>
  <si>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</si>
  <si>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</si>
  <si>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</si>
  <si>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</si>
  <si>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</si>
  <si>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</si>
  <si>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</si>
  <si>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</si>
  <si>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</si>
  <si>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</si>
  <si>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</si>
  <si>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</si>
  <si>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</si>
  <si>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</si>
  <si>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</si>
  <si>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</si>
  <si>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</si>
  <si>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</si>
  <si>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</si>
  <si>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</si>
  <si>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</si>
  <si>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</si>
  <si>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</si>
  <si>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</si>
  <si>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</si>
  <si>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</si>
  <si>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</si>
  <si>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</si>
  <si>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</si>
  <si>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</si>
  <si>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</si>
  <si>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</si>
  <si>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</si>
  <si>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</si>
  <si>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</si>
  <si>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</si>
  <si>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</si>
  <si>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</si>
  <si>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</si>
  <si>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</si>
  <si>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</si>
  <si>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</si>
  <si>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</si>
  <si>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</si>
  <si>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</si>
  <si>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</si>
  <si>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</si>
  <si>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</si>
  <si>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</si>
  <si>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</si>
  <si>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</si>
  <si>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</si>
  <si>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</si>
  <si>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</si>
  <si>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</si>
  <si>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</si>
  <si>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</si>
  <si>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</si>
  <si>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</si>
  <si>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</si>
  <si>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</si>
  <si>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</si>
  <si>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</si>
  <si>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</si>
  <si>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</si>
  <si>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</si>
  <si>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</si>
  <si>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</si>
  <si>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</si>
  <si>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</si>
  <si>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</si>
  <si>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</si>
  <si>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</si>
  <si>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</si>
  <si>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</si>
  <si>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</si>
  <si>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</si>
  <si>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</si>
  <si>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</si>
  <si>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</si>
  <si>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</si>
  <si>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</si>
  <si>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</si>
  <si>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</si>
  <si>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</si>
  <si>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</si>
  <si>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</si>
  <si>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</si>
  <si>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</si>
  <si>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</si>
  <si>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</si>
  <si>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</si>
  <si>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</si>
  <si>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</si>
  <si>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</si>
  <si>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</si>
  <si>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</si>
  <si>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</si>
  <si>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</si>
  <si>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</si>
  <si>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</si>
  <si>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</si>
  <si>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</si>
  <si>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</si>
  <si>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</si>
  <si>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</si>
  <si>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</si>
  <si>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</si>
  <si>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</si>
  <si>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</si>
  <si>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</si>
  <si>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</si>
  <si>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</si>
  <si>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</si>
  <si>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</si>
  <si>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</si>
  <si>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</si>
  <si>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</si>
  <si>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</si>
  <si>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</si>
  <si>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</si>
  <si>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</si>
  <si>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</si>
  <si>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</si>
  <si>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</si>
  <si>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</si>
  <si>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</si>
  <si>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</si>
  <si>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</si>
  <si>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</si>
  <si>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</si>
  <si>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</si>
  <si>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</si>
  <si>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</si>
  <si>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</si>
  <si>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</si>
  <si>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</si>
  <si>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</si>
  <si>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</si>
  <si>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</si>
  <si>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</si>
  <si>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</si>
  <si>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</si>
  <si>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</si>
  <si>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</si>
  <si>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</si>
  <si>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</si>
  <si>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</si>
  <si>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</si>
  <si>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</si>
  <si>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</si>
  <si>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</si>
  <si>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</si>
  <si>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</si>
  <si>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</si>
  <si>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</si>
  <si>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</si>
  <si>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</si>
  <si>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</si>
  <si>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</si>
  <si>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</si>
  <si>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</si>
  <si>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</si>
  <si>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</si>
  <si>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</si>
  <si>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</si>
  <si>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</si>
  <si>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</si>
  <si>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</si>
  <si>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</si>
  <si>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</si>
  <si>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</si>
  <si>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</si>
  <si>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</si>
  <si>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</si>
  <si>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</si>
  <si>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</si>
  <si>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</si>
  <si>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</si>
  <si>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</si>
  <si>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</si>
  <si>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</si>
  <si>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</si>
  <si>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</si>
  <si>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</si>
  <si>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</si>
  <si>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</si>
  <si>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</si>
  <si>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</si>
  <si>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</si>
  <si>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</si>
  <si>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</si>
  <si>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</si>
  <si>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</si>
  <si>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</si>
  <si>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</si>
  <si>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</si>
  <si>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</si>
  <si>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</si>
  <si>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</si>
  <si>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</si>
  <si>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</si>
  <si>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</si>
  <si>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</si>
  <si>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</si>
  <si>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</si>
  <si>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</si>
  <si>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</si>
  <si>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</si>
  <si>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</si>
  <si>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</si>
  <si>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</si>
  <si>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</si>
  <si>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</si>
  <si>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</si>
  <si>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</si>
  <si>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</si>
  <si>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</si>
  <si>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</si>
  <si>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</si>
  <si>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</si>
  <si>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</si>
  <si>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</si>
  <si>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</si>
  <si>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</si>
  <si>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</si>
  <si>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</si>
  <si>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</si>
  <si>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</si>
  <si>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</si>
  <si>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</si>
  <si>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</si>
  <si>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</si>
  <si>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</si>
  <si>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</si>
  <si>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</si>
  <si>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</si>
  <si>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</si>
  <si>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</si>
  <si>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</si>
  <si>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</si>
  <si>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</si>
  <si>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</si>
  <si>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</si>
  <si>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</si>
  <si>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</si>
  <si>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</si>
  <si>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</si>
  <si>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</si>
  <si>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</si>
  <si>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</si>
  <si>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</si>
  <si>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</si>
  <si>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</si>
  <si>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</si>
  <si>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</si>
  <si>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</si>
  <si>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</si>
  <si>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</si>
  <si>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</si>
  <si>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</si>
  <si>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</si>
  <si>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</si>
  <si>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</si>
  <si>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</si>
  <si>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</si>
  <si>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</si>
  <si>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</si>
  <si>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</si>
  <si>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</si>
  <si>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</si>
  <si>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</si>
  <si>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</si>
  <si>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</si>
  <si>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</si>
  <si>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</si>
  <si>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</si>
  <si>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</si>
  <si>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</si>
  <si>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</si>
  <si>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</si>
  <si>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</si>
  <si>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</si>
  <si>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</si>
  <si>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</si>
  <si>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</si>
  <si>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</si>
  <si>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</si>
  <si>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</si>
  <si>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</si>
  <si>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</si>
  <si>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</si>
  <si>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</si>
  <si>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</si>
  <si>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</si>
  <si>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</si>
  <si>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</si>
  <si>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</si>
  <si>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</si>
  <si>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</si>
  <si>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</si>
  <si>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</si>
  <si>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</si>
  <si>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</si>
  <si>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</si>
  <si>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</si>
  <si>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</si>
  <si>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</si>
  <si>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</si>
  <si>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</si>
  <si>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</si>
  <si>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</si>
  <si>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</si>
  <si>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</si>
  <si>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</si>
  <si>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</si>
  <si>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</si>
  <si>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</si>
  <si>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</si>
  <si>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</si>
  <si>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</si>
  <si>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</si>
  <si>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</si>
  <si>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</si>
  <si>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</si>
  <si>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</si>
  <si>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</si>
  <si>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</si>
  <si>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</si>
  <si>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</si>
  <si>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</si>
  <si>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</si>
  <si>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</si>
  <si>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</si>
  <si>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</si>
  <si>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</si>
  <si>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</si>
  <si>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</si>
  <si>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</si>
  <si>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</si>
  <si>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</si>
  <si>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</si>
  <si>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</si>
  <si>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</si>
  <si>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</si>
  <si>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</si>
  <si>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</si>
  <si>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</si>
  <si>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</si>
  <si>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</si>
  <si>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</si>
  <si>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</si>
  <si>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</si>
  <si>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</si>
  <si>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</si>
  <si>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</si>
  <si>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</si>
  <si>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</si>
  <si>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</si>
  <si>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</si>
  <si>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</si>
  <si>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</si>
  <si>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</si>
  <si>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</si>
  <si>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</si>
  <si>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</si>
  <si>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</si>
  <si>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</si>
  <si>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</si>
  <si>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</si>
  <si>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</si>
  <si>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</si>
  <si>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</si>
  <si>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</si>
  <si>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</si>
  <si>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</si>
  <si>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</si>
  <si>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</si>
  <si>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</si>
  <si>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</si>
  <si>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</si>
  <si>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</si>
  <si>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</si>
  <si>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</si>
  <si>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</si>
  <si>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</si>
  <si>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</si>
  <si>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</si>
  <si>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</si>
  <si>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</si>
  <si>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</si>
  <si>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</si>
  <si>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</si>
  <si>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</si>
  <si>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</si>
  <si>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</si>
  <si>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</si>
  <si>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</si>
  <si>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</si>
  <si>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</si>
  <si>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</si>
  <si>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</si>
  <si>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</si>
  <si>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</si>
  <si>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</si>
  <si>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</si>
  <si>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</si>
  <si>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</si>
  <si>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</si>
  <si>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</si>
  <si>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</si>
  <si>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</si>
  <si>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</si>
  <si>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</si>
  <si>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</si>
  <si>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</si>
  <si>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</si>
  <si>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</si>
  <si>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</si>
  <si>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</si>
  <si>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</si>
  <si>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</si>
  <si>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</si>
  <si>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</si>
  <si>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</si>
  <si>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</si>
  <si>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</si>
  <si>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</si>
  <si>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</si>
  <si>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</si>
  <si>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</si>
  <si>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</si>
  <si>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</si>
  <si>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</si>
  <si>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</si>
  <si>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</si>
  <si>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</si>
  <si>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</si>
  <si>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</si>
  <si>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</si>
  <si>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</si>
  <si>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</si>
  <si>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</si>
  <si>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</si>
  <si>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</si>
  <si>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</si>
  <si>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</si>
  <si>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</si>
  <si>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</si>
  <si>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</si>
  <si>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</si>
  <si>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</si>
  <si>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</si>
  <si>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</si>
  <si>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</si>
  <si>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</si>
  <si>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</si>
  <si>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</si>
  <si>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</si>
  <si>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</si>
  <si>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</si>
  <si>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</si>
  <si>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</si>
  <si>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</si>
  <si>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</si>
  <si>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</si>
  <si>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</si>
  <si>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</si>
  <si>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</si>
  <si>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</si>
  <si>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</si>
  <si>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</si>
  <si>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</si>
  <si>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</si>
  <si>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</si>
  <si>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</si>
  <si>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</si>
  <si>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</si>
  <si>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</si>
  <si>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</si>
  <si>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</si>
  <si>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</si>
  <si>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</si>
  <si>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</si>
  <si>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</si>
  <si>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</si>
  <si>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</si>
  <si>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</si>
  <si>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</si>
  <si>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</si>
  <si>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</si>
  <si>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</si>
  <si>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</si>
  <si>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</si>
  <si>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</si>
  <si>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</si>
  <si>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</si>
  <si>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</si>
  <si>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</si>
  <si>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</si>
  <si>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</si>
  <si>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</si>
  <si>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</si>
  <si>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</si>
  <si>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</si>
  <si>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</si>
  <si>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</si>
  <si>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</si>
  <si>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</si>
  <si>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</si>
  <si>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</si>
  <si>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</si>
  <si>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</si>
  <si>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</si>
  <si>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</si>
  <si>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</si>
  <si>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</si>
  <si>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</si>
  <si>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</si>
  <si>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</si>
  <si>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</si>
  <si>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</si>
  <si>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</si>
  <si>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</si>
  <si>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</si>
  <si>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</si>
  <si>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</si>
  <si>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</si>
  <si>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</si>
  <si>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</si>
  <si>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</si>
  <si>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</si>
  <si>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</si>
  <si>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</si>
  <si>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</si>
  <si>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</si>
  <si>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</si>
  <si>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</si>
  <si>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</si>
  <si>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</si>
  <si>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</si>
  <si>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</si>
  <si>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</si>
  <si>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</si>
  <si>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</si>
  <si>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</si>
  <si>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</si>
  <si>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</si>
  <si>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</si>
  <si>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</si>
  <si>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</si>
  <si>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</si>
  <si>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</si>
  <si>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</si>
  <si>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</si>
  <si>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</si>
  <si>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</si>
  <si>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</si>
  <si>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</si>
  <si>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</si>
  <si>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</si>
  <si>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</si>
  <si>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</si>
  <si>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</si>
  <si>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</si>
  <si>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</si>
  <si>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</si>
  <si>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</si>
  <si>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</si>
  <si>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</si>
  <si>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</si>
  <si>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</si>
  <si>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</si>
  <si>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</si>
  <si>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</si>
  <si>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</si>
  <si>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</si>
  <si>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</si>
  <si>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</si>
  <si>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</si>
  <si>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</si>
  <si>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</si>
  <si>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</si>
  <si>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</si>
  <si>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</si>
  <si>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</si>
  <si>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</si>
  <si>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</si>
  <si>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</si>
  <si>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</si>
  <si>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</si>
  <si>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</si>
  <si>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</si>
  <si>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</si>
  <si>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</si>
  <si>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</si>
  <si>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</si>
  <si>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</si>
  <si>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</si>
  <si>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</si>
  <si>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</si>
  <si>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</si>
  <si>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</si>
  <si>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</si>
  <si>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</si>
  <si>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</si>
  <si>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</si>
  <si>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</si>
  <si>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</si>
  <si>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</si>
  <si>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</si>
  <si>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</si>
  <si>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</si>
  <si>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</si>
  <si>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</si>
  <si>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</si>
  <si>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</si>
  <si>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</si>
  <si>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</si>
  <si>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</si>
  <si>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</si>
  <si>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</si>
  <si>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</si>
  <si>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</si>
  <si>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</si>
  <si>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</si>
  <si>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</si>
  <si>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</si>
  <si>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</si>
  <si>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</si>
  <si>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</si>
  <si>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</si>
  <si>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</si>
  <si>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</si>
  <si>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</si>
  <si>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</si>
  <si>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</si>
  <si>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</si>
  <si>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</si>
  <si>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</si>
  <si>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</si>
  <si>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</si>
  <si>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</si>
  <si>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</si>
  <si>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</si>
  <si>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</si>
  <si>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</si>
  <si>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</si>
  <si>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</si>
  <si>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</si>
  <si>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</si>
  <si>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</si>
  <si>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</si>
  <si>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</si>
  <si>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</si>
  <si>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</si>
  <si>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</si>
  <si>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</si>
  <si>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</si>
  <si>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</si>
  <si>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</si>
  <si>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</si>
  <si>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</si>
  <si>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</si>
  <si>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</si>
  <si>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</si>
  <si>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</si>
  <si>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</si>
  <si>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</si>
  <si>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</si>
  <si>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</si>
  <si>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</si>
  <si>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</si>
  <si>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</si>
  <si>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</si>
  <si>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</si>
  <si>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</si>
  <si>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</si>
  <si>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</si>
  <si>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</si>
  <si>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</si>
  <si>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</si>
  <si>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</si>
  <si>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</si>
  <si>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</si>
  <si>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</si>
  <si>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</si>
  <si>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</si>
  <si>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</si>
  <si>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</si>
  <si>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</si>
  <si>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</si>
  <si>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</si>
  <si>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</si>
  <si>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</si>
  <si>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</si>
  <si>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</si>
  <si>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</si>
  <si>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</si>
  <si>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</si>
  <si>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</si>
  <si>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</si>
  <si>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</si>
  <si>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</si>
  <si>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</si>
  <si>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</si>
  <si>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</si>
  <si>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</si>
  <si>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</si>
  <si>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</si>
  <si>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</si>
  <si>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</si>
  <si>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</si>
  <si>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</si>
  <si>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</si>
  <si>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</si>
  <si>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</si>
  <si>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</si>
  <si>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</si>
  <si>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</si>
  <si>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</si>
  <si>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</si>
  <si>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</si>
  <si>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</si>
  <si>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</si>
  <si>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</si>
  <si>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</si>
  <si>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</si>
  <si>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</si>
  <si>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</si>
  <si>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</si>
  <si>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</si>
  <si>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</si>
  <si>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</si>
  <si>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</si>
  <si>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</si>
  <si>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</si>
  <si>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</si>
  <si>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</si>
  <si>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</si>
  <si>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</si>
  <si>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</si>
  <si>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</si>
  <si>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</si>
  <si>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</si>
  <si>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</si>
  <si>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</si>
  <si>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</si>
  <si>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</si>
  <si>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</si>
  <si>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</si>
  <si>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</si>
  <si>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</si>
  <si>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</si>
  <si>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</si>
  <si>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</si>
  <si>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</si>
  <si>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</si>
  <si>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</si>
  <si>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</si>
  <si>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</si>
  <si>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</si>
  <si>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</si>
  <si>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</si>
  <si>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</si>
  <si>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</si>
  <si>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</si>
  <si>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</si>
  <si>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</si>
  <si>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</si>
  <si>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</si>
  <si>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</si>
  <si>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</si>
  <si>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</si>
  <si>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</si>
  <si>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</si>
  <si>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</si>
  <si>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</si>
  <si>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</si>
  <si>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</si>
  <si>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</si>
  <si>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</si>
  <si>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</si>
  <si>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</si>
  <si>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</si>
  <si>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</si>
  <si>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</si>
  <si>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</si>
  <si>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</si>
  <si>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</si>
  <si>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</si>
  <si>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</si>
  <si>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</si>
  <si>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</si>
  <si>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</si>
  <si>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</si>
  <si>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</si>
  <si>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</si>
  <si>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</si>
  <si>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</si>
  <si>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</si>
  <si>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</si>
  <si>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</si>
  <si>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</si>
  <si>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</si>
  <si>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</si>
  <si>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</si>
  <si>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</si>
  <si>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</si>
  <si>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</si>
  <si>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</si>
  <si>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</si>
  <si>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</si>
  <si>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</si>
  <si>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</si>
  <si>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</si>
  <si>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</si>
  <si>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</si>
  <si>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</si>
  <si>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</si>
  <si>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</si>
  <si>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</si>
  <si>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</si>
  <si>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</si>
  <si>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</si>
  <si>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</si>
  <si>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</si>
  <si>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</si>
  <si>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</si>
  <si>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</si>
  <si>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</si>
  <si>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</si>
  <si>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</si>
  <si>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</si>
  <si>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</si>
  <si>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</si>
  <si>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</si>
  <si>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</si>
  <si>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</si>
  <si>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</si>
  <si>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</si>
  <si>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</si>
  <si>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</si>
  <si>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</si>
  <si>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</si>
  <si>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</si>
  <si>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</si>
  <si>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</si>
  <si>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</si>
  <si>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</si>
  <si>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</si>
  <si>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</si>
  <si>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</si>
  <si>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</si>
  <si>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</si>
  <si>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</si>
  <si>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</si>
  <si>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</si>
  <si>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</si>
  <si>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</si>
  <si>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</si>
  <si>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</si>
  <si>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</si>
  <si>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</si>
  <si>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</si>
  <si>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</si>
  <si>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</si>
  <si>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</si>
  <si>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</si>
  <si>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</si>
  <si>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</si>
  <si>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</si>
  <si>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</si>
  <si>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</si>
  <si>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</si>
  <si>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</si>
  <si>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</si>
  <si>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</si>
  <si>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</si>
  <si>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</si>
  <si>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</si>
  <si>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</si>
  <si>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</si>
  <si>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</si>
  <si>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</si>
  <si>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</si>
  <si>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</si>
  <si>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</si>
  <si>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</si>
  <si>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</si>
  <si>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</si>
  <si>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</si>
  <si>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</si>
  <si>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</si>
  <si>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</si>
  <si>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</si>
  <si>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</si>
  <si>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</si>
  <si>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</si>
  <si>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</si>
  <si>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</si>
  <si>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</si>
  <si>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</si>
  <si>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</si>
  <si>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</si>
  <si>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</si>
  <si>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</si>
  <si>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</si>
  <si>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</si>
  <si>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</si>
  <si>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</si>
  <si>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</si>
  <si>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</si>
  <si>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</si>
  <si>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</si>
  <si>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</si>
  <si>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</si>
  <si>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</si>
  <si>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</si>
  <si>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</si>
  <si>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</si>
  <si>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</si>
  <si>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</si>
  <si>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</si>
  <si>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</si>
  <si>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</si>
  <si>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</si>
  <si>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</si>
  <si>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</si>
  <si>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</si>
  <si>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</si>
  <si>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</si>
  <si>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</si>
  <si>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</si>
  <si>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</si>
  <si>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</si>
  <si>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</si>
  <si>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</si>
  <si>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</si>
  <si>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</si>
  <si>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</si>
  <si>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</si>
  <si>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</si>
  <si>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</si>
  <si>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</si>
  <si>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</si>
  <si>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</si>
  <si>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</si>
  <si>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</si>
  <si>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</si>
  <si>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</si>
  <si>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</si>
  <si>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</si>
  <si>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</si>
  <si>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</si>
  <si>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</si>
  <si>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</si>
  <si>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</si>
  <si>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</si>
  <si>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</si>
  <si>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</si>
  <si>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</si>
  <si>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</si>
  <si>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</si>
  <si>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</si>
  <si>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</si>
  <si>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</si>
  <si>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</si>
  <si>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</si>
  <si>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</si>
  <si>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</si>
  <si>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</si>
  <si>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</si>
  <si>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</si>
  <si>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</si>
  <si>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</si>
  <si>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</si>
  <si>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</si>
  <si>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</si>
  <si>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</si>
  <si>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</si>
  <si>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</si>
  <si>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</si>
  <si>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</si>
  <si>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</si>
  <si>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</si>
  <si>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</si>
  <si>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</si>
  <si>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</si>
  <si>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</si>
  <si>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</si>
  <si>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</si>
  <si>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</si>
  <si>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</si>
  <si>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</si>
  <si>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</si>
  <si>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</si>
  <si>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</si>
  <si>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</si>
  <si>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</si>
  <si>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</si>
  <si>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</si>
  <si>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</si>
  <si>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</si>
  <si>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</si>
  <si>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</si>
  <si>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</si>
  <si>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</si>
  <si>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</si>
  <si>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</si>
  <si>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</si>
  <si>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</si>
  <si>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</si>
  <si>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</si>
  <si>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</si>
  <si>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</si>
  <si>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</si>
  <si>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</si>
  <si>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</si>
  <si>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</si>
  <si>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</si>
  <si>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</si>
  <si>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</si>
  <si>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</si>
  <si>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</si>
  <si>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</si>
  <si>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</si>
  <si>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</si>
  <si>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</si>
  <si>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</si>
  <si>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</si>
  <si>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</si>
  <si>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</si>
  <si>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</si>
  <si>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</si>
  <si>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</si>
  <si>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</si>
  <si>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</si>
  <si>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</si>
  <si>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</si>
  <si>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</si>
  <si>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</si>
  <si>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</si>
  <si>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</si>
  <si>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</si>
  <si>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</si>
  <si>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</si>
  <si>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</si>
  <si>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</si>
  <si>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</si>
  <si>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</si>
  <si>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</si>
  <si>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</si>
  <si>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</si>
  <si>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</si>
  <si>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</si>
  <si>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</si>
  <si>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</si>
  <si>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</si>
  <si>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</si>
  <si>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</si>
  <si>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</si>
  <si>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</si>
  <si>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</si>
  <si>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</si>
  <si>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</si>
  <si>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</si>
  <si>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</si>
  <si>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</si>
  <si>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</si>
  <si>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</si>
  <si>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</si>
  <si>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</si>
  <si>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</si>
  <si>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</si>
  <si>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</si>
  <si>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</si>
  <si>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</si>
  <si>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</si>
  <si>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</si>
  <si>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</si>
  <si>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</si>
  <si>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</si>
  <si>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</si>
  <si>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</si>
  <si>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</si>
  <si>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</si>
  <si>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</si>
  <si>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</si>
  <si>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</si>
  <si>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</si>
  <si>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</si>
  <si>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</si>
  <si>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</si>
  <si>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</si>
  <si>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</si>
  <si>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</si>
  <si>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</si>
  <si>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</si>
  <si>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</si>
  <si>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</si>
  <si>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</si>
  <si>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</si>
  <si>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</si>
  <si>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</si>
  <si>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</si>
  <si>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</si>
  <si>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</si>
  <si>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</si>
  <si>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</si>
  <si>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</si>
  <si>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</si>
  <si>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</si>
  <si>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</si>
  <si>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</si>
  <si>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</si>
  <si>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</si>
  <si>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</si>
  <si>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</si>
  <si>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</si>
  <si>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</si>
  <si>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</si>
  <si>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</si>
  <si>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</si>
  <si>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</si>
  <si>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</si>
  <si>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</si>
  <si>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</si>
  <si>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</si>
  <si>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</si>
  <si>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</si>
  <si>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</si>
  <si>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</si>
  <si>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</si>
  <si>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</si>
  <si>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</si>
  <si>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</si>
  <si>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</si>
  <si>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</si>
  <si>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</si>
  <si>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</si>
  <si>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</si>
  <si>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</si>
  <si>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</si>
  <si>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</si>
  <si>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</si>
  <si>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</si>
  <si>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</si>
  <si>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</si>
  <si>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</si>
  <si>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</si>
  <si>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</si>
  <si>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</si>
  <si>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</si>
  <si>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</si>
  <si>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</si>
  <si>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</si>
  <si>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</si>
  <si>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</si>
  <si>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</si>
  <si>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</si>
  <si>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</si>
  <si>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</si>
  <si>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</si>
  <si>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</si>
  <si>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</si>
  <si>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</si>
  <si>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</si>
  <si>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</si>
  <si>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</si>
  <si>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</si>
  <si>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</si>
  <si>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</si>
  <si>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</si>
  <si>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</si>
  <si>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</si>
  <si>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</si>
  <si>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</si>
  <si>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</si>
  <si>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</si>
  <si>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</si>
  <si>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</si>
  <si>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</si>
  <si>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</si>
  <si>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</si>
  <si>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</si>
  <si>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</si>
  <si>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</si>
  <si>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</si>
  <si>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</si>
  <si>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</si>
  <si>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</si>
  <si>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</si>
  <si>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</si>
  <si>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</si>
  <si>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</si>
  <si>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</si>
  <si>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</si>
  <si>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</si>
  <si>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</si>
  <si>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</si>
  <si>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</si>
  <si>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</si>
  <si>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</si>
  <si>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</si>
  <si>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</si>
  <si>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</si>
  <si>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</si>
  <si>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</si>
  <si>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</si>
  <si>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</si>
  <si>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</si>
  <si>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</si>
  <si>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</si>
  <si>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</si>
  <si>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</si>
  <si>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</si>
  <si>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</si>
  <si>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</si>
  <si>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</si>
  <si>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</si>
  <si>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</si>
  <si>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</si>
  <si>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</si>
  <si>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</si>
  <si>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</si>
  <si>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</si>
  <si>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</si>
  <si>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</si>
  <si>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</si>
  <si>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</si>
  <si>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</si>
  <si>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</si>
  <si>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</si>
  <si>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</si>
  <si>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</si>
  <si>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</si>
  <si>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</si>
  <si>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</si>
  <si>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</si>
  <si>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</si>
  <si>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</si>
  <si>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</si>
  <si>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</si>
  <si>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</si>
  <si>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</si>
  <si>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</si>
  <si>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</si>
  <si>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</si>
  <si>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</si>
  <si>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</si>
  <si>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</si>
  <si>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</si>
  <si>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</si>
  <si>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</si>
  <si>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</si>
  <si>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</si>
  <si>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</si>
  <si>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</si>
  <si>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</si>
  <si>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</si>
  <si>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</si>
  <si>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</si>
  <si>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</si>
  <si>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</si>
  <si>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</si>
  <si>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</si>
  <si>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</si>
  <si>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</si>
  <si>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</si>
  <si>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</si>
  <si>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</si>
  <si>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</si>
  <si>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</si>
  <si>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</si>
  <si>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</si>
  <si>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</si>
  <si>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</si>
  <si>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</si>
  <si>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</si>
  <si>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</si>
  <si>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</si>
  <si>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</si>
  <si>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</si>
  <si>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</si>
  <si>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</si>
  <si>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</si>
  <si>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</si>
  <si>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</si>
  <si>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</si>
  <si>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</si>
  <si>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</si>
  <si>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</si>
  <si>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</si>
  <si>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</si>
  <si>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</si>
  <si>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</si>
  <si>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</si>
  <si>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</si>
  <si>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</si>
  <si>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</si>
  <si>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</si>
  <si>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</si>
  <si>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</si>
  <si>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</si>
  <si>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</si>
  <si>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</si>
  <si>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</si>
  <si>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</si>
  <si>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</si>
  <si>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</si>
  <si>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</si>
  <si>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</si>
  <si>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</si>
  <si>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</si>
  <si>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</si>
  <si>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</si>
  <si>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</si>
  <si>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</si>
  <si>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</si>
  <si>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</si>
  <si>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</si>
  <si>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</si>
  <si>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</si>
  <si>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</si>
  <si>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</si>
  <si>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</si>
  <si>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</si>
  <si>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</si>
  <si>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</si>
  <si>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</si>
  <si>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</si>
  <si>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</si>
  <si>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</si>
  <si>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</si>
  <si>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</si>
  <si>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</si>
  <si>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</si>
  <si>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</si>
  <si>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</si>
  <si>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</si>
  <si>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</si>
  <si>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</si>
  <si>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</si>
  <si>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</si>
  <si>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</si>
  <si>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</si>
  <si>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</si>
  <si>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</si>
  <si>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</si>
  <si>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</si>
  <si>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</si>
  <si>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</si>
  <si>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</si>
  <si>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</si>
  <si>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</si>
  <si>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</si>
  <si>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</si>
  <si>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</si>
  <si>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</si>
  <si>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</si>
  <si>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</si>
  <si>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</si>
  <si>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</si>
  <si>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</si>
  <si>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</si>
  <si>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</si>
  <si>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</si>
  <si>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</si>
  <si>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</si>
  <si>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</si>
  <si>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</si>
  <si>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</si>
  <si>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</si>
  <si>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</si>
  <si>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</si>
  <si>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</si>
  <si>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</si>
  <si>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</si>
  <si>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</si>
  <si>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</si>
  <si>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</si>
  <si>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</si>
  <si>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</si>
  <si>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</si>
  <si>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</si>
  <si>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</si>
  <si>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</si>
  <si>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</si>
  <si>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</si>
  <si>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</si>
  <si>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</si>
  <si>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</si>
  <si>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</si>
  <si>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</si>
  <si>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</si>
  <si>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</si>
  <si>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</si>
  <si>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</si>
  <si>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</si>
  <si>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</si>
  <si>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</si>
  <si>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</si>
  <si>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</si>
  <si>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</si>
  <si>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</si>
  <si>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</si>
  <si>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</si>
  <si>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</si>
  <si>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</si>
  <si>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</si>
  <si>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</si>
  <si>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</si>
  <si>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</si>
  <si>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</si>
  <si>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</si>
  <si>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</si>
  <si>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</si>
  <si>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</si>
  <si>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</si>
  <si>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</si>
  <si>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</si>
  <si>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</si>
  <si>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</si>
  <si>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</si>
  <si>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</si>
  <si>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</si>
  <si>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</si>
  <si>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</si>
  <si>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</si>
  <si>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</si>
  <si>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</si>
  <si>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</si>
  <si>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</si>
  <si>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</si>
  <si>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</si>
  <si>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</si>
  <si>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</si>
  <si>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</si>
  <si>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</si>
  <si>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</si>
  <si>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</si>
  <si>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</si>
  <si>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</si>
  <si>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</si>
  <si>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</si>
  <si>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</si>
  <si>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</si>
  <si>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</si>
  <si>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</si>
  <si>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</si>
  <si>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</si>
  <si>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</si>
  <si>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</si>
  <si>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</si>
  <si>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</si>
  <si>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</si>
  <si>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</si>
  <si>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</si>
  <si>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</si>
  <si>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</si>
  <si>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</si>
  <si>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</si>
  <si>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</si>
  <si>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</si>
  <si>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</si>
  <si>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</si>
  <si>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</si>
  <si>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</si>
  <si>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</si>
  <si>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</si>
  <si>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</si>
  <si>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</si>
  <si>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</si>
  <si>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</si>
  <si>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</si>
  <si>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</si>
  <si>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</si>
  <si>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</si>
  <si>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</si>
  <si>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</si>
  <si>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</si>
  <si>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</si>
  <si>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</si>
  <si>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</si>
  <si>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</si>
  <si>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</si>
  <si>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</si>
  <si>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</si>
  <si>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</si>
  <si>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</si>
  <si>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</si>
  <si>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</si>
  <si>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</si>
  <si>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</si>
  <si>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</si>
  <si>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</si>
  <si>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</si>
  <si>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</si>
  <si>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</si>
  <si>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</si>
  <si>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</si>
  <si>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</si>
  <si>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</si>
  <si>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</si>
  <si>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</si>
  <si>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</si>
  <si>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</si>
  <si>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</si>
  <si>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</si>
  <si>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</si>
  <si>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</si>
  <si>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</si>
  <si>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</si>
  <si>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</si>
  <si>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</si>
  <si>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</si>
  <si>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</si>
  <si>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</si>
  <si>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</si>
  <si>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</si>
  <si>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</si>
  <si>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</si>
  <si>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</si>
  <si>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</si>
  <si>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</si>
  <si>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</si>
  <si>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</si>
  <si>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</si>
  <si>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</si>
  <si>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</si>
  <si>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</si>
  <si>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</si>
  <si>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</si>
  <si>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</si>
  <si>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</si>
  <si>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</si>
  <si>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</si>
  <si>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</si>
  <si>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</si>
  <si>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</si>
  <si>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</si>
  <si>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</si>
  <si>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</si>
  <si>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</si>
  <si>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</si>
  <si>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</si>
  <si>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</si>
  <si>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</si>
  <si>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</si>
  <si>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</si>
  <si>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</si>
  <si>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</si>
  <si>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</si>
  <si>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</si>
  <si>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</si>
  <si>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</si>
  <si>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</si>
  <si>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</si>
  <si>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</si>
  <si>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</si>
  <si>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</si>
  <si>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</si>
  <si>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</si>
  <si>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</si>
  <si>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</si>
  <si>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</si>
  <si>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</si>
  <si>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</si>
  <si>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</si>
  <si>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</si>
  <si>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</si>
  <si>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</si>
  <si>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</si>
  <si>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</si>
  <si>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</si>
  <si>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</si>
  <si>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</si>
  <si>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</si>
  <si>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</si>
  <si>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</si>
  <si>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</si>
  <si>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</si>
  <si>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</si>
  <si>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</si>
  <si>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</si>
  <si>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</si>
  <si>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</si>
  <si>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</si>
  <si>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</si>
  <si>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</si>
  <si>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</si>
  <si>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</si>
  <si>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</si>
  <si>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</si>
  <si>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</si>
  <si>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</si>
  <si>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</si>
  <si>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</si>
  <si>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</si>
  <si>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</si>
  <si>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</si>
  <si>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</si>
  <si>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</si>
  <si>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</si>
  <si>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</si>
  <si>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</si>
  <si>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</si>
  <si>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</si>
  <si>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</si>
  <si>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</si>
  <si>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</si>
  <si>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</si>
  <si>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</si>
  <si>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</si>
  <si>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</si>
  <si>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</si>
  <si>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</si>
  <si>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</si>
  <si>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</si>
  <si>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</si>
  <si>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</si>
  <si>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</si>
  <si>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</si>
  <si>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</si>
  <si>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</si>
  <si>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</si>
  <si>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</si>
  <si>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</si>
  <si>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</si>
  <si>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</si>
  <si>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</si>
  <si>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</si>
  <si>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</si>
  <si>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</si>
  <si>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</si>
  <si>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</si>
  <si>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</si>
  <si>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</si>
  <si>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</si>
  <si>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</si>
  <si>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</si>
  <si>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</si>
  <si>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</si>
  <si>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</si>
  <si>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</si>
  <si>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</si>
  <si>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</si>
  <si>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</si>
  <si>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</si>
  <si>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</si>
  <si>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</si>
  <si>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</si>
  <si>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</si>
  <si>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</si>
  <si>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</si>
  <si>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</si>
  <si>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</si>
  <si>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</si>
  <si>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</si>
  <si>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</si>
  <si>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</si>
  <si>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</si>
  <si>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</si>
  <si>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</si>
  <si>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</si>
  <si>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</si>
  <si>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</si>
  <si>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</si>
  <si>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</si>
  <si>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</si>
  <si>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</si>
  <si>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</si>
  <si>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</si>
  <si>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</si>
  <si>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</si>
  <si>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</si>
  <si>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</si>
  <si>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</si>
  <si>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</si>
  <si>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</si>
  <si>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</si>
  <si>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</si>
  <si>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</si>
  <si>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</si>
  <si>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</si>
  <si>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</si>
  <si>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</si>
  <si>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</si>
  <si>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</si>
  <si>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</si>
  <si>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</si>
  <si>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</si>
  <si>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</si>
  <si>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</si>
  <si>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</si>
  <si>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</si>
  <si>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</si>
  <si>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</si>
  <si>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</si>
  <si>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</si>
  <si>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</si>
  <si>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</si>
  <si>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</si>
  <si>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</si>
  <si>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</si>
  <si>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</si>
  <si>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</si>
  <si>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</si>
  <si>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</si>
  <si>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</si>
  <si>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</si>
  <si>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</si>
  <si>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</si>
  <si>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</si>
  <si>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</si>
  <si>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</si>
  <si>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</si>
  <si>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</si>
  <si>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</si>
  <si>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</si>
  <si>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</si>
  <si>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</si>
  <si>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</si>
  <si>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</si>
  <si>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</si>
  <si>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</si>
  <si>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</si>
  <si>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</si>
  <si>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</si>
  <si>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</si>
  <si>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</si>
  <si>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</si>
  <si>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</si>
  <si>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</si>
  <si>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</si>
  <si>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</si>
  <si>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</si>
  <si>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</si>
  <si>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</si>
  <si>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</si>
  <si>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</si>
  <si>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</si>
  <si>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</si>
  <si>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</si>
  <si>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</si>
  <si>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</si>
  <si>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</si>
  <si>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</si>
  <si>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</si>
  <si>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</si>
  <si>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</si>
  <si>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</si>
  <si>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</si>
  <si>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</si>
  <si>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</si>
  <si>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</si>
  <si>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</si>
  <si>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</si>
  <si>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</si>
  <si>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</si>
  <si>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</si>
  <si>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</si>
  <si>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</si>
  <si>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</si>
  <si>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</si>
  <si>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</si>
  <si>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</si>
  <si>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</si>
  <si>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</si>
  <si>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</si>
  <si>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</si>
  <si>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</si>
  <si>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</si>
  <si>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</si>
  <si>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</si>
  <si>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</si>
  <si>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</si>
  <si>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</si>
  <si>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</si>
  <si>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</si>
  <si>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</si>
  <si>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</si>
  <si>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</si>
  <si>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</si>
  <si>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</si>
  <si>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</si>
  <si>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</si>
  <si>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</si>
  <si>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</si>
  <si>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</si>
  <si>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</si>
  <si>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</si>
  <si>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</si>
  <si>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</si>
  <si>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</si>
  <si>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</si>
  <si>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</si>
  <si>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</si>
  <si>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</si>
  <si>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</si>
  <si>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</si>
  <si>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</si>
  <si>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</si>
  <si>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</si>
  <si>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</si>
  <si>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</si>
  <si>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</si>
  <si>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</si>
  <si>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</si>
  <si>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</si>
  <si>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</si>
  <si>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</si>
  <si>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</si>
  <si>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</si>
  <si>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</si>
  <si>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</si>
  <si>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</si>
  <si>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</si>
  <si>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</si>
  <si>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</si>
  <si>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</si>
  <si>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</si>
  <si>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</si>
  <si>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</si>
  <si>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</si>
  <si>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</si>
  <si>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</si>
  <si>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</si>
  <si>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</si>
  <si>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</si>
  <si>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</si>
  <si>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</si>
  <si>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</si>
  <si>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</si>
  <si>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</si>
  <si>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</si>
  <si>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</si>
  <si>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</si>
  <si>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</si>
  <si>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</si>
  <si>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</si>
  <si>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</si>
  <si>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</si>
  <si>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</si>
  <si>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</si>
  <si>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</si>
  <si>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</si>
  <si>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</si>
  <si>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</si>
  <si>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</si>
  <si>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</si>
  <si>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</si>
  <si>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</si>
  <si>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</si>
  <si>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</si>
  <si>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</si>
  <si>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</si>
  <si>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</si>
  <si>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</si>
  <si>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</si>
  <si>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</si>
  <si>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</si>
  <si>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</si>
  <si>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</si>
  <si>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</si>
  <si>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</si>
  <si>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</si>
  <si>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</si>
  <si>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</si>
  <si>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</si>
  <si>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</si>
  <si>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</si>
  <si>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</si>
  <si>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</si>
  <si>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</si>
  <si>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</si>
  <si>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</si>
  <si>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</si>
  <si>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</si>
  <si>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</si>
  <si>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</si>
  <si>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</si>
  <si>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</si>
  <si>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</si>
  <si>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</si>
  <si>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</si>
  <si>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</si>
  <si>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</si>
  <si>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</si>
  <si>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</si>
  <si>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</si>
  <si>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</si>
  <si>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</si>
  <si>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</si>
  <si>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</si>
  <si>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</si>
  <si>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</si>
  <si>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</si>
  <si>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</si>
  <si>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</si>
  <si>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</si>
  <si>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</si>
  <si>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</si>
  <si>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</si>
  <si>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</si>
  <si>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</si>
  <si>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</si>
  <si>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</si>
  <si>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</si>
  <si>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</si>
  <si>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</si>
  <si>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</si>
  <si>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</si>
  <si>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</si>
  <si>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</si>
  <si>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</si>
  <si>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</si>
  <si>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</si>
  <si>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</si>
  <si>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</si>
  <si>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</si>
  <si>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</si>
  <si>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</si>
  <si>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</si>
  <si>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</si>
  <si>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</si>
  <si>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</si>
  <si>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</si>
  <si>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</si>
  <si>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</si>
  <si>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</si>
  <si>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</si>
  <si>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</si>
  <si>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</si>
  <si>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</si>
  <si>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</si>
  <si>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</si>
  <si>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</si>
  <si>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</si>
  <si>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</si>
  <si>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</si>
  <si>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</si>
  <si>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</si>
  <si>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</si>
  <si>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</si>
  <si>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</si>
  <si>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</si>
  <si>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</si>
  <si>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</si>
  <si>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</si>
  <si>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</si>
  <si>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</si>
  <si>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</si>
  <si>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</si>
  <si>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</si>
  <si>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</si>
  <si>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</si>
  <si>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</si>
  <si>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</si>
  <si>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</si>
  <si>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</si>
  <si>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</si>
  <si>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</si>
  <si>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</si>
  <si>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</si>
  <si>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</si>
  <si>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</si>
  <si>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</si>
  <si>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</si>
  <si>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</si>
  <si>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</si>
  <si>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</si>
  <si>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</si>
  <si>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</si>
  <si>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</si>
  <si>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</si>
  <si>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</si>
  <si>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</si>
  <si>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</si>
  <si>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</si>
  <si>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</si>
  <si>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</si>
  <si>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</si>
  <si>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</si>
  <si>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</si>
  <si>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</si>
  <si>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</si>
  <si>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</si>
  <si>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</si>
  <si>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</si>
  <si>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</si>
  <si>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</si>
  <si>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</si>
  <si>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</si>
  <si>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</si>
  <si>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</si>
  <si>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</si>
  <si>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</si>
  <si>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</si>
  <si>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</si>
  <si>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</si>
  <si>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</si>
  <si>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</si>
  <si>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</si>
  <si>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</si>
  <si>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</si>
  <si>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</si>
  <si>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</si>
  <si>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</si>
  <si>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</si>
  <si>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</si>
  <si>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</si>
  <si>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</si>
  <si>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</si>
  <si>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</si>
  <si>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</si>
  <si>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</si>
  <si>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</si>
  <si>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</si>
  <si>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</si>
  <si>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</si>
  <si>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</si>
  <si>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</si>
  <si>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</si>
  <si>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</si>
  <si>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</si>
  <si>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</si>
  <si>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</si>
  <si>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</si>
  <si>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</si>
  <si>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</si>
  <si>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</si>
  <si>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</si>
  <si>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</si>
  <si>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</si>
  <si>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</si>
  <si>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</si>
  <si>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</si>
  <si>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</si>
  <si>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</si>
  <si>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</si>
  <si>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</si>
  <si>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</si>
  <si>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</si>
  <si>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</si>
  <si>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</si>
  <si>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</si>
  <si>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</si>
  <si>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</si>
  <si>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</si>
  <si>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</si>
  <si>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</si>
  <si>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</si>
  <si>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</si>
  <si>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</si>
  <si>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</si>
  <si>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</si>
  <si>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</si>
  <si>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</si>
  <si>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</si>
  <si>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</si>
  <si>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</si>
  <si>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</si>
  <si>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</si>
  <si>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</si>
  <si>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</si>
  <si>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</si>
  <si>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</si>
  <si>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</si>
  <si>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</si>
  <si>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</si>
  <si>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</si>
  <si>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</si>
  <si>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</si>
  <si>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</si>
  <si>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</si>
  <si>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</si>
  <si>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</si>
  <si>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</si>
  <si>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</si>
  <si>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</si>
  <si>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</si>
  <si>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</si>
  <si>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</si>
  <si>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</si>
  <si>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</si>
  <si>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</si>
  <si>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</si>
  <si>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</si>
  <si>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</si>
  <si>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</si>
  <si>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</si>
  <si>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</si>
  <si>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</si>
  <si>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</si>
  <si>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</si>
  <si>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</si>
  <si>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</si>
  <si>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</si>
  <si>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</si>
  <si>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</si>
  <si>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</si>
  <si>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</si>
  <si>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</si>
  <si>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</si>
  <si>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</si>
  <si>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</si>
  <si>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</si>
  <si>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</si>
  <si>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</si>
  <si>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</si>
  <si>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</si>
  <si>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</si>
  <si>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</si>
  <si>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</si>
  <si>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</si>
  <si>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</si>
  <si>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</si>
  <si>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</si>
  <si>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</si>
  <si>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</si>
  <si>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</si>
  <si>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</si>
  <si>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</si>
  <si>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</si>
  <si>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</si>
  <si>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</si>
  <si>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</si>
  <si>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</si>
  <si>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</si>
  <si>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</si>
  <si>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</si>
  <si>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</si>
  <si>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</si>
  <si>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</si>
  <si>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</si>
  <si>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</si>
  <si>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</si>
  <si>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</si>
  <si>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</si>
  <si>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</si>
  <si>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</si>
  <si>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</si>
  <si>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</si>
  <si>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</si>
  <si>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</si>
  <si>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</si>
  <si>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</si>
  <si>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</si>
  <si>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</si>
  <si>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</si>
  <si>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</si>
  <si>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</si>
  <si>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</si>
  <si>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</si>
  <si>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</si>
  <si>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</si>
  <si>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</si>
  <si>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</si>
  <si>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</si>
  <si>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</si>
  <si>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</si>
  <si>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</si>
  <si>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</si>
  <si>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</si>
  <si>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</si>
  <si>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</si>
  <si>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</si>
  <si>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</si>
  <si>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</si>
  <si>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</si>
  <si>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</si>
  <si>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</si>
  <si>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</si>
  <si>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</si>
  <si>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</si>
  <si>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</si>
  <si>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</si>
  <si>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</si>
  <si>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</si>
  <si>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</si>
  <si>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</si>
  <si>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</si>
  <si>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</si>
  <si>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</si>
  <si>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</si>
  <si>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</si>
  <si>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</si>
  <si>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</si>
  <si>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</si>
  <si>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</si>
  <si>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</si>
  <si>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</si>
  <si>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</si>
  <si>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</si>
  <si>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</si>
  <si>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</si>
  <si>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</si>
  <si>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</si>
  <si>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</si>
  <si>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</si>
  <si>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</si>
  <si>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</si>
  <si>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</si>
  <si>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</si>
  <si>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</si>
  <si>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</si>
  <si>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</si>
  <si>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</si>
  <si>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</si>
  <si>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</si>
  <si>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</si>
  <si>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</si>
  <si>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</si>
  <si>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</si>
  <si>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</si>
  <si>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</si>
  <si>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</si>
  <si>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</si>
  <si>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</si>
  <si>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</si>
  <si>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</si>
  <si>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</si>
  <si>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</si>
  <si>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</si>
  <si>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</si>
  <si>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</si>
  <si>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</si>
  <si>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</si>
  <si>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</si>
  <si>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</si>
  <si>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</si>
  <si>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</si>
  <si>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</si>
  <si>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</si>
  <si>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</si>
  <si>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</si>
  <si>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</si>
  <si>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</si>
  <si>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</si>
  <si>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</si>
  <si>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</si>
  <si>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</si>
  <si>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</si>
  <si>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</si>
  <si>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</si>
  <si>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</si>
  <si>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</si>
  <si>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</si>
  <si>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</si>
  <si>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</si>
  <si>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</si>
  <si>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</si>
  <si>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</si>
  <si>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</si>
  <si>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</si>
  <si>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</si>
  <si>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</si>
  <si>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</si>
  <si>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</si>
  <si>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</si>
  <si>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</si>
  <si>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</si>
  <si>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</si>
  <si>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</si>
  <si>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</si>
  <si>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</si>
  <si>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</si>
  <si>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</si>
  <si>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</si>
  <si>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</si>
  <si>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</si>
  <si>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</si>
  <si>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</si>
  <si>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</si>
  <si>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</si>
  <si>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</si>
  <si>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</si>
  <si>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</si>
  <si>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</si>
  <si>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</si>
  <si>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</si>
  <si>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</si>
  <si>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</si>
  <si>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</si>
  <si>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</si>
  <si>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</si>
  <si>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</si>
  <si>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</si>
  <si>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</si>
  <si>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</si>
  <si>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</si>
  <si>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</si>
  <si>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</si>
  <si>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</si>
  <si>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</si>
  <si>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</si>
  <si>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</si>
  <si>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</si>
  <si>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</si>
  <si>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</si>
  <si>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</si>
  <si>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</si>
  <si>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</si>
  <si>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</si>
  <si>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</si>
  <si>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</si>
  <si>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</si>
  <si>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</si>
  <si>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</si>
  <si>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</si>
  <si>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</si>
  <si>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</si>
  <si>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</si>
  <si>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</si>
  <si>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</si>
  <si>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</si>
  <si>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</si>
  <si>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</si>
  <si>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</si>
  <si>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</si>
  <si>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</si>
  <si>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</si>
  <si>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</si>
  <si>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</si>
  <si>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</si>
  <si>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</si>
  <si>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</si>
  <si>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</si>
  <si>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</si>
  <si>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</si>
  <si>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</si>
  <si>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</si>
  <si>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</si>
  <si>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</si>
  <si>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</si>
  <si>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</si>
  <si>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</si>
  <si>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</si>
  <si>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</si>
  <si>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</si>
  <si>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</si>
  <si>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</si>
  <si>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</si>
  <si>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</si>
  <si>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</si>
  <si>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</si>
  <si>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</si>
  <si>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</si>
  <si>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</si>
  <si>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</si>
  <si>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</si>
  <si>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</si>
  <si>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</si>
  <si>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</si>
  <si>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</si>
  <si>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</si>
  <si>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</si>
  <si>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</si>
  <si>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</si>
  <si>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</si>
  <si>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</si>
  <si>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</si>
  <si>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</si>
  <si>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</si>
  <si>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</si>
  <si>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</si>
  <si>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</si>
  <si>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</si>
  <si>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</si>
  <si>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</si>
  <si>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</si>
  <si>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</si>
  <si>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</si>
  <si>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</si>
  <si>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</si>
  <si>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</si>
  <si>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</si>
  <si>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</si>
  <si>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</si>
  <si>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</si>
  <si>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</si>
  <si>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</si>
  <si>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</si>
  <si>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</si>
  <si>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</si>
  <si>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</si>
  <si>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</si>
  <si>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</si>
  <si>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</si>
  <si>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</si>
  <si>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</si>
  <si>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</si>
  <si>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</si>
  <si>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</si>
  <si>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</si>
  <si>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</si>
  <si>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</si>
  <si>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</si>
  <si>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</si>
  <si>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</si>
  <si>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</si>
  <si>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</si>
  <si>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</si>
  <si>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</si>
  <si>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</si>
  <si>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</si>
  <si>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</si>
  <si>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</si>
  <si>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</si>
  <si>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</si>
  <si>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</si>
  <si>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</si>
  <si>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</si>
  <si>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</si>
  <si>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</si>
  <si>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</si>
  <si>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</si>
  <si>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</si>
  <si>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</si>
  <si>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</si>
  <si>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</si>
  <si>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</si>
  <si>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</si>
  <si>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</si>
  <si>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</si>
  <si>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</si>
  <si>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</si>
  <si>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</si>
  <si>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</si>
  <si>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</si>
  <si>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</si>
  <si>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</si>
  <si>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</si>
  <si>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</si>
  <si>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</si>
  <si>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</si>
  <si>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</si>
  <si>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</si>
  <si>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</si>
  <si>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</si>
  <si>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</si>
  <si>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</si>
  <si>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</si>
  <si>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</si>
  <si>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</si>
  <si>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</si>
  <si>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</si>
  <si>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</si>
  <si>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</si>
  <si>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</si>
  <si>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</si>
  <si>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</si>
  <si>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</si>
  <si>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</si>
  <si>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</si>
  <si>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</si>
  <si>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</si>
  <si>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</si>
  <si>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</si>
  <si>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</si>
  <si>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</si>
  <si>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</si>
  <si>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</si>
  <si>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</si>
  <si>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</si>
  <si>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</si>
  <si>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</si>
  <si>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</si>
  <si>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</si>
  <si>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</si>
  <si>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</si>
  <si>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</si>
  <si>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</si>
  <si>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</si>
  <si>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</si>
  <si>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</si>
  <si>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</si>
  <si>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</si>
  <si>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</si>
  <si>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</si>
  <si>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</si>
  <si>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</si>
  <si>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</si>
  <si>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</si>
  <si>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</si>
  <si>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</si>
  <si>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</si>
  <si>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</si>
  <si>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</si>
  <si>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</si>
  <si>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</si>
  <si>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</si>
  <si>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</si>
  <si>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</si>
  <si>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</si>
  <si>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</si>
  <si>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</si>
  <si>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</si>
  <si>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</si>
  <si>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</si>
  <si>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</si>
  <si>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</si>
  <si>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</si>
  <si>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</si>
  <si>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</si>
  <si>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</si>
  <si>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</si>
  <si>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</si>
  <si>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</si>
  <si>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</si>
  <si>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</si>
  <si>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</si>
  <si>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</si>
  <si>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</si>
  <si>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</si>
  <si>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</si>
  <si>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</si>
  <si>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</si>
  <si>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</si>
  <si>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</si>
  <si>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</si>
  <si>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</si>
  <si>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</si>
  <si>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</si>
  <si>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</si>
  <si>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</si>
  <si>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</si>
  <si>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</si>
  <si>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</si>
  <si>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</si>
  <si>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</si>
  <si>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</si>
  <si>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</si>
  <si>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</si>
  <si>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</si>
  <si>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</si>
  <si>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</si>
  <si>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</si>
  <si>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</si>
  <si>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</si>
  <si>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</si>
  <si>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</si>
  <si>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</si>
  <si>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</si>
  <si>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</si>
  <si>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</si>
  <si>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</si>
  <si>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</si>
  <si>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</si>
  <si>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</si>
  <si>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</si>
  <si>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</si>
  <si>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</si>
  <si>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</si>
  <si>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</si>
  <si>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</si>
  <si>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</si>
  <si>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</si>
  <si>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</si>
  <si>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</si>
  <si>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</si>
  <si>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</si>
  <si>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</si>
  <si>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</si>
  <si>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</si>
  <si>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</si>
  <si>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</si>
  <si>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</si>
  <si>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</si>
  <si>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</si>
  <si>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</si>
  <si>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</si>
  <si>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</si>
  <si>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</si>
  <si>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</si>
  <si>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</si>
  <si>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</si>
  <si>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</si>
  <si>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</si>
  <si>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</si>
  <si>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</si>
  <si>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</si>
  <si>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</si>
  <si>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</si>
  <si>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</si>
  <si>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</si>
  <si>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</si>
  <si>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</si>
  <si>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</si>
  <si>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</si>
  <si>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</si>
  <si>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</si>
  <si>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</si>
  <si>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</si>
  <si>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</si>
  <si>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</si>
  <si>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</si>
  <si>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</si>
  <si>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</si>
  <si>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</si>
  <si>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</si>
  <si>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</si>
  <si>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</si>
  <si>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</si>
  <si>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</si>
  <si>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</si>
  <si>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</si>
  <si>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</si>
  <si>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</si>
  <si>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</si>
  <si>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</si>
  <si>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</si>
  <si>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</si>
  <si>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</si>
  <si>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</si>
  <si>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</si>
  <si>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</si>
  <si>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</si>
  <si>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</si>
  <si>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</si>
  <si>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</si>
  <si>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</si>
  <si>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</si>
  <si>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</si>
  <si>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</si>
  <si>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</si>
  <si>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</si>
  <si>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</si>
  <si>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</si>
  <si>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</si>
  <si>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</si>
  <si>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</si>
  <si>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</si>
  <si>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</si>
  <si>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</si>
  <si>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</si>
  <si>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</si>
  <si>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</si>
  <si>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</si>
  <si>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</si>
  <si>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</si>
  <si>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</si>
  <si>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</si>
  <si>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</si>
  <si>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</si>
  <si>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</si>
  <si>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</si>
  <si>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</si>
  <si>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</si>
  <si>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</si>
  <si>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</si>
  <si>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</si>
  <si>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</si>
  <si>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</si>
  <si>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</si>
  <si>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</si>
  <si>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</si>
  <si>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</si>
  <si>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</si>
  <si>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</si>
  <si>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</si>
  <si>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</si>
  <si>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</si>
  <si>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</si>
  <si>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</si>
  <si>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</si>
  <si>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</si>
  <si>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</si>
  <si>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</si>
  <si>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</si>
  <si>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</si>
  <si>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</si>
  <si>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</si>
  <si>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</si>
  <si>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</si>
  <si>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</si>
  <si>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</si>
  <si>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</si>
  <si>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</si>
  <si>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</si>
  <si>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</si>
  <si>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</si>
  <si>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</si>
  <si>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</si>
  <si>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</si>
  <si>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</si>
  <si>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</si>
  <si>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</si>
  <si>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</si>
  <si>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</si>
  <si>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</si>
  <si>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</si>
  <si>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</si>
  <si>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</si>
  <si>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</si>
  <si>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</si>
  <si>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</si>
  <si>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</si>
  <si>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</si>
  <si>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</si>
  <si>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</si>
  <si>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</si>
  <si>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</si>
  <si>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</si>
  <si>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</si>
  <si>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</si>
  <si>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</si>
  <si>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</si>
  <si>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</si>
  <si>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</si>
  <si>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</si>
  <si>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</si>
  <si>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</si>
  <si>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</si>
  <si>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</si>
  <si>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</si>
  <si>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</si>
  <si>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</si>
  <si>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</si>
  <si>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</si>
  <si>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</si>
  <si>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</si>
  <si>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</si>
  <si>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</si>
  <si>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</si>
  <si>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</si>
  <si>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</si>
  <si>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</si>
  <si>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</si>
  <si>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</si>
  <si>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</si>
  <si>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</si>
  <si>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</si>
  <si>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</si>
  <si>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</si>
  <si>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</si>
  <si>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</si>
  <si>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</si>
  <si>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</si>
  <si>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</si>
  <si>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</si>
  <si>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</si>
  <si>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</si>
  <si>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</si>
  <si>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</si>
  <si>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</si>
  <si>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</si>
  <si>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</si>
  <si>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</si>
  <si>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</si>
  <si>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</si>
  <si>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</si>
  <si>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</si>
  <si>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</si>
  <si>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</si>
  <si>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</si>
  <si>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</si>
  <si>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</si>
  <si>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</si>
  <si>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</si>
  <si>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</si>
  <si>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</si>
  <si>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</si>
  <si>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</si>
  <si>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</si>
  <si>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</si>
  <si>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</si>
  <si>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</si>
  <si>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</si>
  <si>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</si>
  <si>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</si>
  <si>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</si>
  <si>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</si>
  <si>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</si>
  <si>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</si>
  <si>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</si>
  <si>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</si>
  <si>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</si>
  <si>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</si>
  <si>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</si>
  <si>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</si>
  <si>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</si>
  <si>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</si>
  <si>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</si>
  <si>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</si>
  <si>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</si>
  <si>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</si>
  <si>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</si>
  <si>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</si>
  <si>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</si>
  <si>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</si>
  <si>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</si>
  <si>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</si>
  <si>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</si>
  <si>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</si>
  <si>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</si>
  <si>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</si>
  <si>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</si>
  <si>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</si>
  <si>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</si>
  <si>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</si>
  <si>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</si>
  <si>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</si>
  <si>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</si>
  <si>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</si>
  <si>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</si>
  <si>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</si>
  <si>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</si>
  <si>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</si>
  <si>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</si>
  <si>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</si>
  <si>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</si>
  <si>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</si>
  <si>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</si>
  <si>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</si>
  <si>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</si>
  <si>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</si>
  <si>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</si>
  <si>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</si>
  <si>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</si>
  <si>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</si>
  <si>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</si>
  <si>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</si>
  <si>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</si>
  <si>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</si>
  <si>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</si>
  <si>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</si>
  <si>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</si>
  <si>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</si>
  <si>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</si>
  <si>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</si>
  <si>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</si>
  <si>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</si>
  <si>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</si>
  <si>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</si>
  <si>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</si>
  <si>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</si>
  <si>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</si>
  <si>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</si>
  <si>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</si>
  <si>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</si>
  <si>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</si>
  <si>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</si>
  <si>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</si>
  <si>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</si>
  <si>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</si>
  <si>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</si>
  <si>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</si>
  <si>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</si>
  <si>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</si>
  <si>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</si>
  <si>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</si>
  <si>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</si>
  <si>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</si>
  <si>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</si>
  <si>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</si>
  <si>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</si>
  <si>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</si>
  <si>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</si>
  <si>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</si>
  <si>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</si>
  <si>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</si>
  <si>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</si>
  <si>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</si>
  <si>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</si>
  <si>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</si>
  <si>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</si>
  <si>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</si>
  <si>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</si>
  <si>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</si>
  <si>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</si>
  <si>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</si>
  <si>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</si>
  <si>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</si>
  <si>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</si>
  <si>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</si>
  <si>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</si>
  <si>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</si>
  <si>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</si>
  <si>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</si>
  <si>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</si>
  <si>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</si>
  <si>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</si>
  <si>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</si>
  <si>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</si>
  <si>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</si>
  <si>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</si>
  <si>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</si>
  <si>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</si>
  <si>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</si>
  <si>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</si>
  <si>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</si>
  <si>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</si>
  <si>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</si>
  <si>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</si>
  <si>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</si>
  <si>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</si>
  <si>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</si>
  <si>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</si>
  <si>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</si>
  <si>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</si>
  <si>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</si>
  <si>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</si>
  <si>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</si>
  <si>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>ALPHA LEON ENTERPRISES LLP</t>
  </si>
  <si>
    <t xml:space="preserve">CADILAHC </t>
  </si>
  <si>
    <t>540-550</t>
  </si>
  <si>
    <t>3980-4020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</si>
  <si>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</si>
  <si>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</si>
  <si>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</si>
  <si>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</si>
  <si>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</si>
  <si>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</si>
  <si>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308-312</t>
  </si>
  <si>
    <t>500-510</t>
  </si>
  <si>
    <t xml:space="preserve">Retail Research Technical Calls &amp; Fundamental Performance Report for the month of May-2020 </t>
  </si>
  <si>
    <t>Loss of Rs.52.50/-</t>
  </si>
  <si>
    <t>South West Pinnacle Ltd</t>
  </si>
  <si>
    <t>GOGIA CAPITAL SERVICES LIMITED</t>
  </si>
  <si>
    <t>DSP MUTUAL FUND A/C DSP NATURAL RESOU AND NEW ENG FD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</si>
  <si>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</si>
  <si>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</si>
  <si>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</si>
  <si>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</si>
  <si>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</si>
  <si>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</si>
  <si>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</si>
  <si>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</si>
  <si>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</si>
  <si>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138-139</t>
  </si>
  <si>
    <t>152-155</t>
  </si>
  <si>
    <t>336-330</t>
  </si>
  <si>
    <t>375-385</t>
  </si>
  <si>
    <t>169.5-170.5</t>
  </si>
  <si>
    <t>AARTECH</t>
  </si>
  <si>
    <t>ASHTAMANGAL PROJECTS LIMITED</t>
  </si>
  <si>
    <t>NIKESH AGRO FARMS AND INFRASTRUCTURE PRIVATE LTD</t>
  </si>
  <si>
    <t>BARSHA TRADING PRIVATE LIMITED</t>
  </si>
  <si>
    <t>BADUGU BHUSHANA RAO</t>
  </si>
  <si>
    <t>HARDIK BHARAT PATEL</t>
  </si>
  <si>
    <t>RIBATEX</t>
  </si>
  <si>
    <t>SUSHIL KUMAR</t>
  </si>
  <si>
    <t>KABIR SHRAN DAGAR(HUF)</t>
  </si>
  <si>
    <t>DEEPAK KUMAR</t>
  </si>
  <si>
    <t>Apollo Pipes Limited</t>
  </si>
  <si>
    <t>SAMEER GUPTA</t>
  </si>
  <si>
    <t>GM Breweries Ltd.</t>
  </si>
  <si>
    <t>N.K.SECURITIES</t>
  </si>
  <si>
    <t>Justdial Ltd.</t>
  </si>
  <si>
    <t>TOWER RESEARCH CAPITAL MARKETS INDIA PRIVATE LIMITED</t>
  </si>
  <si>
    <t>GRAVITON RESEARCH CAPITAL LLP</t>
  </si>
  <si>
    <t>SURJECTIVE RESEARCH CAPITAL LLP</t>
  </si>
  <si>
    <t>GROW WELL INVESTMENTS</t>
  </si>
  <si>
    <t>Majesco Limited</t>
  </si>
  <si>
    <t>AMANSA HOLDINGS PRIVATE LIMITED</t>
  </si>
  <si>
    <t>RBL Bank Limited</t>
  </si>
  <si>
    <t>Sintex Industries Ltd.</t>
  </si>
  <si>
    <t>VIBRANT SECURITIES PVT. LTD</t>
  </si>
  <si>
    <t>DHARINI PRIJESH KURANI</t>
  </si>
  <si>
    <t>DSP MUTUAL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</si>
</sst>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49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43957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3" sqref="J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43957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78" t="s">
        <v>16</v>
      </c>
      <c r="B9" s="480" t="s">
        <v>17</v>
      </c>
      <c r="C9" s="480" t="s">
        <v>18</v>
      </c>
      <c r="D9" s="275" t="s">
        <v>19</v>
      </c>
      <c r="E9" s="275" t="s">
        <v>20</v>
      </c>
      <c r="F9" s="475" t="s">
        <v>21</v>
      </c>
      <c r="G9" s="476"/>
      <c r="H9" s="477"/>
      <c r="I9" s="475" t="s">
        <v>22</v>
      </c>
      <c r="J9" s="476"/>
      <c r="K9" s="477"/>
      <c r="L9" s="275"/>
      <c r="M9" s="282"/>
      <c r="N9" s="282"/>
      <c r="O9" s="282"/>
    </row>
    <row r="10" spans="1:15" ht="59.25" customHeight="1">
      <c r="A10" s="479"/>
      <c r="B10" s="481" t="s">
        <v>17</v>
      </c>
      <c r="C10" s="48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19246.349999999999</v>
      </c>
      <c r="E11" s="304">
        <v>19502.899999999998</v>
      </c>
      <c r="F11" s="316">
        <v>18907.799999999996</v>
      </c>
      <c r="G11" s="316">
        <v>18569.249999999996</v>
      </c>
      <c r="H11" s="316">
        <v>17974.149999999994</v>
      </c>
      <c r="I11" s="316">
        <v>19841.449999999997</v>
      </c>
      <c r="J11" s="316">
        <v>20436.549999999996</v>
      </c>
      <c r="K11" s="316">
        <v>20775.099999999999</v>
      </c>
      <c r="L11" s="303">
        <v>20098</v>
      </c>
      <c r="M11" s="303">
        <v>19164.349999999999</v>
      </c>
      <c r="N11" s="320">
        <v>1424260</v>
      </c>
      <c r="O11" s="321">
        <v>7.6680588891198762E-2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9208.6</v>
      </c>
      <c r="E12" s="317">
        <v>9272.8833333333332</v>
      </c>
      <c r="F12" s="318">
        <v>9125.7666666666664</v>
      </c>
      <c r="G12" s="318">
        <v>9042.9333333333325</v>
      </c>
      <c r="H12" s="318">
        <v>8895.8166666666657</v>
      </c>
      <c r="I12" s="318">
        <v>9355.7166666666672</v>
      </c>
      <c r="J12" s="318">
        <v>9502.8333333333321</v>
      </c>
      <c r="K12" s="318">
        <v>9585.6666666666679</v>
      </c>
      <c r="L12" s="305">
        <v>9420</v>
      </c>
      <c r="M12" s="305">
        <v>9190.0499999999993</v>
      </c>
      <c r="N12" s="320">
        <v>8898975</v>
      </c>
      <c r="O12" s="321">
        <v>-5.899660565301526E-2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13398</v>
      </c>
      <c r="E13" s="317">
        <v>13471.333333333334</v>
      </c>
      <c r="F13" s="318">
        <v>13286.666666666668</v>
      </c>
      <c r="G13" s="318">
        <v>13175.333333333334</v>
      </c>
      <c r="H13" s="318">
        <v>12990.666666666668</v>
      </c>
      <c r="I13" s="318">
        <v>13582.666666666668</v>
      </c>
      <c r="J13" s="318">
        <v>13767.333333333336</v>
      </c>
      <c r="K13" s="318">
        <v>13878.666666666668</v>
      </c>
      <c r="L13" s="305">
        <v>13656</v>
      </c>
      <c r="M13" s="305">
        <v>13360</v>
      </c>
      <c r="N13" s="320">
        <v>2150</v>
      </c>
      <c r="O13" s="321">
        <v>-2.2727272727272728E-2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1132.6500000000001</v>
      </c>
      <c r="E14" s="317">
        <v>1140.3999999999999</v>
      </c>
      <c r="F14" s="318">
        <v>1115.7999999999997</v>
      </c>
      <c r="G14" s="318">
        <v>1098.9499999999998</v>
      </c>
      <c r="H14" s="318">
        <v>1074.3499999999997</v>
      </c>
      <c r="I14" s="318">
        <v>1157.2499999999998</v>
      </c>
      <c r="J14" s="318">
        <v>1181.8499999999997</v>
      </c>
      <c r="K14" s="318">
        <v>1198.6999999999998</v>
      </c>
      <c r="L14" s="305">
        <v>1165</v>
      </c>
      <c r="M14" s="305">
        <v>1123.55</v>
      </c>
      <c r="N14" s="320">
        <v>1690000</v>
      </c>
      <c r="O14" s="321">
        <v>-5.2690582959641255E-2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132.6</v>
      </c>
      <c r="E15" s="317">
        <v>133.44999999999999</v>
      </c>
      <c r="F15" s="318">
        <v>130.94999999999999</v>
      </c>
      <c r="G15" s="318">
        <v>129.30000000000001</v>
      </c>
      <c r="H15" s="318">
        <v>126.80000000000001</v>
      </c>
      <c r="I15" s="318">
        <v>135.09999999999997</v>
      </c>
      <c r="J15" s="318">
        <v>137.59999999999997</v>
      </c>
      <c r="K15" s="318">
        <v>139.24999999999994</v>
      </c>
      <c r="L15" s="305">
        <v>135.94999999999999</v>
      </c>
      <c r="M15" s="305">
        <v>131.80000000000001</v>
      </c>
      <c r="N15" s="320">
        <v>17800000</v>
      </c>
      <c r="O15" s="321">
        <v>-1.2866015971606033E-2</v>
      </c>
    </row>
    <row r="16" spans="1:15" ht="15">
      <c r="A16" s="278">
        <v>6</v>
      </c>
      <c r="B16" s="405" t="s">
        <v>40</v>
      </c>
      <c r="C16" s="278" t="s">
        <v>42</v>
      </c>
      <c r="D16" s="317">
        <v>263.25</v>
      </c>
      <c r="E16" s="317">
        <v>265.34999999999997</v>
      </c>
      <c r="F16" s="318">
        <v>259.09999999999991</v>
      </c>
      <c r="G16" s="318">
        <v>254.94999999999993</v>
      </c>
      <c r="H16" s="318">
        <v>248.69999999999987</v>
      </c>
      <c r="I16" s="318">
        <v>269.49999999999994</v>
      </c>
      <c r="J16" s="318">
        <v>275.75000000000006</v>
      </c>
      <c r="K16" s="318">
        <v>279.89999999999998</v>
      </c>
      <c r="L16" s="305">
        <v>271.60000000000002</v>
      </c>
      <c r="M16" s="305">
        <v>261.2</v>
      </c>
      <c r="N16" s="320">
        <v>37445000</v>
      </c>
      <c r="O16" s="321">
        <v>6.8330955777460775E-2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30.6</v>
      </c>
      <c r="E17" s="317">
        <v>30.55</v>
      </c>
      <c r="F17" s="318">
        <v>30.1</v>
      </c>
      <c r="G17" s="318">
        <v>29.6</v>
      </c>
      <c r="H17" s="318">
        <v>29.150000000000002</v>
      </c>
      <c r="I17" s="318">
        <v>31.05</v>
      </c>
      <c r="J17" s="318">
        <v>31.499999999999996</v>
      </c>
      <c r="K17" s="318">
        <v>32</v>
      </c>
      <c r="L17" s="305">
        <v>31</v>
      </c>
      <c r="M17" s="305">
        <v>30.05</v>
      </c>
      <c r="N17" s="320">
        <v>60990000</v>
      </c>
      <c r="O17" s="321">
        <v>-1.246761658031088E-2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564.79999999999995</v>
      </c>
      <c r="E18" s="317">
        <v>564.26666666666665</v>
      </c>
      <c r="F18" s="318">
        <v>548.5333333333333</v>
      </c>
      <c r="G18" s="318">
        <v>532.26666666666665</v>
      </c>
      <c r="H18" s="318">
        <v>516.5333333333333</v>
      </c>
      <c r="I18" s="318">
        <v>580.5333333333333</v>
      </c>
      <c r="J18" s="318">
        <v>596.26666666666665</v>
      </c>
      <c r="K18" s="318">
        <v>612.5333333333333</v>
      </c>
      <c r="L18" s="305">
        <v>580</v>
      </c>
      <c r="M18" s="305">
        <v>548</v>
      </c>
      <c r="N18" s="320">
        <v>1027200</v>
      </c>
      <c r="O18" s="321">
        <v>-3.0211480362537766E-2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164.5</v>
      </c>
      <c r="E19" s="317">
        <v>165.5</v>
      </c>
      <c r="F19" s="318">
        <v>162.30000000000001</v>
      </c>
      <c r="G19" s="318">
        <v>160.10000000000002</v>
      </c>
      <c r="H19" s="318">
        <v>156.90000000000003</v>
      </c>
      <c r="I19" s="318">
        <v>167.7</v>
      </c>
      <c r="J19" s="318">
        <v>170.89999999999998</v>
      </c>
      <c r="K19" s="318">
        <v>173.09999999999997</v>
      </c>
      <c r="L19" s="305">
        <v>168.7</v>
      </c>
      <c r="M19" s="305">
        <v>163.30000000000001</v>
      </c>
      <c r="N19" s="320">
        <v>19027500</v>
      </c>
      <c r="O19" s="321">
        <v>1.8602783725910066E-2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1334.2</v>
      </c>
      <c r="E20" s="317">
        <v>1351.25</v>
      </c>
      <c r="F20" s="318">
        <v>1309.5</v>
      </c>
      <c r="G20" s="318">
        <v>1284.8</v>
      </c>
      <c r="H20" s="318">
        <v>1243.05</v>
      </c>
      <c r="I20" s="318">
        <v>1375.95</v>
      </c>
      <c r="J20" s="318">
        <v>1417.7</v>
      </c>
      <c r="K20" s="318">
        <v>1442.4</v>
      </c>
      <c r="L20" s="305">
        <v>1393</v>
      </c>
      <c r="M20" s="305">
        <v>1326.55</v>
      </c>
      <c r="N20" s="320">
        <v>969000</v>
      </c>
      <c r="O20" s="321">
        <v>3.8585209003215437E-2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84.85</v>
      </c>
      <c r="E21" s="317">
        <v>86.533333333333346</v>
      </c>
      <c r="F21" s="318">
        <v>81.366666666666688</v>
      </c>
      <c r="G21" s="318">
        <v>77.88333333333334</v>
      </c>
      <c r="H21" s="318">
        <v>72.716666666666683</v>
      </c>
      <c r="I21" s="318">
        <v>90.016666666666694</v>
      </c>
      <c r="J21" s="318">
        <v>95.183333333333351</v>
      </c>
      <c r="K21" s="318">
        <v>98.6666666666667</v>
      </c>
      <c r="L21" s="305">
        <v>91.7</v>
      </c>
      <c r="M21" s="305">
        <v>83.05</v>
      </c>
      <c r="N21" s="320">
        <v>5982000</v>
      </c>
      <c r="O21" s="321">
        <v>0.19401197604790418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46.85</v>
      </c>
      <c r="E22" s="317">
        <v>47.866666666666674</v>
      </c>
      <c r="F22" s="318">
        <v>45.533333333333346</v>
      </c>
      <c r="G22" s="318">
        <v>44.216666666666669</v>
      </c>
      <c r="H22" s="318">
        <v>41.88333333333334</v>
      </c>
      <c r="I22" s="318">
        <v>49.183333333333351</v>
      </c>
      <c r="J22" s="318">
        <v>51.51666666666668</v>
      </c>
      <c r="K22" s="318">
        <v>52.833333333333357</v>
      </c>
      <c r="L22" s="305">
        <v>50.2</v>
      </c>
      <c r="M22" s="305">
        <v>46.55</v>
      </c>
      <c r="N22" s="320">
        <v>37872000</v>
      </c>
      <c r="O22" s="321">
        <v>0.10093023255813953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1615.85</v>
      </c>
      <c r="E23" s="317">
        <v>1630.6499999999999</v>
      </c>
      <c r="F23" s="318">
        <v>1568.1999999999998</v>
      </c>
      <c r="G23" s="318">
        <v>1520.55</v>
      </c>
      <c r="H23" s="318">
        <v>1458.1</v>
      </c>
      <c r="I23" s="318">
        <v>1678.2999999999997</v>
      </c>
      <c r="J23" s="318">
        <v>1740.75</v>
      </c>
      <c r="K23" s="318">
        <v>1788.3999999999996</v>
      </c>
      <c r="L23" s="305">
        <v>1693.1</v>
      </c>
      <c r="M23" s="305">
        <v>1583</v>
      </c>
      <c r="N23" s="320">
        <v>4953600</v>
      </c>
      <c r="O23" s="321">
        <v>-1.1908323858536294E-2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632.4</v>
      </c>
      <c r="E24" s="317">
        <v>643.43333333333328</v>
      </c>
      <c r="F24" s="318">
        <v>617.21666666666658</v>
      </c>
      <c r="G24" s="318">
        <v>602.0333333333333</v>
      </c>
      <c r="H24" s="318">
        <v>575.81666666666661</v>
      </c>
      <c r="I24" s="318">
        <v>658.61666666666656</v>
      </c>
      <c r="J24" s="318">
        <v>684.83333333333326</v>
      </c>
      <c r="K24" s="318">
        <v>700.01666666666654</v>
      </c>
      <c r="L24" s="305">
        <v>669.65</v>
      </c>
      <c r="M24" s="305">
        <v>628.25</v>
      </c>
      <c r="N24" s="320">
        <v>10489500</v>
      </c>
      <c r="O24" s="321">
        <v>1.2353423732085122E-2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390.15</v>
      </c>
      <c r="E25" s="317">
        <v>398.7166666666667</v>
      </c>
      <c r="F25" s="318">
        <v>378.93333333333339</v>
      </c>
      <c r="G25" s="318">
        <v>367.7166666666667</v>
      </c>
      <c r="H25" s="318">
        <v>347.93333333333339</v>
      </c>
      <c r="I25" s="318">
        <v>409.93333333333339</v>
      </c>
      <c r="J25" s="318">
        <v>429.7166666666667</v>
      </c>
      <c r="K25" s="318">
        <v>440.93333333333339</v>
      </c>
      <c r="L25" s="305">
        <v>418.5</v>
      </c>
      <c r="M25" s="305">
        <v>387.5</v>
      </c>
      <c r="N25" s="320">
        <v>50494800</v>
      </c>
      <c r="O25" s="321">
        <v>2.9078014184397163E-2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2430.1</v>
      </c>
      <c r="E26" s="317">
        <v>2443.3166666666666</v>
      </c>
      <c r="F26" s="318">
        <v>2394.833333333333</v>
      </c>
      <c r="G26" s="318">
        <v>2359.5666666666666</v>
      </c>
      <c r="H26" s="318">
        <v>2311.083333333333</v>
      </c>
      <c r="I26" s="318">
        <v>2478.583333333333</v>
      </c>
      <c r="J26" s="318">
        <v>2527.0666666666666</v>
      </c>
      <c r="K26" s="318">
        <v>2562.333333333333</v>
      </c>
      <c r="L26" s="305">
        <v>2491.8000000000002</v>
      </c>
      <c r="M26" s="305">
        <v>2408.0500000000002</v>
      </c>
      <c r="N26" s="320">
        <v>1471000</v>
      </c>
      <c r="O26" s="321">
        <v>-6.5845010974168493E-3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4640.6000000000004</v>
      </c>
      <c r="E27" s="317">
        <v>4726.5333333333338</v>
      </c>
      <c r="F27" s="318">
        <v>4536.4166666666679</v>
      </c>
      <c r="G27" s="318">
        <v>4432.2333333333345</v>
      </c>
      <c r="H27" s="318">
        <v>4242.1166666666686</v>
      </c>
      <c r="I27" s="318">
        <v>4830.7166666666672</v>
      </c>
      <c r="J27" s="318">
        <v>5020.8333333333339</v>
      </c>
      <c r="K27" s="318">
        <v>5125.0166666666664</v>
      </c>
      <c r="L27" s="305">
        <v>4916.6499999999996</v>
      </c>
      <c r="M27" s="305">
        <v>4622.3500000000004</v>
      </c>
      <c r="N27" s="320">
        <v>587625</v>
      </c>
      <c r="O27" s="321">
        <v>2.1317416329140909E-3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2002.35</v>
      </c>
      <c r="E28" s="317">
        <v>2044.7166666666665</v>
      </c>
      <c r="F28" s="318">
        <v>1951.0333333333328</v>
      </c>
      <c r="G28" s="318">
        <v>1899.7166666666665</v>
      </c>
      <c r="H28" s="318">
        <v>1806.0333333333328</v>
      </c>
      <c r="I28" s="318">
        <v>2096.0333333333328</v>
      </c>
      <c r="J28" s="318">
        <v>2189.7166666666667</v>
      </c>
      <c r="K28" s="318">
        <v>2241.0333333333328</v>
      </c>
      <c r="L28" s="305">
        <v>2138.4</v>
      </c>
      <c r="M28" s="305">
        <v>1993.4</v>
      </c>
      <c r="N28" s="320">
        <v>6298500</v>
      </c>
      <c r="O28" s="321">
        <v>6.8538468063448973E-2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881.25</v>
      </c>
      <c r="E29" s="317">
        <v>889.36666666666667</v>
      </c>
      <c r="F29" s="318">
        <v>867.0333333333333</v>
      </c>
      <c r="G29" s="318">
        <v>852.81666666666661</v>
      </c>
      <c r="H29" s="318">
        <v>830.48333333333323</v>
      </c>
      <c r="I29" s="318">
        <v>903.58333333333337</v>
      </c>
      <c r="J29" s="318">
        <v>925.91666666666663</v>
      </c>
      <c r="K29" s="318">
        <v>940.13333333333344</v>
      </c>
      <c r="L29" s="305">
        <v>911.7</v>
      </c>
      <c r="M29" s="305">
        <v>875.15</v>
      </c>
      <c r="N29" s="320">
        <v>660000</v>
      </c>
      <c r="O29" s="321">
        <v>-2.7122641509433963E-2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236.9</v>
      </c>
      <c r="E30" s="317">
        <v>241.53333333333333</v>
      </c>
      <c r="F30" s="318">
        <v>230.76666666666665</v>
      </c>
      <c r="G30" s="318">
        <v>224.63333333333333</v>
      </c>
      <c r="H30" s="318">
        <v>213.86666666666665</v>
      </c>
      <c r="I30" s="318">
        <v>247.66666666666666</v>
      </c>
      <c r="J30" s="318">
        <v>258.43333333333339</v>
      </c>
      <c r="K30" s="318">
        <v>264.56666666666666</v>
      </c>
      <c r="L30" s="305">
        <v>252.3</v>
      </c>
      <c r="M30" s="305">
        <v>235.4</v>
      </c>
      <c r="N30" s="320">
        <v>9723600</v>
      </c>
      <c r="O30" s="321">
        <v>5.085586703051352E-3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43.7</v>
      </c>
      <c r="E31" s="317">
        <v>44.5</v>
      </c>
      <c r="F31" s="318">
        <v>42.7</v>
      </c>
      <c r="G31" s="318">
        <v>41.7</v>
      </c>
      <c r="H31" s="318">
        <v>39.900000000000006</v>
      </c>
      <c r="I31" s="318">
        <v>45.5</v>
      </c>
      <c r="J31" s="318">
        <v>47.3</v>
      </c>
      <c r="K31" s="318">
        <v>48.3</v>
      </c>
      <c r="L31" s="305">
        <v>46.3</v>
      </c>
      <c r="M31" s="305">
        <v>43.5</v>
      </c>
      <c r="N31" s="320">
        <v>40246400</v>
      </c>
      <c r="O31" s="321">
        <v>2.3133789568948862E-2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1267.05</v>
      </c>
      <c r="E32" s="317">
        <v>1288.7833333333335</v>
      </c>
      <c r="F32" s="318">
        <v>1238.5666666666671</v>
      </c>
      <c r="G32" s="318">
        <v>1210.0833333333335</v>
      </c>
      <c r="H32" s="318">
        <v>1159.866666666667</v>
      </c>
      <c r="I32" s="318">
        <v>1317.2666666666671</v>
      </c>
      <c r="J32" s="318">
        <v>1367.4833333333338</v>
      </c>
      <c r="K32" s="318">
        <v>1395.9666666666672</v>
      </c>
      <c r="L32" s="305">
        <v>1339</v>
      </c>
      <c r="M32" s="305">
        <v>1260.3</v>
      </c>
      <c r="N32" s="320">
        <v>1215500</v>
      </c>
      <c r="O32" s="321">
        <v>1.5625E-2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65.599999999999994</v>
      </c>
      <c r="E33" s="317">
        <v>66.583333333333329</v>
      </c>
      <c r="F33" s="318">
        <v>64.416666666666657</v>
      </c>
      <c r="G33" s="318">
        <v>63.233333333333334</v>
      </c>
      <c r="H33" s="318">
        <v>61.066666666666663</v>
      </c>
      <c r="I33" s="318">
        <v>67.766666666666652</v>
      </c>
      <c r="J33" s="318">
        <v>69.933333333333309</v>
      </c>
      <c r="K33" s="318">
        <v>71.116666666666646</v>
      </c>
      <c r="L33" s="305">
        <v>68.75</v>
      </c>
      <c r="M33" s="305">
        <v>65.400000000000006</v>
      </c>
      <c r="N33" s="320">
        <v>21420000</v>
      </c>
      <c r="O33" s="321">
        <v>4.4164960514770403E-2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467.85</v>
      </c>
      <c r="E34" s="317">
        <v>474.59999999999997</v>
      </c>
      <c r="F34" s="318">
        <v>458.79999999999995</v>
      </c>
      <c r="G34" s="318">
        <v>449.75</v>
      </c>
      <c r="H34" s="318">
        <v>433.95</v>
      </c>
      <c r="I34" s="318">
        <v>483.64999999999992</v>
      </c>
      <c r="J34" s="318">
        <v>499.45</v>
      </c>
      <c r="K34" s="318">
        <v>508.49999999999989</v>
      </c>
      <c r="L34" s="305">
        <v>490.4</v>
      </c>
      <c r="M34" s="305">
        <v>465.55</v>
      </c>
      <c r="N34" s="320">
        <v>4640900</v>
      </c>
      <c r="O34" s="321">
        <v>1.247900167986561E-2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277.14999999999998</v>
      </c>
      <c r="E35" s="317">
        <v>276.38333333333327</v>
      </c>
      <c r="F35" s="318">
        <v>269.56666666666655</v>
      </c>
      <c r="G35" s="318">
        <v>261.98333333333329</v>
      </c>
      <c r="H35" s="318">
        <v>255.16666666666657</v>
      </c>
      <c r="I35" s="318">
        <v>283.96666666666653</v>
      </c>
      <c r="J35" s="318">
        <v>290.78333333333325</v>
      </c>
      <c r="K35" s="318">
        <v>298.3666666666665</v>
      </c>
      <c r="L35" s="305">
        <v>283.2</v>
      </c>
      <c r="M35" s="305">
        <v>268.8</v>
      </c>
      <c r="N35" s="320">
        <v>5158400</v>
      </c>
      <c r="O35" s="321">
        <v>-1.1952191235059761E-2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527.4</v>
      </c>
      <c r="E36" s="317">
        <v>535.2833333333333</v>
      </c>
      <c r="F36" s="318">
        <v>517.86666666666656</v>
      </c>
      <c r="G36" s="318">
        <v>508.33333333333326</v>
      </c>
      <c r="H36" s="318">
        <v>490.91666666666652</v>
      </c>
      <c r="I36" s="318">
        <v>544.81666666666661</v>
      </c>
      <c r="J36" s="318">
        <v>562.23333333333335</v>
      </c>
      <c r="K36" s="318">
        <v>571.76666666666665</v>
      </c>
      <c r="L36" s="305">
        <v>552.70000000000005</v>
      </c>
      <c r="M36" s="305">
        <v>525.75</v>
      </c>
      <c r="N36" s="320">
        <v>57525378</v>
      </c>
      <c r="O36" s="321">
        <v>-1.9868802825785292E-2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22.9</v>
      </c>
      <c r="E37" s="317">
        <v>23.399999999999995</v>
      </c>
      <c r="F37" s="318">
        <v>22.099999999999991</v>
      </c>
      <c r="G37" s="318">
        <v>21.299999999999997</v>
      </c>
      <c r="H37" s="318">
        <v>19.999999999999993</v>
      </c>
      <c r="I37" s="318">
        <v>24.199999999999989</v>
      </c>
      <c r="J37" s="318">
        <v>25.499999999999993</v>
      </c>
      <c r="K37" s="318">
        <v>26.299999999999986</v>
      </c>
      <c r="L37" s="305">
        <v>24.7</v>
      </c>
      <c r="M37" s="305">
        <v>22.6</v>
      </c>
      <c r="N37" s="320">
        <v>65291400</v>
      </c>
      <c r="O37" s="321">
        <v>-1.7216776648523675E-2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350.1</v>
      </c>
      <c r="E38" s="317">
        <v>354.98333333333329</v>
      </c>
      <c r="F38" s="318">
        <v>343.51666666666659</v>
      </c>
      <c r="G38" s="318">
        <v>336.93333333333328</v>
      </c>
      <c r="H38" s="318">
        <v>325.46666666666658</v>
      </c>
      <c r="I38" s="318">
        <v>361.56666666666661</v>
      </c>
      <c r="J38" s="318">
        <v>373.0333333333333</v>
      </c>
      <c r="K38" s="318">
        <v>379.61666666666662</v>
      </c>
      <c r="L38" s="305">
        <v>366.45</v>
      </c>
      <c r="M38" s="305">
        <v>348.4</v>
      </c>
      <c r="N38" s="320">
        <v>13625200</v>
      </c>
      <c r="O38" s="321">
        <v>3.6026582721231201E-2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9871.5</v>
      </c>
      <c r="E39" s="317">
        <v>9970.0333333333328</v>
      </c>
      <c r="F39" s="318">
        <v>9713.5666666666657</v>
      </c>
      <c r="G39" s="318">
        <v>9555.6333333333332</v>
      </c>
      <c r="H39" s="318">
        <v>9299.1666666666661</v>
      </c>
      <c r="I39" s="318">
        <v>10127.966666666665</v>
      </c>
      <c r="J39" s="318">
        <v>10384.433333333332</v>
      </c>
      <c r="K39" s="318">
        <v>10542.366666666665</v>
      </c>
      <c r="L39" s="305">
        <v>10226.5</v>
      </c>
      <c r="M39" s="305">
        <v>9812.1</v>
      </c>
      <c r="N39" s="320">
        <v>139800</v>
      </c>
      <c r="O39" s="321">
        <v>1.1458034947006588E-3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348.5</v>
      </c>
      <c r="E40" s="317">
        <v>353.58333333333331</v>
      </c>
      <c r="F40" s="318">
        <v>341.71666666666664</v>
      </c>
      <c r="G40" s="318">
        <v>334.93333333333334</v>
      </c>
      <c r="H40" s="318">
        <v>323.06666666666666</v>
      </c>
      <c r="I40" s="318">
        <v>360.36666666666662</v>
      </c>
      <c r="J40" s="318">
        <v>372.23333333333329</v>
      </c>
      <c r="K40" s="318">
        <v>379.01666666666659</v>
      </c>
      <c r="L40" s="305">
        <v>365.45</v>
      </c>
      <c r="M40" s="305">
        <v>346.8</v>
      </c>
      <c r="N40" s="320">
        <v>17670600</v>
      </c>
      <c r="O40" s="321">
        <v>4.6811686926850074E-2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2980</v>
      </c>
      <c r="E41" s="317">
        <v>3021.4500000000003</v>
      </c>
      <c r="F41" s="318">
        <v>2921.0500000000006</v>
      </c>
      <c r="G41" s="318">
        <v>2862.1000000000004</v>
      </c>
      <c r="H41" s="318">
        <v>2761.7000000000007</v>
      </c>
      <c r="I41" s="318">
        <v>3080.4000000000005</v>
      </c>
      <c r="J41" s="318">
        <v>3180.8</v>
      </c>
      <c r="K41" s="318">
        <v>3239.7500000000005</v>
      </c>
      <c r="L41" s="305">
        <v>3121.85</v>
      </c>
      <c r="M41" s="305">
        <v>2962.5</v>
      </c>
      <c r="N41" s="320">
        <v>1191400</v>
      </c>
      <c r="O41" s="321">
        <v>8.9769647696476967E-3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326.3</v>
      </c>
      <c r="E42" s="317">
        <v>331.45</v>
      </c>
      <c r="F42" s="318">
        <v>319.84999999999997</v>
      </c>
      <c r="G42" s="318">
        <v>313.39999999999998</v>
      </c>
      <c r="H42" s="318">
        <v>301.79999999999995</v>
      </c>
      <c r="I42" s="318">
        <v>337.9</v>
      </c>
      <c r="J42" s="318">
        <v>349.5</v>
      </c>
      <c r="K42" s="318">
        <v>355.95</v>
      </c>
      <c r="L42" s="305">
        <v>343.05</v>
      </c>
      <c r="M42" s="305">
        <v>325</v>
      </c>
      <c r="N42" s="320">
        <v>6699000</v>
      </c>
      <c r="O42" s="321">
        <v>-1.9007731958762885E-2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79.650000000000006</v>
      </c>
      <c r="E43" s="317">
        <v>80.666666666666671</v>
      </c>
      <c r="F43" s="318">
        <v>78.083333333333343</v>
      </c>
      <c r="G43" s="318">
        <v>76.516666666666666</v>
      </c>
      <c r="H43" s="318">
        <v>73.933333333333337</v>
      </c>
      <c r="I43" s="318">
        <v>82.233333333333348</v>
      </c>
      <c r="J43" s="318">
        <v>84.816666666666691</v>
      </c>
      <c r="K43" s="318">
        <v>86.383333333333354</v>
      </c>
      <c r="L43" s="305">
        <v>83.25</v>
      </c>
      <c r="M43" s="305">
        <v>79.099999999999994</v>
      </c>
      <c r="N43" s="320">
        <v>7955400</v>
      </c>
      <c r="O43" s="321">
        <v>-3.077485380116959E-2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263.25</v>
      </c>
      <c r="E44" s="317">
        <v>267.95</v>
      </c>
      <c r="F44" s="318">
        <v>256.7</v>
      </c>
      <c r="G44" s="318">
        <v>250.14999999999998</v>
      </c>
      <c r="H44" s="318">
        <v>238.89999999999998</v>
      </c>
      <c r="I44" s="318">
        <v>274.5</v>
      </c>
      <c r="J44" s="318">
        <v>285.75</v>
      </c>
      <c r="K44" s="318">
        <v>292.3</v>
      </c>
      <c r="L44" s="305">
        <v>279.2</v>
      </c>
      <c r="M44" s="305">
        <v>261.39999999999998</v>
      </c>
      <c r="N44" s="320">
        <v>2559600</v>
      </c>
      <c r="O44" s="321">
        <v>3.6443148688046649E-2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637.95000000000005</v>
      </c>
      <c r="E45" s="317">
        <v>637.88333333333333</v>
      </c>
      <c r="F45" s="318">
        <v>627.26666666666665</v>
      </c>
      <c r="G45" s="318">
        <v>616.58333333333337</v>
      </c>
      <c r="H45" s="318">
        <v>605.9666666666667</v>
      </c>
      <c r="I45" s="318">
        <v>648.56666666666661</v>
      </c>
      <c r="J45" s="318">
        <v>659.18333333333317</v>
      </c>
      <c r="K45" s="318">
        <v>669.86666666666656</v>
      </c>
      <c r="L45" s="305">
        <v>648.5</v>
      </c>
      <c r="M45" s="305">
        <v>627.20000000000005</v>
      </c>
      <c r="N45" s="320">
        <v>623200</v>
      </c>
      <c r="O45" s="321">
        <v>8.3449235048678724E-2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142.65</v>
      </c>
      <c r="E46" s="317">
        <v>145</v>
      </c>
      <c r="F46" s="318">
        <v>138.15</v>
      </c>
      <c r="G46" s="318">
        <v>133.65</v>
      </c>
      <c r="H46" s="318">
        <v>126.80000000000001</v>
      </c>
      <c r="I46" s="318">
        <v>149.5</v>
      </c>
      <c r="J46" s="318">
        <v>156.35000000000002</v>
      </c>
      <c r="K46" s="318">
        <v>160.85</v>
      </c>
      <c r="L46" s="305">
        <v>151.85</v>
      </c>
      <c r="M46" s="305">
        <v>140.5</v>
      </c>
      <c r="N46" s="320">
        <v>6712500</v>
      </c>
      <c r="O46" s="321">
        <v>9.4578067672238073E-2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596.4</v>
      </c>
      <c r="E47" s="317">
        <v>605.4666666666667</v>
      </c>
      <c r="F47" s="318">
        <v>585.93333333333339</v>
      </c>
      <c r="G47" s="318">
        <v>575.4666666666667</v>
      </c>
      <c r="H47" s="318">
        <v>555.93333333333339</v>
      </c>
      <c r="I47" s="318">
        <v>615.93333333333339</v>
      </c>
      <c r="J47" s="318">
        <v>635.4666666666667</v>
      </c>
      <c r="K47" s="318">
        <v>645.93333333333339</v>
      </c>
      <c r="L47" s="305">
        <v>625</v>
      </c>
      <c r="M47" s="305">
        <v>595</v>
      </c>
      <c r="N47" s="320">
        <v>13273300</v>
      </c>
      <c r="O47" s="321">
        <v>-4.3427813691364163E-2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138.25</v>
      </c>
      <c r="E48" s="317">
        <v>141.26666666666665</v>
      </c>
      <c r="F48" s="318">
        <v>134.58333333333331</v>
      </c>
      <c r="G48" s="318">
        <v>130.91666666666666</v>
      </c>
      <c r="H48" s="318">
        <v>124.23333333333332</v>
      </c>
      <c r="I48" s="318">
        <v>144.93333333333331</v>
      </c>
      <c r="J48" s="318">
        <v>151.61666666666665</v>
      </c>
      <c r="K48" s="318">
        <v>155.2833333333333</v>
      </c>
      <c r="L48" s="305">
        <v>147.94999999999999</v>
      </c>
      <c r="M48" s="305">
        <v>137.6</v>
      </c>
      <c r="N48" s="320">
        <v>27936900</v>
      </c>
      <c r="O48" s="321">
        <v>2.9654692009155138E-2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1347.1</v>
      </c>
      <c r="E49" s="317">
        <v>1365.7833333333335</v>
      </c>
      <c r="F49" s="318">
        <v>1322.3166666666671</v>
      </c>
      <c r="G49" s="318">
        <v>1297.5333333333335</v>
      </c>
      <c r="H49" s="318">
        <v>1254.0666666666671</v>
      </c>
      <c r="I49" s="318">
        <v>1390.5666666666671</v>
      </c>
      <c r="J49" s="318">
        <v>1434.0333333333338</v>
      </c>
      <c r="K49" s="318">
        <v>1458.8166666666671</v>
      </c>
      <c r="L49" s="305">
        <v>1409.25</v>
      </c>
      <c r="M49" s="305">
        <v>1341</v>
      </c>
      <c r="N49" s="320">
        <v>1276100</v>
      </c>
      <c r="O49" s="321">
        <v>8.2964601769911512E-3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336.9</v>
      </c>
      <c r="E50" s="317">
        <v>346.59999999999997</v>
      </c>
      <c r="F50" s="318">
        <v>324.69999999999993</v>
      </c>
      <c r="G50" s="318">
        <v>312.49999999999994</v>
      </c>
      <c r="H50" s="318">
        <v>290.59999999999991</v>
      </c>
      <c r="I50" s="318">
        <v>358.79999999999995</v>
      </c>
      <c r="J50" s="318">
        <v>380.69999999999993</v>
      </c>
      <c r="K50" s="318">
        <v>392.9</v>
      </c>
      <c r="L50" s="305">
        <v>368.5</v>
      </c>
      <c r="M50" s="305">
        <v>334.4</v>
      </c>
      <c r="N50" s="320">
        <v>4157580</v>
      </c>
      <c r="O50" s="321">
        <v>1.1022424933485367E-2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365.8</v>
      </c>
      <c r="E51" s="317">
        <v>367.68333333333339</v>
      </c>
      <c r="F51" s="318">
        <v>362.01666666666677</v>
      </c>
      <c r="G51" s="318">
        <v>358.23333333333335</v>
      </c>
      <c r="H51" s="318">
        <v>352.56666666666672</v>
      </c>
      <c r="I51" s="318">
        <v>371.46666666666681</v>
      </c>
      <c r="J51" s="318">
        <v>377.13333333333344</v>
      </c>
      <c r="K51" s="318">
        <v>380.91666666666686</v>
      </c>
      <c r="L51" s="305">
        <v>373.35</v>
      </c>
      <c r="M51" s="305">
        <v>363.9</v>
      </c>
      <c r="N51" s="320">
        <v>1081800</v>
      </c>
      <c r="O51" s="321">
        <v>-2.7508090614886731E-2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452.1</v>
      </c>
      <c r="E52" s="317">
        <v>459.11666666666662</v>
      </c>
      <c r="F52" s="318">
        <v>442.98333333333323</v>
      </c>
      <c r="G52" s="318">
        <v>433.86666666666662</v>
      </c>
      <c r="H52" s="318">
        <v>417.73333333333323</v>
      </c>
      <c r="I52" s="318">
        <v>468.23333333333323</v>
      </c>
      <c r="J52" s="318">
        <v>484.36666666666656</v>
      </c>
      <c r="K52" s="318">
        <v>493.48333333333323</v>
      </c>
      <c r="L52" s="305">
        <v>475.25</v>
      </c>
      <c r="M52" s="305">
        <v>450</v>
      </c>
      <c r="N52" s="320">
        <v>11562500</v>
      </c>
      <c r="O52" s="321">
        <v>-2.2651278179268686E-3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2281.75</v>
      </c>
      <c r="E53" s="317">
        <v>2294.8166666666666</v>
      </c>
      <c r="F53" s="318">
        <v>2261.1833333333334</v>
      </c>
      <c r="G53" s="318">
        <v>2240.6166666666668</v>
      </c>
      <c r="H53" s="318">
        <v>2206.9833333333336</v>
      </c>
      <c r="I53" s="318">
        <v>2315.3833333333332</v>
      </c>
      <c r="J53" s="318">
        <v>2349.0166666666664</v>
      </c>
      <c r="K53" s="318">
        <v>2369.583333333333</v>
      </c>
      <c r="L53" s="305">
        <v>2328.4499999999998</v>
      </c>
      <c r="M53" s="305">
        <v>2274.25</v>
      </c>
      <c r="N53" s="320">
        <v>2421600</v>
      </c>
      <c r="O53" s="321">
        <v>-5.0944946589975351E-3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126.75</v>
      </c>
      <c r="E54" s="317">
        <v>129.71666666666667</v>
      </c>
      <c r="F54" s="318">
        <v>123.18333333333334</v>
      </c>
      <c r="G54" s="318">
        <v>119.61666666666667</v>
      </c>
      <c r="H54" s="318">
        <v>113.08333333333334</v>
      </c>
      <c r="I54" s="318">
        <v>133.28333333333333</v>
      </c>
      <c r="J54" s="318">
        <v>139.81666666666669</v>
      </c>
      <c r="K54" s="318">
        <v>143.38333333333333</v>
      </c>
      <c r="L54" s="305">
        <v>136.25</v>
      </c>
      <c r="M54" s="305">
        <v>126.15</v>
      </c>
      <c r="N54" s="320">
        <v>24103200</v>
      </c>
      <c r="O54" s="321">
        <v>1.0374878959745469E-2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3842.5</v>
      </c>
      <c r="E55" s="317">
        <v>3882.6</v>
      </c>
      <c r="F55" s="318">
        <v>3779.8999999999996</v>
      </c>
      <c r="G55" s="318">
        <v>3717.2999999999997</v>
      </c>
      <c r="H55" s="318">
        <v>3614.5999999999995</v>
      </c>
      <c r="I55" s="318">
        <v>3945.2</v>
      </c>
      <c r="J55" s="318">
        <v>4047.8999999999996</v>
      </c>
      <c r="K55" s="318">
        <v>4110.5</v>
      </c>
      <c r="L55" s="305">
        <v>3985.3</v>
      </c>
      <c r="M55" s="305">
        <v>3820</v>
      </c>
      <c r="N55" s="320">
        <v>2666750</v>
      </c>
      <c r="O55" s="321">
        <v>1.8329355608591884E-2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13798.4</v>
      </c>
      <c r="E56" s="317">
        <v>13882.1</v>
      </c>
      <c r="F56" s="318">
        <v>13609.2</v>
      </c>
      <c r="G56" s="318">
        <v>13420</v>
      </c>
      <c r="H56" s="318">
        <v>13147.1</v>
      </c>
      <c r="I56" s="318">
        <v>14071.300000000001</v>
      </c>
      <c r="J56" s="318">
        <v>14344.199999999999</v>
      </c>
      <c r="K56" s="318">
        <v>14533.400000000001</v>
      </c>
      <c r="L56" s="305">
        <v>14155</v>
      </c>
      <c r="M56" s="305">
        <v>13692.9</v>
      </c>
      <c r="N56" s="320">
        <v>262830</v>
      </c>
      <c r="O56" s="321">
        <v>-2.6771828482559431E-2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47.05</v>
      </c>
      <c r="E57" s="317">
        <v>47.766666666666673</v>
      </c>
      <c r="F57" s="318">
        <v>46.033333333333346</v>
      </c>
      <c r="G57" s="318">
        <v>45.016666666666673</v>
      </c>
      <c r="H57" s="318">
        <v>43.283333333333346</v>
      </c>
      <c r="I57" s="318">
        <v>48.783333333333346</v>
      </c>
      <c r="J57" s="318">
        <v>50.51666666666668</v>
      </c>
      <c r="K57" s="318">
        <v>51.533333333333346</v>
      </c>
      <c r="L57" s="305">
        <v>49.5</v>
      </c>
      <c r="M57" s="305">
        <v>46.75</v>
      </c>
      <c r="N57" s="320">
        <v>7683200</v>
      </c>
      <c r="O57" s="321">
        <v>-3.8036809815950923E-2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692.65</v>
      </c>
      <c r="E58" s="317">
        <v>694.80000000000007</v>
      </c>
      <c r="F58" s="318">
        <v>676.35000000000014</v>
      </c>
      <c r="G58" s="318">
        <v>660.05000000000007</v>
      </c>
      <c r="H58" s="318">
        <v>641.60000000000014</v>
      </c>
      <c r="I58" s="318">
        <v>711.10000000000014</v>
      </c>
      <c r="J58" s="318">
        <v>729.55000000000018</v>
      </c>
      <c r="K58" s="318">
        <v>745.85000000000014</v>
      </c>
      <c r="L58" s="305">
        <v>713.25</v>
      </c>
      <c r="M58" s="305">
        <v>678.5</v>
      </c>
      <c r="N58" s="320">
        <v>1700600</v>
      </c>
      <c r="O58" s="321">
        <v>-5.2696078431372549E-2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146.55000000000001</v>
      </c>
      <c r="E59" s="317">
        <v>147.46666666666667</v>
      </c>
      <c r="F59" s="318">
        <v>144.93333333333334</v>
      </c>
      <c r="G59" s="318">
        <v>143.31666666666666</v>
      </c>
      <c r="H59" s="318">
        <v>140.78333333333333</v>
      </c>
      <c r="I59" s="318">
        <v>149.08333333333334</v>
      </c>
      <c r="J59" s="318">
        <v>151.6166666666667</v>
      </c>
      <c r="K59" s="318">
        <v>153.23333333333335</v>
      </c>
      <c r="L59" s="305">
        <v>150</v>
      </c>
      <c r="M59" s="305">
        <v>145.85</v>
      </c>
      <c r="N59" s="320">
        <v>4100600</v>
      </c>
      <c r="O59" s="321">
        <v>-7.0224719101123594E-3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43.05</v>
      </c>
      <c r="E60" s="317">
        <v>43.65</v>
      </c>
      <c r="F60" s="318">
        <v>42.05</v>
      </c>
      <c r="G60" s="318">
        <v>41.05</v>
      </c>
      <c r="H60" s="318">
        <v>39.449999999999996</v>
      </c>
      <c r="I60" s="318">
        <v>44.65</v>
      </c>
      <c r="J60" s="318">
        <v>46.250000000000007</v>
      </c>
      <c r="K60" s="318">
        <v>47.25</v>
      </c>
      <c r="L60" s="305">
        <v>45.25</v>
      </c>
      <c r="M60" s="305">
        <v>42.65</v>
      </c>
      <c r="N60" s="320">
        <v>45139000</v>
      </c>
      <c r="O60" s="321">
        <v>-1.5152353038765691E-3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91.45</v>
      </c>
      <c r="E61" s="317">
        <v>92.666666666666671</v>
      </c>
      <c r="F61" s="318">
        <v>89.783333333333346</v>
      </c>
      <c r="G61" s="318">
        <v>88.116666666666674</v>
      </c>
      <c r="H61" s="318">
        <v>85.233333333333348</v>
      </c>
      <c r="I61" s="318">
        <v>94.333333333333343</v>
      </c>
      <c r="J61" s="318">
        <v>97.216666666666669</v>
      </c>
      <c r="K61" s="318">
        <v>98.88333333333334</v>
      </c>
      <c r="L61" s="305">
        <v>95.55</v>
      </c>
      <c r="M61" s="305">
        <v>91</v>
      </c>
      <c r="N61" s="320">
        <v>20237962</v>
      </c>
      <c r="O61" s="321">
        <v>-2.317113091201467E-2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324.5</v>
      </c>
      <c r="E62" s="317">
        <v>330.75</v>
      </c>
      <c r="F62" s="318">
        <v>316.60000000000002</v>
      </c>
      <c r="G62" s="318">
        <v>308.70000000000005</v>
      </c>
      <c r="H62" s="318">
        <v>294.55000000000007</v>
      </c>
      <c r="I62" s="318">
        <v>338.65</v>
      </c>
      <c r="J62" s="318">
        <v>352.79999999999995</v>
      </c>
      <c r="K62" s="318">
        <v>360.69999999999993</v>
      </c>
      <c r="L62" s="305">
        <v>344.9</v>
      </c>
      <c r="M62" s="305">
        <v>322.85000000000002</v>
      </c>
      <c r="N62" s="320">
        <v>3815000</v>
      </c>
      <c r="O62" s="321">
        <v>4.0076335877862593E-2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16.55</v>
      </c>
      <c r="E63" s="317">
        <v>16.583333333333332</v>
      </c>
      <c r="F63" s="318">
        <v>16.366666666666664</v>
      </c>
      <c r="G63" s="318">
        <v>16.18333333333333</v>
      </c>
      <c r="H63" s="318">
        <v>15.966666666666661</v>
      </c>
      <c r="I63" s="318">
        <v>16.766666666666666</v>
      </c>
      <c r="J63" s="318">
        <v>16.983333333333334</v>
      </c>
      <c r="K63" s="318">
        <v>17.166666666666668</v>
      </c>
      <c r="L63" s="305">
        <v>16.8</v>
      </c>
      <c r="M63" s="305">
        <v>16.399999999999999</v>
      </c>
      <c r="N63" s="320">
        <v>50490000</v>
      </c>
      <c r="O63" s="321">
        <v>-1.0582010582010581E-2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512.29999999999995</v>
      </c>
      <c r="E64" s="317">
        <v>517.43333333333328</v>
      </c>
      <c r="F64" s="318">
        <v>499.86666666666656</v>
      </c>
      <c r="G64" s="318">
        <v>487.43333333333328</v>
      </c>
      <c r="H64" s="318">
        <v>469.86666666666656</v>
      </c>
      <c r="I64" s="318">
        <v>529.86666666666656</v>
      </c>
      <c r="J64" s="318">
        <v>547.43333333333339</v>
      </c>
      <c r="K64" s="318">
        <v>559.86666666666656</v>
      </c>
      <c r="L64" s="305">
        <v>535</v>
      </c>
      <c r="M64" s="305">
        <v>505</v>
      </c>
      <c r="N64" s="320">
        <v>4708800</v>
      </c>
      <c r="O64" s="321">
        <v>-3.4607183860915207E-2</v>
      </c>
    </row>
    <row r="65" spans="1:15" ht="15">
      <c r="A65" s="278">
        <v>55</v>
      </c>
      <c r="B65" s="472" t="s">
        <v>40</v>
      </c>
      <c r="C65" s="278" t="s">
        <v>249</v>
      </c>
      <c r="D65" s="317">
        <v>607.54999999999995</v>
      </c>
      <c r="E65" s="317">
        <v>610.7833333333333</v>
      </c>
      <c r="F65" s="318">
        <v>588.56666666666661</v>
      </c>
      <c r="G65" s="318">
        <v>569.58333333333326</v>
      </c>
      <c r="H65" s="318">
        <v>547.36666666666656</v>
      </c>
      <c r="I65" s="318">
        <v>629.76666666666665</v>
      </c>
      <c r="J65" s="318">
        <v>651.98333333333335</v>
      </c>
      <c r="K65" s="318">
        <v>670.9666666666667</v>
      </c>
      <c r="L65" s="305">
        <v>633</v>
      </c>
      <c r="M65" s="305">
        <v>591.79999999999995</v>
      </c>
      <c r="N65" s="320">
        <v>135200</v>
      </c>
      <c r="O65" s="321">
        <v>0.18857142857142858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471.25</v>
      </c>
      <c r="E66" s="317">
        <v>475.91666666666669</v>
      </c>
      <c r="F66" s="318">
        <v>464.13333333333338</v>
      </c>
      <c r="G66" s="318">
        <v>457.01666666666671</v>
      </c>
      <c r="H66" s="318">
        <v>445.23333333333341</v>
      </c>
      <c r="I66" s="318">
        <v>483.03333333333336</v>
      </c>
      <c r="J66" s="318">
        <v>494.81666666666666</v>
      </c>
      <c r="K66" s="318">
        <v>501.93333333333334</v>
      </c>
      <c r="L66" s="305">
        <v>487.7</v>
      </c>
      <c r="M66" s="305">
        <v>468.8</v>
      </c>
      <c r="N66" s="320">
        <v>18600000</v>
      </c>
      <c r="O66" s="321">
        <v>-3.7760102836024746E-3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505.25</v>
      </c>
      <c r="E67" s="317">
        <v>512.4666666666667</v>
      </c>
      <c r="F67" s="318">
        <v>492.78333333333342</v>
      </c>
      <c r="G67" s="318">
        <v>480.31666666666672</v>
      </c>
      <c r="H67" s="318">
        <v>460.63333333333344</v>
      </c>
      <c r="I67" s="318">
        <v>524.93333333333339</v>
      </c>
      <c r="J67" s="318">
        <v>544.61666666666679</v>
      </c>
      <c r="K67" s="318">
        <v>557.08333333333337</v>
      </c>
      <c r="L67" s="305">
        <v>532.15</v>
      </c>
      <c r="M67" s="305">
        <v>500</v>
      </c>
      <c r="N67" s="320">
        <v>4858000</v>
      </c>
      <c r="O67" s="321">
        <v>1.8448637316561847E-2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521.20000000000005</v>
      </c>
      <c r="E68" s="317">
        <v>522.75</v>
      </c>
      <c r="F68" s="318">
        <v>515.45000000000005</v>
      </c>
      <c r="G68" s="318">
        <v>509.70000000000005</v>
      </c>
      <c r="H68" s="318">
        <v>502.40000000000009</v>
      </c>
      <c r="I68" s="318">
        <v>528.5</v>
      </c>
      <c r="J68" s="318">
        <v>535.79999999999995</v>
      </c>
      <c r="K68" s="318">
        <v>541.54999999999995</v>
      </c>
      <c r="L68" s="305">
        <v>530.04999999999995</v>
      </c>
      <c r="M68" s="305">
        <v>517</v>
      </c>
      <c r="N68" s="320">
        <v>20945400</v>
      </c>
      <c r="O68" s="321">
        <v>4.4616673648931716E-2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1694.55</v>
      </c>
      <c r="E69" s="317">
        <v>1716.3166666666666</v>
      </c>
      <c r="F69" s="318">
        <v>1663.0833333333333</v>
      </c>
      <c r="G69" s="318">
        <v>1631.6166666666666</v>
      </c>
      <c r="H69" s="318">
        <v>1578.3833333333332</v>
      </c>
      <c r="I69" s="318">
        <v>1747.7833333333333</v>
      </c>
      <c r="J69" s="318">
        <v>1801.0166666666669</v>
      </c>
      <c r="K69" s="318">
        <v>1832.4833333333333</v>
      </c>
      <c r="L69" s="305">
        <v>1769.55</v>
      </c>
      <c r="M69" s="305">
        <v>1684.85</v>
      </c>
      <c r="N69" s="320">
        <v>26732650</v>
      </c>
      <c r="O69" s="321">
        <v>7.5986438531456535E-3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911.05</v>
      </c>
      <c r="E70" s="317">
        <v>918.75</v>
      </c>
      <c r="F70" s="318">
        <v>899.75</v>
      </c>
      <c r="G70" s="318">
        <v>888.45</v>
      </c>
      <c r="H70" s="318">
        <v>869.45</v>
      </c>
      <c r="I70" s="318">
        <v>930.05</v>
      </c>
      <c r="J70" s="318">
        <v>949.05</v>
      </c>
      <c r="K70" s="318">
        <v>960.34999999999991</v>
      </c>
      <c r="L70" s="305">
        <v>937.75</v>
      </c>
      <c r="M70" s="305">
        <v>907.45</v>
      </c>
      <c r="N70" s="320">
        <v>27982650</v>
      </c>
      <c r="O70" s="321">
        <v>-2.5773815015518949E-2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478.4</v>
      </c>
      <c r="E71" s="317">
        <v>481.08333333333331</v>
      </c>
      <c r="F71" s="318">
        <v>472.36666666666662</v>
      </c>
      <c r="G71" s="318">
        <v>466.33333333333331</v>
      </c>
      <c r="H71" s="318">
        <v>457.61666666666662</v>
      </c>
      <c r="I71" s="318">
        <v>487.11666666666662</v>
      </c>
      <c r="J71" s="318">
        <v>495.83333333333331</v>
      </c>
      <c r="K71" s="318">
        <v>501.86666666666662</v>
      </c>
      <c r="L71" s="305">
        <v>489.8</v>
      </c>
      <c r="M71" s="305">
        <v>475.05</v>
      </c>
      <c r="N71" s="320">
        <v>11463300</v>
      </c>
      <c r="O71" s="321">
        <v>7.1163121688938092E-3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1972.95</v>
      </c>
      <c r="E72" s="317">
        <v>1990.2666666666664</v>
      </c>
      <c r="F72" s="318">
        <v>1931.7833333333328</v>
      </c>
      <c r="G72" s="318">
        <v>1890.6166666666663</v>
      </c>
      <c r="H72" s="318">
        <v>1832.1333333333328</v>
      </c>
      <c r="I72" s="318">
        <v>2031.4333333333329</v>
      </c>
      <c r="J72" s="318">
        <v>2089.9166666666665</v>
      </c>
      <c r="K72" s="318">
        <v>2131.083333333333</v>
      </c>
      <c r="L72" s="305">
        <v>2048.75</v>
      </c>
      <c r="M72" s="305">
        <v>1949.1</v>
      </c>
      <c r="N72" s="320">
        <v>2446400</v>
      </c>
      <c r="O72" s="321">
        <v>1.5019500456393661E-2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116.45</v>
      </c>
      <c r="E73" s="317">
        <v>117.68333333333334</v>
      </c>
      <c r="F73" s="318">
        <v>114.16666666666667</v>
      </c>
      <c r="G73" s="318">
        <v>111.88333333333334</v>
      </c>
      <c r="H73" s="318">
        <v>108.36666666666667</v>
      </c>
      <c r="I73" s="318">
        <v>119.96666666666667</v>
      </c>
      <c r="J73" s="318">
        <v>123.48333333333332</v>
      </c>
      <c r="K73" s="318">
        <v>125.76666666666667</v>
      </c>
      <c r="L73" s="305">
        <v>121.2</v>
      </c>
      <c r="M73" s="305">
        <v>115.4</v>
      </c>
      <c r="N73" s="320">
        <v>27437300</v>
      </c>
      <c r="O73" s="321">
        <v>4.3806922368731405E-2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214.7</v>
      </c>
      <c r="E74" s="317">
        <v>215.86666666666667</v>
      </c>
      <c r="F74" s="318">
        <v>209.83333333333334</v>
      </c>
      <c r="G74" s="318">
        <v>204.96666666666667</v>
      </c>
      <c r="H74" s="318">
        <v>198.93333333333334</v>
      </c>
      <c r="I74" s="318">
        <v>220.73333333333335</v>
      </c>
      <c r="J74" s="318">
        <v>226.76666666666665</v>
      </c>
      <c r="K74" s="318">
        <v>231.63333333333335</v>
      </c>
      <c r="L74" s="305">
        <v>221.9</v>
      </c>
      <c r="M74" s="305">
        <v>211</v>
      </c>
      <c r="N74" s="320">
        <v>17795400</v>
      </c>
      <c r="O74" s="321">
        <v>-3.6278858182645285E-2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2047.3</v>
      </c>
      <c r="E75" s="317">
        <v>2070.4333333333334</v>
      </c>
      <c r="F75" s="318">
        <v>2015.8666666666668</v>
      </c>
      <c r="G75" s="318">
        <v>1984.4333333333334</v>
      </c>
      <c r="H75" s="318">
        <v>1929.8666666666668</v>
      </c>
      <c r="I75" s="318">
        <v>2101.8666666666668</v>
      </c>
      <c r="J75" s="318">
        <v>2156.4333333333334</v>
      </c>
      <c r="K75" s="318">
        <v>2187.8666666666668</v>
      </c>
      <c r="L75" s="305">
        <v>2125</v>
      </c>
      <c r="M75" s="305">
        <v>2039</v>
      </c>
      <c r="N75" s="320">
        <v>13991400</v>
      </c>
      <c r="O75" s="321">
        <v>1.1626393648865559E-2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114.25</v>
      </c>
      <c r="E76" s="317">
        <v>117.45</v>
      </c>
      <c r="F76" s="318">
        <v>110.15</v>
      </c>
      <c r="G76" s="318">
        <v>106.05</v>
      </c>
      <c r="H76" s="318">
        <v>98.75</v>
      </c>
      <c r="I76" s="318">
        <v>121.55000000000001</v>
      </c>
      <c r="J76" s="318">
        <v>128.85</v>
      </c>
      <c r="K76" s="318">
        <v>132.95000000000002</v>
      </c>
      <c r="L76" s="305">
        <v>124.75</v>
      </c>
      <c r="M76" s="305">
        <v>113.35</v>
      </c>
      <c r="N76" s="320">
        <v>12965500</v>
      </c>
      <c r="O76" s="321">
        <v>4.8174556978398654E-2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331.55</v>
      </c>
      <c r="E77" s="317">
        <v>336.7166666666667</v>
      </c>
      <c r="F77" s="318">
        <v>324.88333333333338</v>
      </c>
      <c r="G77" s="318">
        <v>318.2166666666667</v>
      </c>
      <c r="H77" s="318">
        <v>306.38333333333338</v>
      </c>
      <c r="I77" s="318">
        <v>343.38333333333338</v>
      </c>
      <c r="J77" s="318">
        <v>355.21666666666664</v>
      </c>
      <c r="K77" s="318">
        <v>361.88333333333338</v>
      </c>
      <c r="L77" s="305">
        <v>348.55</v>
      </c>
      <c r="M77" s="305">
        <v>330.05</v>
      </c>
      <c r="N77" s="320">
        <v>76520125</v>
      </c>
      <c r="O77" s="321">
        <v>-1.7963966189627485E-2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375.65</v>
      </c>
      <c r="E78" s="317">
        <v>382.76666666666665</v>
      </c>
      <c r="F78" s="318">
        <v>364.7833333333333</v>
      </c>
      <c r="G78" s="318">
        <v>353.91666666666663</v>
      </c>
      <c r="H78" s="318">
        <v>335.93333333333328</v>
      </c>
      <c r="I78" s="318">
        <v>393.63333333333333</v>
      </c>
      <c r="J78" s="318">
        <v>411.61666666666667</v>
      </c>
      <c r="K78" s="318">
        <v>422.48333333333335</v>
      </c>
      <c r="L78" s="305">
        <v>400.75</v>
      </c>
      <c r="M78" s="305">
        <v>371.9</v>
      </c>
      <c r="N78" s="320">
        <v>7302000</v>
      </c>
      <c r="O78" s="321">
        <v>2.0584602717167557E-3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4.1500000000000004</v>
      </c>
      <c r="E79" s="317">
        <v>4.2166666666666668</v>
      </c>
      <c r="F79" s="318">
        <v>4.0833333333333339</v>
      </c>
      <c r="G79" s="318">
        <v>4.0166666666666675</v>
      </c>
      <c r="H79" s="318">
        <v>3.8833333333333346</v>
      </c>
      <c r="I79" s="318">
        <v>4.2833333333333332</v>
      </c>
      <c r="J79" s="318">
        <v>4.4166666666666661</v>
      </c>
      <c r="K79" s="318">
        <v>4.4833333333333325</v>
      </c>
      <c r="L79" s="305">
        <v>4.3499999999999996</v>
      </c>
      <c r="M79" s="305">
        <v>4.1500000000000004</v>
      </c>
      <c r="N79" s="320">
        <v>413560000</v>
      </c>
      <c r="O79" s="321">
        <v>3.8130381303813035E-2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20.6</v>
      </c>
      <c r="E80" s="317">
        <v>20.883333333333336</v>
      </c>
      <c r="F80" s="318">
        <v>20.216666666666672</v>
      </c>
      <c r="G80" s="318">
        <v>19.833333333333336</v>
      </c>
      <c r="H80" s="318">
        <v>19.166666666666671</v>
      </c>
      <c r="I80" s="318">
        <v>21.266666666666673</v>
      </c>
      <c r="J80" s="318">
        <v>21.933333333333337</v>
      </c>
      <c r="K80" s="318">
        <v>22.316666666666674</v>
      </c>
      <c r="L80" s="305">
        <v>21.55</v>
      </c>
      <c r="M80" s="305">
        <v>20.5</v>
      </c>
      <c r="N80" s="320">
        <v>110974000</v>
      </c>
      <c r="O80" s="321">
        <v>1.4331937919309727E-2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464.95</v>
      </c>
      <c r="E81" s="317">
        <v>468.25</v>
      </c>
      <c r="F81" s="318">
        <v>459.85</v>
      </c>
      <c r="G81" s="318">
        <v>454.75</v>
      </c>
      <c r="H81" s="318">
        <v>446.35</v>
      </c>
      <c r="I81" s="318">
        <v>473.35</v>
      </c>
      <c r="J81" s="318">
        <v>481.75</v>
      </c>
      <c r="K81" s="318">
        <v>486.85</v>
      </c>
      <c r="L81" s="305">
        <v>476.65</v>
      </c>
      <c r="M81" s="305">
        <v>463.15</v>
      </c>
      <c r="N81" s="320">
        <v>5524750</v>
      </c>
      <c r="O81" s="321">
        <v>1.5929203539823009E-2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924.8</v>
      </c>
      <c r="E82" s="317">
        <v>923.4</v>
      </c>
      <c r="F82" s="318">
        <v>890.8</v>
      </c>
      <c r="G82" s="318">
        <v>856.8</v>
      </c>
      <c r="H82" s="318">
        <v>824.19999999999993</v>
      </c>
      <c r="I82" s="318">
        <v>957.4</v>
      </c>
      <c r="J82" s="318">
        <v>990.00000000000011</v>
      </c>
      <c r="K82" s="318">
        <v>1024</v>
      </c>
      <c r="L82" s="305">
        <v>956</v>
      </c>
      <c r="M82" s="305">
        <v>889.4</v>
      </c>
      <c r="N82" s="320">
        <v>3088700</v>
      </c>
      <c r="O82" s="321">
        <v>0.13052230884667471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418.05</v>
      </c>
      <c r="E83" s="317">
        <v>423.95</v>
      </c>
      <c r="F83" s="318">
        <v>409.2</v>
      </c>
      <c r="G83" s="318">
        <v>400.35</v>
      </c>
      <c r="H83" s="318">
        <v>385.6</v>
      </c>
      <c r="I83" s="318">
        <v>432.79999999999995</v>
      </c>
      <c r="J83" s="318">
        <v>447.54999999999995</v>
      </c>
      <c r="K83" s="318">
        <v>456.39999999999992</v>
      </c>
      <c r="L83" s="305">
        <v>438.7</v>
      </c>
      <c r="M83" s="305">
        <v>415.1</v>
      </c>
      <c r="N83" s="320">
        <v>16012000</v>
      </c>
      <c r="O83" s="321">
        <v>3.1860596999536007E-2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170.8</v>
      </c>
      <c r="E84" s="317">
        <v>173.23333333333335</v>
      </c>
      <c r="F84" s="318">
        <v>162.2166666666667</v>
      </c>
      <c r="G84" s="318">
        <v>153.63333333333335</v>
      </c>
      <c r="H84" s="318">
        <v>142.6166666666667</v>
      </c>
      <c r="I84" s="318">
        <v>181.81666666666669</v>
      </c>
      <c r="J84" s="318">
        <v>192.83333333333334</v>
      </c>
      <c r="K84" s="318">
        <v>201.41666666666669</v>
      </c>
      <c r="L84" s="305">
        <v>184.25</v>
      </c>
      <c r="M84" s="305">
        <v>164.65</v>
      </c>
      <c r="N84" s="320">
        <v>8186000</v>
      </c>
      <c r="O84" s="321">
        <v>9.9677592692101025E-2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675.8</v>
      </c>
      <c r="E85" s="317">
        <v>677.93333333333328</v>
      </c>
      <c r="F85" s="318">
        <v>669.41666666666652</v>
      </c>
      <c r="G85" s="318">
        <v>663.03333333333319</v>
      </c>
      <c r="H85" s="318">
        <v>654.51666666666642</v>
      </c>
      <c r="I85" s="318">
        <v>684.31666666666661</v>
      </c>
      <c r="J85" s="318">
        <v>692.83333333333326</v>
      </c>
      <c r="K85" s="318">
        <v>699.2166666666667</v>
      </c>
      <c r="L85" s="305">
        <v>686.45</v>
      </c>
      <c r="M85" s="305">
        <v>671.55</v>
      </c>
      <c r="N85" s="320">
        <v>48960000</v>
      </c>
      <c r="O85" s="321">
        <v>1.1102299762093577E-2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78.849999999999994</v>
      </c>
      <c r="E86" s="317">
        <v>79.833333333333329</v>
      </c>
      <c r="F86" s="318">
        <v>77.516666666666652</v>
      </c>
      <c r="G86" s="318">
        <v>76.183333333333323</v>
      </c>
      <c r="H86" s="318">
        <v>73.866666666666646</v>
      </c>
      <c r="I86" s="318">
        <v>81.166666666666657</v>
      </c>
      <c r="J86" s="318">
        <v>83.483333333333348</v>
      </c>
      <c r="K86" s="318">
        <v>84.816666666666663</v>
      </c>
      <c r="L86" s="305">
        <v>82.15</v>
      </c>
      <c r="M86" s="305">
        <v>78.5</v>
      </c>
      <c r="N86" s="320">
        <v>57044000</v>
      </c>
      <c r="O86" s="321">
        <v>4.3767840152235969E-2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171.1</v>
      </c>
      <c r="E87" s="317">
        <v>171.78333333333333</v>
      </c>
      <c r="F87" s="318">
        <v>169.41666666666666</v>
      </c>
      <c r="G87" s="318">
        <v>167.73333333333332</v>
      </c>
      <c r="H87" s="318">
        <v>165.36666666666665</v>
      </c>
      <c r="I87" s="318">
        <v>173.46666666666667</v>
      </c>
      <c r="J87" s="318">
        <v>175.83333333333334</v>
      </c>
      <c r="K87" s="318">
        <v>177.51666666666668</v>
      </c>
      <c r="L87" s="305">
        <v>174.15</v>
      </c>
      <c r="M87" s="305">
        <v>170.1</v>
      </c>
      <c r="N87" s="320">
        <v>29673600</v>
      </c>
      <c r="O87" s="321">
        <v>-1.140724946695096E-2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86.2</v>
      </c>
      <c r="E88" s="317">
        <v>87.483333333333348</v>
      </c>
      <c r="F88" s="318">
        <v>84.316666666666691</v>
      </c>
      <c r="G88" s="318">
        <v>82.433333333333337</v>
      </c>
      <c r="H88" s="318">
        <v>79.26666666666668</v>
      </c>
      <c r="I88" s="318">
        <v>89.366666666666703</v>
      </c>
      <c r="J88" s="318">
        <v>92.53333333333336</v>
      </c>
      <c r="K88" s="318">
        <v>94.416666666666714</v>
      </c>
      <c r="L88" s="305">
        <v>90.65</v>
      </c>
      <c r="M88" s="305">
        <v>85.6</v>
      </c>
      <c r="N88" s="320">
        <v>12945000</v>
      </c>
      <c r="O88" s="321">
        <v>3.1474103585657373E-2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164.15</v>
      </c>
      <c r="E89" s="317">
        <v>166.45000000000002</v>
      </c>
      <c r="F89" s="318">
        <v>160.55000000000004</v>
      </c>
      <c r="G89" s="318">
        <v>156.95000000000002</v>
      </c>
      <c r="H89" s="318">
        <v>151.05000000000004</v>
      </c>
      <c r="I89" s="318">
        <v>170.05000000000004</v>
      </c>
      <c r="J89" s="318">
        <v>175.95000000000002</v>
      </c>
      <c r="K89" s="318">
        <v>179.55000000000004</v>
      </c>
      <c r="L89" s="305">
        <v>172.35</v>
      </c>
      <c r="M89" s="305">
        <v>162.85</v>
      </c>
      <c r="N89" s="320">
        <v>22544600</v>
      </c>
      <c r="O89" s="321">
        <v>1.2498708811073237E-2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1481.35</v>
      </c>
      <c r="E90" s="317">
        <v>1502.7833333333335</v>
      </c>
      <c r="F90" s="318">
        <v>1448.5666666666671</v>
      </c>
      <c r="G90" s="318">
        <v>1415.7833333333335</v>
      </c>
      <c r="H90" s="318">
        <v>1361.5666666666671</v>
      </c>
      <c r="I90" s="318">
        <v>1535.5666666666671</v>
      </c>
      <c r="J90" s="318">
        <v>1589.7833333333338</v>
      </c>
      <c r="K90" s="318">
        <v>1622.5666666666671</v>
      </c>
      <c r="L90" s="305">
        <v>1557</v>
      </c>
      <c r="M90" s="305">
        <v>1470</v>
      </c>
      <c r="N90" s="320">
        <v>1709000</v>
      </c>
      <c r="O90" s="321">
        <v>8.9228808158062459E-2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348.7</v>
      </c>
      <c r="E91" s="317">
        <v>359.61666666666662</v>
      </c>
      <c r="F91" s="318">
        <v>334.18333333333322</v>
      </c>
      <c r="G91" s="318">
        <v>319.66666666666663</v>
      </c>
      <c r="H91" s="318">
        <v>294.23333333333323</v>
      </c>
      <c r="I91" s="318">
        <v>374.13333333333321</v>
      </c>
      <c r="J91" s="318">
        <v>399.56666666666661</v>
      </c>
      <c r="K91" s="318">
        <v>414.0833333333332</v>
      </c>
      <c r="L91" s="305">
        <v>385.05</v>
      </c>
      <c r="M91" s="305">
        <v>345.1</v>
      </c>
      <c r="N91" s="320">
        <v>1797600</v>
      </c>
      <c r="O91" s="321">
        <v>0.2381870781099325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1236.3499999999999</v>
      </c>
      <c r="E92" s="317">
        <v>1250.7833333333333</v>
      </c>
      <c r="F92" s="318">
        <v>1207.1666666666665</v>
      </c>
      <c r="G92" s="318">
        <v>1177.9833333333331</v>
      </c>
      <c r="H92" s="318">
        <v>1134.3666666666663</v>
      </c>
      <c r="I92" s="318">
        <v>1279.9666666666667</v>
      </c>
      <c r="J92" s="318">
        <v>1323.5833333333335</v>
      </c>
      <c r="K92" s="318">
        <v>1352.7666666666669</v>
      </c>
      <c r="L92" s="305">
        <v>1294.4000000000001</v>
      </c>
      <c r="M92" s="305">
        <v>1221.5999999999999</v>
      </c>
      <c r="N92" s="320">
        <v>8591200</v>
      </c>
      <c r="O92" s="321">
        <v>9.114828039842135E-3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56.5</v>
      </c>
      <c r="E93" s="317">
        <v>57.383333333333333</v>
      </c>
      <c r="F93" s="318">
        <v>55.216666666666669</v>
      </c>
      <c r="G93" s="318">
        <v>53.933333333333337</v>
      </c>
      <c r="H93" s="318">
        <v>51.766666666666673</v>
      </c>
      <c r="I93" s="318">
        <v>58.666666666666664</v>
      </c>
      <c r="J93" s="318">
        <v>60.833333333333336</v>
      </c>
      <c r="K93" s="318">
        <v>62.11666666666666</v>
      </c>
      <c r="L93" s="305">
        <v>59.55</v>
      </c>
      <c r="M93" s="305">
        <v>56.1</v>
      </c>
      <c r="N93" s="320">
        <v>27440000</v>
      </c>
      <c r="O93" s="321">
        <v>1.4913007456503728E-2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252</v>
      </c>
      <c r="E94" s="317">
        <v>255.4666666666667</v>
      </c>
      <c r="F94" s="318">
        <v>246.23333333333341</v>
      </c>
      <c r="G94" s="318">
        <v>240.4666666666667</v>
      </c>
      <c r="H94" s="318">
        <v>231.23333333333341</v>
      </c>
      <c r="I94" s="318">
        <v>261.23333333333341</v>
      </c>
      <c r="J94" s="318">
        <v>270.46666666666675</v>
      </c>
      <c r="K94" s="318">
        <v>276.23333333333341</v>
      </c>
      <c r="L94" s="305">
        <v>264.7</v>
      </c>
      <c r="M94" s="305">
        <v>249.7</v>
      </c>
      <c r="N94" s="320">
        <v>7482800</v>
      </c>
      <c r="O94" s="321">
        <v>-5.2092377148810556E-4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838.3</v>
      </c>
      <c r="E95" s="317">
        <v>848.1</v>
      </c>
      <c r="F95" s="318">
        <v>825.2</v>
      </c>
      <c r="G95" s="318">
        <v>812.1</v>
      </c>
      <c r="H95" s="318">
        <v>789.2</v>
      </c>
      <c r="I95" s="318">
        <v>861.2</v>
      </c>
      <c r="J95" s="318">
        <v>884.09999999999991</v>
      </c>
      <c r="K95" s="318">
        <v>897.2</v>
      </c>
      <c r="L95" s="305">
        <v>871</v>
      </c>
      <c r="M95" s="305">
        <v>835</v>
      </c>
      <c r="N95" s="320">
        <v>10840700</v>
      </c>
      <c r="O95" s="321">
        <v>-5.2395896419460807E-3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827.55</v>
      </c>
      <c r="E96" s="317">
        <v>837.81666666666661</v>
      </c>
      <c r="F96" s="318">
        <v>812.73333333333323</v>
      </c>
      <c r="G96" s="318">
        <v>797.91666666666663</v>
      </c>
      <c r="H96" s="318">
        <v>772.83333333333326</v>
      </c>
      <c r="I96" s="318">
        <v>852.63333333333321</v>
      </c>
      <c r="J96" s="318">
        <v>877.7166666666667</v>
      </c>
      <c r="K96" s="318">
        <v>892.53333333333319</v>
      </c>
      <c r="L96" s="305">
        <v>862.9</v>
      </c>
      <c r="M96" s="305">
        <v>823</v>
      </c>
      <c r="N96" s="320">
        <v>9480100</v>
      </c>
      <c r="O96" s="321">
        <v>4.5245512535232162E-3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369.15</v>
      </c>
      <c r="E97" s="317">
        <v>369.81666666666666</v>
      </c>
      <c r="F97" s="318">
        <v>358.83333333333331</v>
      </c>
      <c r="G97" s="318">
        <v>348.51666666666665</v>
      </c>
      <c r="H97" s="318">
        <v>337.5333333333333</v>
      </c>
      <c r="I97" s="318">
        <v>380.13333333333333</v>
      </c>
      <c r="J97" s="318">
        <v>391.11666666666667</v>
      </c>
      <c r="K97" s="318">
        <v>401.43333333333334</v>
      </c>
      <c r="L97" s="305">
        <v>380.8</v>
      </c>
      <c r="M97" s="305">
        <v>359.5</v>
      </c>
      <c r="N97" s="320">
        <v>13983200</v>
      </c>
      <c r="O97" s="321">
        <v>-3.5162287480680059E-2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161</v>
      </c>
      <c r="E98" s="317">
        <v>165.33333333333334</v>
      </c>
      <c r="F98" s="318">
        <v>155.41666666666669</v>
      </c>
      <c r="G98" s="318">
        <v>149.83333333333334</v>
      </c>
      <c r="H98" s="318">
        <v>139.91666666666669</v>
      </c>
      <c r="I98" s="318">
        <v>170.91666666666669</v>
      </c>
      <c r="J98" s="318">
        <v>180.83333333333337</v>
      </c>
      <c r="K98" s="318">
        <v>186.41666666666669</v>
      </c>
      <c r="L98" s="305">
        <v>175.25</v>
      </c>
      <c r="M98" s="305">
        <v>159.75</v>
      </c>
      <c r="N98" s="320">
        <v>11534400</v>
      </c>
      <c r="O98" s="321">
        <v>1.0654703490817327E-2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119.95</v>
      </c>
      <c r="E99" s="317">
        <v>121.93333333333334</v>
      </c>
      <c r="F99" s="318">
        <v>116.51666666666668</v>
      </c>
      <c r="G99" s="318">
        <v>113.08333333333334</v>
      </c>
      <c r="H99" s="318">
        <v>107.66666666666669</v>
      </c>
      <c r="I99" s="318">
        <v>125.36666666666667</v>
      </c>
      <c r="J99" s="318">
        <v>130.78333333333333</v>
      </c>
      <c r="K99" s="318">
        <v>134.21666666666667</v>
      </c>
      <c r="L99" s="305">
        <v>127.35</v>
      </c>
      <c r="M99" s="305">
        <v>118.5</v>
      </c>
      <c r="N99" s="320">
        <v>12240000</v>
      </c>
      <c r="O99" s="321">
        <v>1.2406947890818859E-2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296.95</v>
      </c>
      <c r="E100" s="317">
        <v>296.16666666666669</v>
      </c>
      <c r="F100" s="318">
        <v>290.03333333333336</v>
      </c>
      <c r="G100" s="318">
        <v>283.11666666666667</v>
      </c>
      <c r="H100" s="318">
        <v>276.98333333333335</v>
      </c>
      <c r="I100" s="318">
        <v>303.08333333333337</v>
      </c>
      <c r="J100" s="318">
        <v>309.2166666666667</v>
      </c>
      <c r="K100" s="318">
        <v>316.13333333333338</v>
      </c>
      <c r="L100" s="305">
        <v>302.3</v>
      </c>
      <c r="M100" s="305">
        <v>289.25</v>
      </c>
      <c r="N100" s="320">
        <v>12093900</v>
      </c>
      <c r="O100" s="321">
        <v>1.761102603369066E-2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4842.45</v>
      </c>
      <c r="E101" s="317">
        <v>4895.7499999999991</v>
      </c>
      <c r="F101" s="318">
        <v>4760.8499999999985</v>
      </c>
      <c r="G101" s="318">
        <v>4679.2499999999991</v>
      </c>
      <c r="H101" s="318">
        <v>4544.3499999999985</v>
      </c>
      <c r="I101" s="318">
        <v>4977.3499999999985</v>
      </c>
      <c r="J101" s="318">
        <v>5112.2499999999982</v>
      </c>
      <c r="K101" s="318">
        <v>5193.8499999999985</v>
      </c>
      <c r="L101" s="305">
        <v>5030.6499999999996</v>
      </c>
      <c r="M101" s="305">
        <v>4814.1499999999996</v>
      </c>
      <c r="N101" s="320">
        <v>2454900</v>
      </c>
      <c r="O101" s="321">
        <v>3.5298582995951414E-2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495.8</v>
      </c>
      <c r="E102" s="317">
        <v>510.26666666666671</v>
      </c>
      <c r="F102" s="318">
        <v>475.68333333333339</v>
      </c>
      <c r="G102" s="318">
        <v>455.56666666666666</v>
      </c>
      <c r="H102" s="318">
        <v>420.98333333333335</v>
      </c>
      <c r="I102" s="318">
        <v>530.38333333333344</v>
      </c>
      <c r="J102" s="318">
        <v>564.96666666666681</v>
      </c>
      <c r="K102" s="318">
        <v>585.08333333333348</v>
      </c>
      <c r="L102" s="305">
        <v>544.85</v>
      </c>
      <c r="M102" s="305">
        <v>490.15</v>
      </c>
      <c r="N102" s="320">
        <v>12168750</v>
      </c>
      <c r="O102" s="321">
        <v>4.7111971603743141E-2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454.45</v>
      </c>
      <c r="E103" s="317">
        <v>459.18333333333339</v>
      </c>
      <c r="F103" s="318">
        <v>446.36666666666679</v>
      </c>
      <c r="G103" s="318">
        <v>438.28333333333342</v>
      </c>
      <c r="H103" s="318">
        <v>425.46666666666681</v>
      </c>
      <c r="I103" s="318">
        <v>467.26666666666677</v>
      </c>
      <c r="J103" s="318">
        <v>480.08333333333337</v>
      </c>
      <c r="K103" s="318">
        <v>488.16666666666674</v>
      </c>
      <c r="L103" s="305">
        <v>472</v>
      </c>
      <c r="M103" s="305">
        <v>451.1</v>
      </c>
      <c r="N103" s="320">
        <v>1307800</v>
      </c>
      <c r="O103" s="321">
        <v>-3.7320574162679428E-2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912.05</v>
      </c>
      <c r="E104" s="317">
        <v>926.83333333333337</v>
      </c>
      <c r="F104" s="318">
        <v>893.86666666666679</v>
      </c>
      <c r="G104" s="318">
        <v>875.68333333333339</v>
      </c>
      <c r="H104" s="318">
        <v>842.71666666666681</v>
      </c>
      <c r="I104" s="318">
        <v>945.01666666666677</v>
      </c>
      <c r="J104" s="318">
        <v>977.98333333333323</v>
      </c>
      <c r="K104" s="318">
        <v>996.16666666666674</v>
      </c>
      <c r="L104" s="305">
        <v>959.8</v>
      </c>
      <c r="M104" s="305">
        <v>908.65</v>
      </c>
      <c r="N104" s="320">
        <v>1319400</v>
      </c>
      <c r="O104" s="321">
        <v>4.6644455021418375E-2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871.05</v>
      </c>
      <c r="E105" s="317">
        <v>886.68333333333339</v>
      </c>
      <c r="F105" s="318">
        <v>848.36666666666679</v>
      </c>
      <c r="G105" s="318">
        <v>825.68333333333339</v>
      </c>
      <c r="H105" s="318">
        <v>787.36666666666679</v>
      </c>
      <c r="I105" s="318">
        <v>909.36666666666679</v>
      </c>
      <c r="J105" s="318">
        <v>947.68333333333339</v>
      </c>
      <c r="K105" s="318">
        <v>970.36666666666679</v>
      </c>
      <c r="L105" s="305">
        <v>925</v>
      </c>
      <c r="M105" s="305">
        <v>864</v>
      </c>
      <c r="N105" s="320">
        <v>871200</v>
      </c>
      <c r="O105" s="321">
        <v>-3.7135278514588858E-2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74.5</v>
      </c>
      <c r="E106" s="317">
        <v>76.099999999999994</v>
      </c>
      <c r="F106" s="318">
        <v>72.499999999999986</v>
      </c>
      <c r="G106" s="318">
        <v>70.499999999999986</v>
      </c>
      <c r="H106" s="318">
        <v>66.899999999999977</v>
      </c>
      <c r="I106" s="318">
        <v>78.099999999999994</v>
      </c>
      <c r="J106" s="318">
        <v>81.700000000000017</v>
      </c>
      <c r="K106" s="318">
        <v>83.7</v>
      </c>
      <c r="L106" s="305">
        <v>79.7</v>
      </c>
      <c r="M106" s="305">
        <v>74.099999999999994</v>
      </c>
      <c r="N106" s="320">
        <v>21705000</v>
      </c>
      <c r="O106" s="321">
        <v>4.3961129106894958E-3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57751.95</v>
      </c>
      <c r="E107" s="317">
        <v>58142.116666666669</v>
      </c>
      <c r="F107" s="318">
        <v>57130.083333333336</v>
      </c>
      <c r="G107" s="318">
        <v>56508.216666666667</v>
      </c>
      <c r="H107" s="318">
        <v>55496.183333333334</v>
      </c>
      <c r="I107" s="318">
        <v>58763.983333333337</v>
      </c>
      <c r="J107" s="318">
        <v>59776.016666666663</v>
      </c>
      <c r="K107" s="318">
        <v>60397.883333333339</v>
      </c>
      <c r="L107" s="305">
        <v>59154.15</v>
      </c>
      <c r="M107" s="305">
        <v>57520.25</v>
      </c>
      <c r="N107" s="320">
        <v>18000</v>
      </c>
      <c r="O107" s="321">
        <v>-1.6638935108153079E-3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784.85</v>
      </c>
      <c r="E108" s="317">
        <v>792.25</v>
      </c>
      <c r="F108" s="318">
        <v>772.65</v>
      </c>
      <c r="G108" s="318">
        <v>760.44999999999993</v>
      </c>
      <c r="H108" s="318">
        <v>740.84999999999991</v>
      </c>
      <c r="I108" s="318">
        <v>804.45</v>
      </c>
      <c r="J108" s="318">
        <v>824.05</v>
      </c>
      <c r="K108" s="318">
        <v>836.25000000000011</v>
      </c>
      <c r="L108" s="305">
        <v>811.85</v>
      </c>
      <c r="M108" s="305">
        <v>780.05</v>
      </c>
      <c r="N108" s="320">
        <v>1550250</v>
      </c>
      <c r="O108" s="321">
        <v>-3.681267474370923E-2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29</v>
      </c>
      <c r="E109" s="317">
        <v>29.483333333333334</v>
      </c>
      <c r="F109" s="318">
        <v>28.31666666666667</v>
      </c>
      <c r="G109" s="318">
        <v>27.633333333333336</v>
      </c>
      <c r="H109" s="318">
        <v>26.466666666666672</v>
      </c>
      <c r="I109" s="318">
        <v>30.166666666666668</v>
      </c>
      <c r="J109" s="318">
        <v>31.333333333333332</v>
      </c>
      <c r="K109" s="318">
        <v>32.016666666666666</v>
      </c>
      <c r="L109" s="305">
        <v>30.65</v>
      </c>
      <c r="M109" s="305">
        <v>28.8</v>
      </c>
      <c r="N109" s="320">
        <v>22031100</v>
      </c>
      <c r="O109" s="321">
        <v>4.3213296398891966E-2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2592.3000000000002</v>
      </c>
      <c r="E110" s="317">
        <v>2591.2000000000003</v>
      </c>
      <c r="F110" s="318">
        <v>2531.1000000000004</v>
      </c>
      <c r="G110" s="318">
        <v>2469.9</v>
      </c>
      <c r="H110" s="318">
        <v>2409.8000000000002</v>
      </c>
      <c r="I110" s="318">
        <v>2652.4000000000005</v>
      </c>
      <c r="J110" s="318">
        <v>2712.5</v>
      </c>
      <c r="K110" s="318">
        <v>2773.7000000000007</v>
      </c>
      <c r="L110" s="305">
        <v>2651.3</v>
      </c>
      <c r="M110" s="305">
        <v>2530</v>
      </c>
      <c r="N110" s="320">
        <v>713400</v>
      </c>
      <c r="O110" s="321">
        <v>1.2489355662787397E-2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23.5</v>
      </c>
      <c r="E111" s="317">
        <v>23.916666666666668</v>
      </c>
      <c r="F111" s="318">
        <v>22.783333333333335</v>
      </c>
      <c r="G111" s="318">
        <v>22.066666666666666</v>
      </c>
      <c r="H111" s="318">
        <v>20.933333333333334</v>
      </c>
      <c r="I111" s="318">
        <v>24.633333333333336</v>
      </c>
      <c r="J111" s="318">
        <v>25.766666666666669</v>
      </c>
      <c r="K111" s="318">
        <v>26.483333333333338</v>
      </c>
      <c r="L111" s="305">
        <v>25.05</v>
      </c>
      <c r="M111" s="305">
        <v>23.2</v>
      </c>
      <c r="N111" s="320">
        <v>15258000</v>
      </c>
      <c r="O111" s="321">
        <v>-5.6695992179863148E-3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17374.5</v>
      </c>
      <c r="E112" s="317">
        <v>17356.666666666668</v>
      </c>
      <c r="F112" s="318">
        <v>17070.033333333336</v>
      </c>
      <c r="G112" s="318">
        <v>16765.566666666669</v>
      </c>
      <c r="H112" s="318">
        <v>16478.933333333338</v>
      </c>
      <c r="I112" s="318">
        <v>17661.133333333335</v>
      </c>
      <c r="J112" s="318">
        <v>17947.766666666666</v>
      </c>
      <c r="K112" s="318">
        <v>18252.233333333334</v>
      </c>
      <c r="L112" s="305">
        <v>17643.3</v>
      </c>
      <c r="M112" s="305">
        <v>17052.2</v>
      </c>
      <c r="N112" s="320">
        <v>245300</v>
      </c>
      <c r="O112" s="321">
        <v>6.1674962129409219E-2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1181.5</v>
      </c>
      <c r="E113" s="317">
        <v>1189.75</v>
      </c>
      <c r="F113" s="318">
        <v>1159.75</v>
      </c>
      <c r="G113" s="318">
        <v>1138</v>
      </c>
      <c r="H113" s="318">
        <v>1108</v>
      </c>
      <c r="I113" s="318">
        <v>1211.5</v>
      </c>
      <c r="J113" s="318">
        <v>1241.5</v>
      </c>
      <c r="K113" s="318">
        <v>1263.25</v>
      </c>
      <c r="L113" s="305">
        <v>1219.75</v>
      </c>
      <c r="M113" s="305">
        <v>1168</v>
      </c>
      <c r="N113" s="320">
        <v>540750</v>
      </c>
      <c r="O113" s="321">
        <v>0.12392829306313329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73.150000000000006</v>
      </c>
      <c r="E114" s="317">
        <v>74.2</v>
      </c>
      <c r="F114" s="318">
        <v>71.650000000000006</v>
      </c>
      <c r="G114" s="318">
        <v>70.150000000000006</v>
      </c>
      <c r="H114" s="318">
        <v>67.600000000000009</v>
      </c>
      <c r="I114" s="318">
        <v>75.7</v>
      </c>
      <c r="J114" s="318">
        <v>78.249999999999986</v>
      </c>
      <c r="K114" s="318">
        <v>79.75</v>
      </c>
      <c r="L114" s="305">
        <v>76.75</v>
      </c>
      <c r="M114" s="305">
        <v>72.7</v>
      </c>
      <c r="N114" s="320">
        <v>24458100</v>
      </c>
      <c r="O114" s="321">
        <v>2.7504474150751572E-2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92.9</v>
      </c>
      <c r="E115" s="317">
        <v>93.166666666666671</v>
      </c>
      <c r="F115" s="318">
        <v>91.183333333333337</v>
      </c>
      <c r="G115" s="318">
        <v>89.466666666666669</v>
      </c>
      <c r="H115" s="318">
        <v>87.483333333333334</v>
      </c>
      <c r="I115" s="318">
        <v>94.88333333333334</v>
      </c>
      <c r="J115" s="318">
        <v>96.86666666666666</v>
      </c>
      <c r="K115" s="318">
        <v>98.583333333333343</v>
      </c>
      <c r="L115" s="305">
        <v>95.15</v>
      </c>
      <c r="M115" s="305">
        <v>91.45</v>
      </c>
      <c r="N115" s="320">
        <v>39110400</v>
      </c>
      <c r="O115" s="321">
        <v>1.4947683109118086E-2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78.650000000000006</v>
      </c>
      <c r="E116" s="317">
        <v>79.55</v>
      </c>
      <c r="F116" s="318">
        <v>77.3</v>
      </c>
      <c r="G116" s="318">
        <v>75.95</v>
      </c>
      <c r="H116" s="318">
        <v>73.7</v>
      </c>
      <c r="I116" s="318">
        <v>80.899999999999991</v>
      </c>
      <c r="J116" s="318">
        <v>83.149999999999991</v>
      </c>
      <c r="K116" s="318">
        <v>84.499999999999986</v>
      </c>
      <c r="L116" s="305">
        <v>81.8</v>
      </c>
      <c r="M116" s="305">
        <v>78.2</v>
      </c>
      <c r="N116" s="320">
        <v>48908900</v>
      </c>
      <c r="O116" s="321">
        <v>-4.4233016190953099E-3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17024.8</v>
      </c>
      <c r="E117" s="317">
        <v>17196.916666666668</v>
      </c>
      <c r="F117" s="318">
        <v>16764.633333333335</v>
      </c>
      <c r="G117" s="318">
        <v>16504.466666666667</v>
      </c>
      <c r="H117" s="318">
        <v>16072.183333333334</v>
      </c>
      <c r="I117" s="318">
        <v>17457.083333333336</v>
      </c>
      <c r="J117" s="318">
        <v>17889.366666666669</v>
      </c>
      <c r="K117" s="318">
        <v>18149.533333333336</v>
      </c>
      <c r="L117" s="305">
        <v>17629.2</v>
      </c>
      <c r="M117" s="305">
        <v>16936.75</v>
      </c>
      <c r="N117" s="320">
        <v>122675</v>
      </c>
      <c r="O117" s="321">
        <v>2.0378457059679767E-2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905.5</v>
      </c>
      <c r="E118" s="317">
        <v>916.44999999999993</v>
      </c>
      <c r="F118" s="318">
        <v>881.14999999999986</v>
      </c>
      <c r="G118" s="318">
        <v>856.8</v>
      </c>
      <c r="H118" s="318">
        <v>821.49999999999989</v>
      </c>
      <c r="I118" s="318">
        <v>940.79999999999984</v>
      </c>
      <c r="J118" s="318">
        <v>976.0999999999998</v>
      </c>
      <c r="K118" s="318">
        <v>1000.4499999999998</v>
      </c>
      <c r="L118" s="305">
        <v>951.75</v>
      </c>
      <c r="M118" s="305">
        <v>892.1</v>
      </c>
      <c r="N118" s="320">
        <v>3234303</v>
      </c>
      <c r="O118" s="321">
        <v>7.1121571837904213E-2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229.65</v>
      </c>
      <c r="E119" s="317">
        <v>231.73333333333335</v>
      </c>
      <c r="F119" s="318">
        <v>226.2166666666667</v>
      </c>
      <c r="G119" s="318">
        <v>222.78333333333336</v>
      </c>
      <c r="H119" s="318">
        <v>217.26666666666671</v>
      </c>
      <c r="I119" s="318">
        <v>235.16666666666669</v>
      </c>
      <c r="J119" s="318">
        <v>240.68333333333334</v>
      </c>
      <c r="K119" s="318">
        <v>244.11666666666667</v>
      </c>
      <c r="L119" s="305">
        <v>237.25</v>
      </c>
      <c r="M119" s="305">
        <v>228.3</v>
      </c>
      <c r="N119" s="320">
        <v>11619000</v>
      </c>
      <c r="O119" s="321">
        <v>3.108003108003108E-3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90.9</v>
      </c>
      <c r="E120" s="317">
        <v>91.8</v>
      </c>
      <c r="F120" s="318">
        <v>89.8</v>
      </c>
      <c r="G120" s="318">
        <v>88.7</v>
      </c>
      <c r="H120" s="318">
        <v>86.7</v>
      </c>
      <c r="I120" s="318">
        <v>92.899999999999991</v>
      </c>
      <c r="J120" s="318">
        <v>94.899999999999991</v>
      </c>
      <c r="K120" s="318">
        <v>95.999999999999986</v>
      </c>
      <c r="L120" s="305">
        <v>93.8</v>
      </c>
      <c r="M120" s="305">
        <v>90.7</v>
      </c>
      <c r="N120" s="320">
        <v>34205400</v>
      </c>
      <c r="O120" s="321">
        <v>2.1798365122615805E-3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1397.65</v>
      </c>
      <c r="E121" s="317">
        <v>1411</v>
      </c>
      <c r="F121" s="318">
        <v>1372</v>
      </c>
      <c r="G121" s="318">
        <v>1346.35</v>
      </c>
      <c r="H121" s="318">
        <v>1307.3499999999999</v>
      </c>
      <c r="I121" s="318">
        <v>1436.65</v>
      </c>
      <c r="J121" s="318">
        <v>1475.65</v>
      </c>
      <c r="K121" s="318">
        <v>1501.3000000000002</v>
      </c>
      <c r="L121" s="305">
        <v>1450</v>
      </c>
      <c r="M121" s="305">
        <v>1385.35</v>
      </c>
      <c r="N121" s="320">
        <v>2505500</v>
      </c>
      <c r="O121" s="321">
        <v>4.3958333333333335E-2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28.95</v>
      </c>
      <c r="E122" s="317">
        <v>29.466666666666669</v>
      </c>
      <c r="F122" s="318">
        <v>28.233333333333338</v>
      </c>
      <c r="G122" s="318">
        <v>27.516666666666669</v>
      </c>
      <c r="H122" s="318">
        <v>26.283333333333339</v>
      </c>
      <c r="I122" s="318">
        <v>30.183333333333337</v>
      </c>
      <c r="J122" s="318">
        <v>31.416666666666671</v>
      </c>
      <c r="K122" s="318">
        <v>32.13333333333334</v>
      </c>
      <c r="L122" s="305">
        <v>30.7</v>
      </c>
      <c r="M122" s="305">
        <v>28.75</v>
      </c>
      <c r="N122" s="320">
        <v>42953000</v>
      </c>
      <c r="O122" s="321">
        <v>5.5741673280283932E-3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163.44999999999999</v>
      </c>
      <c r="E123" s="317">
        <v>162.83333333333334</v>
      </c>
      <c r="F123" s="318">
        <v>160.01666666666668</v>
      </c>
      <c r="G123" s="318">
        <v>156.58333333333334</v>
      </c>
      <c r="H123" s="318">
        <v>153.76666666666668</v>
      </c>
      <c r="I123" s="318">
        <v>166.26666666666668</v>
      </c>
      <c r="J123" s="318">
        <v>169.08333333333334</v>
      </c>
      <c r="K123" s="318">
        <v>172.51666666666668</v>
      </c>
      <c r="L123" s="305">
        <v>165.65</v>
      </c>
      <c r="M123" s="305">
        <v>159.4</v>
      </c>
      <c r="N123" s="320">
        <v>33688000</v>
      </c>
      <c r="O123" s="321">
        <v>-2.3423005565862708E-2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865.95</v>
      </c>
      <c r="E124" s="317">
        <v>879.7833333333333</v>
      </c>
      <c r="F124" s="318">
        <v>836.16666666666663</v>
      </c>
      <c r="G124" s="318">
        <v>806.38333333333333</v>
      </c>
      <c r="H124" s="318">
        <v>762.76666666666665</v>
      </c>
      <c r="I124" s="318">
        <v>909.56666666666661</v>
      </c>
      <c r="J124" s="318">
        <v>953.18333333333339</v>
      </c>
      <c r="K124" s="318">
        <v>982.96666666666658</v>
      </c>
      <c r="L124" s="305">
        <v>923.4</v>
      </c>
      <c r="M124" s="305">
        <v>850</v>
      </c>
      <c r="N124" s="320">
        <v>1317200</v>
      </c>
      <c r="O124" s="321">
        <v>0.15869106263194932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506.4</v>
      </c>
      <c r="E125" s="317">
        <v>514.15</v>
      </c>
      <c r="F125" s="318">
        <v>496.65</v>
      </c>
      <c r="G125" s="318">
        <v>486.9</v>
      </c>
      <c r="H125" s="318">
        <v>469.4</v>
      </c>
      <c r="I125" s="318">
        <v>523.9</v>
      </c>
      <c r="J125" s="318">
        <v>541.4</v>
      </c>
      <c r="K125" s="318">
        <v>551.15</v>
      </c>
      <c r="L125" s="305">
        <v>531.65</v>
      </c>
      <c r="M125" s="305">
        <v>504.4</v>
      </c>
      <c r="N125" s="320">
        <v>548000</v>
      </c>
      <c r="O125" s="321">
        <v>-1.0115606936416185E-2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122.95</v>
      </c>
      <c r="E126" s="317">
        <v>124.36666666666667</v>
      </c>
      <c r="F126" s="318">
        <v>119.58333333333334</v>
      </c>
      <c r="G126" s="318">
        <v>116.21666666666667</v>
      </c>
      <c r="H126" s="318">
        <v>111.43333333333334</v>
      </c>
      <c r="I126" s="318">
        <v>127.73333333333335</v>
      </c>
      <c r="J126" s="318">
        <v>132.51666666666668</v>
      </c>
      <c r="K126" s="318">
        <v>135.88333333333335</v>
      </c>
      <c r="L126" s="305">
        <v>129.15</v>
      </c>
      <c r="M126" s="305">
        <v>121</v>
      </c>
      <c r="N126" s="320">
        <v>21333100</v>
      </c>
      <c r="O126" s="321">
        <v>4.1014805344368209E-2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90</v>
      </c>
      <c r="E127" s="317">
        <v>90.733333333333334</v>
      </c>
      <c r="F127" s="318">
        <v>88.866666666666674</v>
      </c>
      <c r="G127" s="318">
        <v>87.733333333333334</v>
      </c>
      <c r="H127" s="318">
        <v>85.866666666666674</v>
      </c>
      <c r="I127" s="318">
        <v>91.866666666666674</v>
      </c>
      <c r="J127" s="318">
        <v>93.73333333333332</v>
      </c>
      <c r="K127" s="318">
        <v>94.866666666666674</v>
      </c>
      <c r="L127" s="305">
        <v>92.6</v>
      </c>
      <c r="M127" s="305">
        <v>89.6</v>
      </c>
      <c r="N127" s="320">
        <v>23568000</v>
      </c>
      <c r="O127" s="321">
        <v>-3.5514967021816335E-3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1461.9</v>
      </c>
      <c r="E128" s="317">
        <v>1463.3500000000001</v>
      </c>
      <c r="F128" s="318">
        <v>1444.6000000000004</v>
      </c>
      <c r="G128" s="318">
        <v>1427.3000000000002</v>
      </c>
      <c r="H128" s="318">
        <v>1408.5500000000004</v>
      </c>
      <c r="I128" s="318">
        <v>1480.6500000000003</v>
      </c>
      <c r="J128" s="318">
        <v>1499.3999999999999</v>
      </c>
      <c r="K128" s="318">
        <v>1516.7000000000003</v>
      </c>
      <c r="L128" s="305">
        <v>1482.1</v>
      </c>
      <c r="M128" s="305">
        <v>1446.05</v>
      </c>
      <c r="N128" s="320">
        <v>35259000</v>
      </c>
      <c r="O128" s="321">
        <v>1.221035892776011E-3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27.2</v>
      </c>
      <c r="E129" s="317">
        <v>27.883333333333329</v>
      </c>
      <c r="F129" s="318">
        <v>26.36666666666666</v>
      </c>
      <c r="G129" s="318">
        <v>25.533333333333331</v>
      </c>
      <c r="H129" s="318">
        <v>24.016666666666662</v>
      </c>
      <c r="I129" s="318">
        <v>28.716666666666658</v>
      </c>
      <c r="J129" s="318">
        <v>30.233333333333331</v>
      </c>
      <c r="K129" s="318">
        <v>31.066666666666656</v>
      </c>
      <c r="L129" s="305">
        <v>29.4</v>
      </c>
      <c r="M129" s="305">
        <v>27.05</v>
      </c>
      <c r="N129" s="320">
        <v>38339400</v>
      </c>
      <c r="O129" s="321">
        <v>1.2437810945273632E-2</v>
      </c>
    </row>
    <row r="130" spans="1:15" ht="15">
      <c r="A130" s="278">
        <v>120</v>
      </c>
      <c r="B130" s="472" t="s">
        <v>58</v>
      </c>
      <c r="C130" s="278" t="s">
        <v>281</v>
      </c>
      <c r="D130" s="317">
        <v>715.85</v>
      </c>
      <c r="E130" s="317">
        <v>716.7833333333333</v>
      </c>
      <c r="F130" s="318">
        <v>698.06666666666661</v>
      </c>
      <c r="G130" s="318">
        <v>680.2833333333333</v>
      </c>
      <c r="H130" s="318">
        <v>661.56666666666661</v>
      </c>
      <c r="I130" s="318">
        <v>734.56666666666661</v>
      </c>
      <c r="J130" s="318">
        <v>753.2833333333333</v>
      </c>
      <c r="K130" s="318">
        <v>771.06666666666661</v>
      </c>
      <c r="L130" s="305">
        <v>735.5</v>
      </c>
      <c r="M130" s="305">
        <v>699</v>
      </c>
      <c r="N130" s="320">
        <v>647250</v>
      </c>
      <c r="O130" s="321">
        <v>2.703862660944206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170.15</v>
      </c>
      <c r="E131" s="317">
        <v>173.44999999999996</v>
      </c>
      <c r="F131" s="318">
        <v>165.39999999999992</v>
      </c>
      <c r="G131" s="318">
        <v>160.64999999999995</v>
      </c>
      <c r="H131" s="318">
        <v>152.59999999999991</v>
      </c>
      <c r="I131" s="318">
        <v>178.19999999999993</v>
      </c>
      <c r="J131" s="318">
        <v>186.24999999999994</v>
      </c>
      <c r="K131" s="318">
        <v>190.99999999999994</v>
      </c>
      <c r="L131" s="305">
        <v>181.5</v>
      </c>
      <c r="M131" s="305">
        <v>168.7</v>
      </c>
      <c r="N131" s="320">
        <v>92184000</v>
      </c>
      <c r="O131" s="321">
        <v>-2.3376623376623377E-3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18508.5</v>
      </c>
      <c r="E132" s="317">
        <v>18564.733333333334</v>
      </c>
      <c r="F132" s="318">
        <v>18247.816666666666</v>
      </c>
      <c r="G132" s="318">
        <v>17987.133333333331</v>
      </c>
      <c r="H132" s="318">
        <v>17670.216666666664</v>
      </c>
      <c r="I132" s="318">
        <v>18825.416666666668</v>
      </c>
      <c r="J132" s="318">
        <v>19142.333333333332</v>
      </c>
      <c r="K132" s="318">
        <v>19403.01666666667</v>
      </c>
      <c r="L132" s="305">
        <v>18881.650000000001</v>
      </c>
      <c r="M132" s="305">
        <v>18304.05</v>
      </c>
      <c r="N132" s="320">
        <v>138300</v>
      </c>
      <c r="O132" s="321">
        <v>1.8109380659181455E-3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1069.25</v>
      </c>
      <c r="E133" s="317">
        <v>1085.9333333333334</v>
      </c>
      <c r="F133" s="318">
        <v>1049.0666666666668</v>
      </c>
      <c r="G133" s="318">
        <v>1028.8833333333334</v>
      </c>
      <c r="H133" s="318">
        <v>992.01666666666688</v>
      </c>
      <c r="I133" s="318">
        <v>1106.1166666666668</v>
      </c>
      <c r="J133" s="318">
        <v>1142.9833333333336</v>
      </c>
      <c r="K133" s="318">
        <v>1163.1666666666667</v>
      </c>
      <c r="L133" s="305">
        <v>1122.8</v>
      </c>
      <c r="M133" s="305">
        <v>1065.75</v>
      </c>
      <c r="N133" s="320">
        <v>1461350</v>
      </c>
      <c r="O133" s="321">
        <v>-6.7289719626168224E-3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3652.3</v>
      </c>
      <c r="E134" s="317">
        <v>3668.7666666666664</v>
      </c>
      <c r="F134" s="318">
        <v>3608.5333333333328</v>
      </c>
      <c r="G134" s="318">
        <v>3564.7666666666664</v>
      </c>
      <c r="H134" s="318">
        <v>3504.5333333333328</v>
      </c>
      <c r="I134" s="318">
        <v>3712.5333333333328</v>
      </c>
      <c r="J134" s="318">
        <v>3772.7666666666664</v>
      </c>
      <c r="K134" s="318">
        <v>3816.5333333333328</v>
      </c>
      <c r="L134" s="305">
        <v>3729</v>
      </c>
      <c r="M134" s="305">
        <v>3625</v>
      </c>
      <c r="N134" s="320">
        <v>486500</v>
      </c>
      <c r="O134" s="321">
        <v>1.4069828035435123E-2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678.5</v>
      </c>
      <c r="E135" s="317">
        <v>699.33333333333337</v>
      </c>
      <c r="F135" s="318">
        <v>649.66666666666674</v>
      </c>
      <c r="G135" s="318">
        <v>620.83333333333337</v>
      </c>
      <c r="H135" s="318">
        <v>571.16666666666674</v>
      </c>
      <c r="I135" s="318">
        <v>728.16666666666674</v>
      </c>
      <c r="J135" s="318">
        <v>777.83333333333348</v>
      </c>
      <c r="K135" s="318">
        <v>806.66666666666674</v>
      </c>
      <c r="L135" s="305">
        <v>749</v>
      </c>
      <c r="M135" s="305">
        <v>670.5</v>
      </c>
      <c r="N135" s="320">
        <v>2997600</v>
      </c>
      <c r="O135" s="321">
        <v>0.16647209899603083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457.55</v>
      </c>
      <c r="E136" s="317">
        <v>461.65000000000003</v>
      </c>
      <c r="F136" s="318">
        <v>450.90000000000009</v>
      </c>
      <c r="G136" s="318">
        <v>444.25000000000006</v>
      </c>
      <c r="H136" s="318">
        <v>433.50000000000011</v>
      </c>
      <c r="I136" s="318">
        <v>468.30000000000007</v>
      </c>
      <c r="J136" s="318">
        <v>479.04999999999995</v>
      </c>
      <c r="K136" s="318">
        <v>485.70000000000005</v>
      </c>
      <c r="L136" s="305">
        <v>472.4</v>
      </c>
      <c r="M136" s="305">
        <v>455</v>
      </c>
      <c r="N136" s="320">
        <v>39830000</v>
      </c>
      <c r="O136" s="321">
        <v>5.9668508287292815E-3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378.1</v>
      </c>
      <c r="E137" s="317">
        <v>381.7833333333333</v>
      </c>
      <c r="F137" s="318">
        <v>372.91666666666663</v>
      </c>
      <c r="G137" s="318">
        <v>367.73333333333335</v>
      </c>
      <c r="H137" s="318">
        <v>358.86666666666667</v>
      </c>
      <c r="I137" s="318">
        <v>386.96666666666658</v>
      </c>
      <c r="J137" s="318">
        <v>395.83333333333326</v>
      </c>
      <c r="K137" s="318">
        <v>401.01666666666654</v>
      </c>
      <c r="L137" s="305">
        <v>390.65</v>
      </c>
      <c r="M137" s="305">
        <v>376.6</v>
      </c>
      <c r="N137" s="320">
        <v>3609600</v>
      </c>
      <c r="O137" s="321">
        <v>-1.3280212483399733E-3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277.3</v>
      </c>
      <c r="E138" s="317">
        <v>279.95</v>
      </c>
      <c r="F138" s="318">
        <v>272.95</v>
      </c>
      <c r="G138" s="318">
        <v>268.60000000000002</v>
      </c>
      <c r="H138" s="318">
        <v>261.60000000000002</v>
      </c>
      <c r="I138" s="318">
        <v>284.29999999999995</v>
      </c>
      <c r="J138" s="318">
        <v>291.29999999999995</v>
      </c>
      <c r="K138" s="318">
        <v>295.64999999999992</v>
      </c>
      <c r="L138" s="305">
        <v>286.95</v>
      </c>
      <c r="M138" s="305">
        <v>275.60000000000002</v>
      </c>
      <c r="N138" s="320">
        <v>1193400</v>
      </c>
      <c r="O138" s="321">
        <v>-4.7413793103448273E-2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328.5</v>
      </c>
      <c r="E139" s="317">
        <v>332.83333333333331</v>
      </c>
      <c r="F139" s="318">
        <v>322.66666666666663</v>
      </c>
      <c r="G139" s="318">
        <v>316.83333333333331</v>
      </c>
      <c r="H139" s="318">
        <v>306.66666666666663</v>
      </c>
      <c r="I139" s="318">
        <v>338.66666666666663</v>
      </c>
      <c r="J139" s="318">
        <v>348.83333333333326</v>
      </c>
      <c r="K139" s="318">
        <v>354.66666666666663</v>
      </c>
      <c r="L139" s="305">
        <v>343</v>
      </c>
      <c r="M139" s="305">
        <v>327</v>
      </c>
      <c r="N139" s="320">
        <v>8721000</v>
      </c>
      <c r="O139" s="321">
        <v>1.8610421836228288E-3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81.150000000000006</v>
      </c>
      <c r="E140" s="317">
        <v>82.716666666666683</v>
      </c>
      <c r="F140" s="318">
        <v>78.983333333333363</v>
      </c>
      <c r="G140" s="318">
        <v>76.816666666666677</v>
      </c>
      <c r="H140" s="318">
        <v>73.083333333333357</v>
      </c>
      <c r="I140" s="318">
        <v>84.883333333333368</v>
      </c>
      <c r="J140" s="318">
        <v>88.616666666666688</v>
      </c>
      <c r="K140" s="318">
        <v>90.783333333333374</v>
      </c>
      <c r="L140" s="305">
        <v>86.45</v>
      </c>
      <c r="M140" s="305">
        <v>80.55</v>
      </c>
      <c r="N140" s="320">
        <v>54726000</v>
      </c>
      <c r="O140" s="321">
        <v>-4.8448682371106055E-2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30.45</v>
      </c>
      <c r="E141" s="317">
        <v>30.733333333333334</v>
      </c>
      <c r="F141" s="318">
        <v>30.016666666666669</v>
      </c>
      <c r="G141" s="318">
        <v>29.583333333333336</v>
      </c>
      <c r="H141" s="318">
        <v>28.866666666666671</v>
      </c>
      <c r="I141" s="318">
        <v>31.166666666666668</v>
      </c>
      <c r="J141" s="318">
        <v>31.883333333333336</v>
      </c>
      <c r="K141" s="318">
        <v>32.316666666666663</v>
      </c>
      <c r="L141" s="305">
        <v>31.45</v>
      </c>
      <c r="M141" s="305">
        <v>30.3</v>
      </c>
      <c r="N141" s="320">
        <v>53289000</v>
      </c>
      <c r="O141" s="321">
        <v>-4.5615731785944552E-2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272.2</v>
      </c>
      <c r="E142" s="317">
        <v>275.06666666666666</v>
      </c>
      <c r="F142" s="318">
        <v>266.98333333333335</v>
      </c>
      <c r="G142" s="318">
        <v>261.76666666666671</v>
      </c>
      <c r="H142" s="318">
        <v>253.68333333333339</v>
      </c>
      <c r="I142" s="318">
        <v>280.2833333333333</v>
      </c>
      <c r="J142" s="318">
        <v>288.36666666666667</v>
      </c>
      <c r="K142" s="318">
        <v>293.58333333333326</v>
      </c>
      <c r="L142" s="305">
        <v>283.14999999999998</v>
      </c>
      <c r="M142" s="305">
        <v>269.85000000000002</v>
      </c>
      <c r="N142" s="320">
        <v>16698500</v>
      </c>
      <c r="O142" s="321">
        <v>3.5932662191053965E-5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1936.3</v>
      </c>
      <c r="E143" s="317">
        <v>1946.3999999999999</v>
      </c>
      <c r="F143" s="318">
        <v>1917.4999999999998</v>
      </c>
      <c r="G143" s="318">
        <v>1898.6999999999998</v>
      </c>
      <c r="H143" s="318">
        <v>1869.7999999999997</v>
      </c>
      <c r="I143" s="318">
        <v>1965.1999999999998</v>
      </c>
      <c r="J143" s="318">
        <v>1994.1</v>
      </c>
      <c r="K143" s="318">
        <v>2012.8999999999999</v>
      </c>
      <c r="L143" s="305">
        <v>1975.3</v>
      </c>
      <c r="M143" s="305">
        <v>1927.6</v>
      </c>
      <c r="N143" s="320">
        <v>13799400</v>
      </c>
      <c r="O143" s="321">
        <v>-7.0338162860730438E-3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501.35</v>
      </c>
      <c r="E144" s="317">
        <v>505.18333333333334</v>
      </c>
      <c r="F144" s="318">
        <v>496.36666666666667</v>
      </c>
      <c r="G144" s="318">
        <v>491.38333333333333</v>
      </c>
      <c r="H144" s="318">
        <v>482.56666666666666</v>
      </c>
      <c r="I144" s="318">
        <v>510.16666666666669</v>
      </c>
      <c r="J144" s="318">
        <v>518.98333333333335</v>
      </c>
      <c r="K144" s="318">
        <v>523.9666666666667</v>
      </c>
      <c r="L144" s="305">
        <v>514</v>
      </c>
      <c r="M144" s="305">
        <v>500.2</v>
      </c>
      <c r="N144" s="320">
        <v>14346000</v>
      </c>
      <c r="O144" s="321">
        <v>-2.2533800701051579E-3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887.25</v>
      </c>
      <c r="E145" s="317">
        <v>891.13333333333321</v>
      </c>
      <c r="F145" s="318">
        <v>872.4166666666664</v>
      </c>
      <c r="G145" s="318">
        <v>857.58333333333314</v>
      </c>
      <c r="H145" s="318">
        <v>838.86666666666633</v>
      </c>
      <c r="I145" s="318">
        <v>905.96666666666647</v>
      </c>
      <c r="J145" s="318">
        <v>924.68333333333317</v>
      </c>
      <c r="K145" s="318">
        <v>939.51666666666654</v>
      </c>
      <c r="L145" s="305">
        <v>909.85</v>
      </c>
      <c r="M145" s="305">
        <v>876.3</v>
      </c>
      <c r="N145" s="320">
        <v>6822000</v>
      </c>
      <c r="O145" s="321">
        <v>1.74496644295302E-2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2368.75</v>
      </c>
      <c r="E146" s="317">
        <v>2389.9666666666667</v>
      </c>
      <c r="F146" s="318">
        <v>2335.9333333333334</v>
      </c>
      <c r="G146" s="318">
        <v>2303.1166666666668</v>
      </c>
      <c r="H146" s="318">
        <v>2249.0833333333335</v>
      </c>
      <c r="I146" s="318">
        <v>2422.7833333333333</v>
      </c>
      <c r="J146" s="318">
        <v>2476.8166666666671</v>
      </c>
      <c r="K146" s="318">
        <v>2509.6333333333332</v>
      </c>
      <c r="L146" s="305">
        <v>2444</v>
      </c>
      <c r="M146" s="305">
        <v>2357.15</v>
      </c>
      <c r="N146" s="320">
        <v>869000</v>
      </c>
      <c r="O146" s="321">
        <v>-1.306076093128904E-2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331.6</v>
      </c>
      <c r="E147" s="317">
        <v>333.26666666666665</v>
      </c>
      <c r="F147" s="318">
        <v>329.0333333333333</v>
      </c>
      <c r="G147" s="318">
        <v>326.46666666666664</v>
      </c>
      <c r="H147" s="318">
        <v>322.23333333333329</v>
      </c>
      <c r="I147" s="318">
        <v>335.83333333333331</v>
      </c>
      <c r="J147" s="318">
        <v>340.06666666666666</v>
      </c>
      <c r="K147" s="318">
        <v>342.63333333333333</v>
      </c>
      <c r="L147" s="305">
        <v>337.5</v>
      </c>
      <c r="M147" s="305">
        <v>330.7</v>
      </c>
      <c r="N147" s="320">
        <v>1614000</v>
      </c>
      <c r="O147" s="321">
        <v>-4.9469964664310952E-2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300.7</v>
      </c>
      <c r="E148" s="317">
        <v>304.73333333333335</v>
      </c>
      <c r="F148" s="318">
        <v>294.01666666666671</v>
      </c>
      <c r="G148" s="318">
        <v>287.33333333333337</v>
      </c>
      <c r="H148" s="318">
        <v>276.61666666666673</v>
      </c>
      <c r="I148" s="318">
        <v>311.41666666666669</v>
      </c>
      <c r="J148" s="318">
        <v>322.13333333333338</v>
      </c>
      <c r="K148" s="318">
        <v>328.81666666666666</v>
      </c>
      <c r="L148" s="305">
        <v>315.45</v>
      </c>
      <c r="M148" s="305">
        <v>298.05</v>
      </c>
      <c r="N148" s="320">
        <v>3654450</v>
      </c>
      <c r="O148" s="321">
        <v>7.3937153419593343E-4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910.4</v>
      </c>
      <c r="E149" s="317">
        <v>931.33333333333337</v>
      </c>
      <c r="F149" s="318">
        <v>879.66666666666674</v>
      </c>
      <c r="G149" s="318">
        <v>848.93333333333339</v>
      </c>
      <c r="H149" s="318">
        <v>797.26666666666677</v>
      </c>
      <c r="I149" s="318">
        <v>962.06666666666672</v>
      </c>
      <c r="J149" s="318">
        <v>1013.7333333333335</v>
      </c>
      <c r="K149" s="318">
        <v>1044.4666666666667</v>
      </c>
      <c r="L149" s="305">
        <v>983</v>
      </c>
      <c r="M149" s="305">
        <v>900.6</v>
      </c>
      <c r="N149" s="320">
        <v>761600</v>
      </c>
      <c r="O149" s="321">
        <v>-1.4492753623188406E-2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165.45</v>
      </c>
      <c r="E150" s="317">
        <v>168.01666666666668</v>
      </c>
      <c r="F150" s="318">
        <v>161.63333333333335</v>
      </c>
      <c r="G150" s="318">
        <v>157.81666666666666</v>
      </c>
      <c r="H150" s="318">
        <v>151.43333333333334</v>
      </c>
      <c r="I150" s="318">
        <v>171.83333333333337</v>
      </c>
      <c r="J150" s="318">
        <v>178.2166666666667</v>
      </c>
      <c r="K150" s="318">
        <v>182.03333333333339</v>
      </c>
      <c r="L150" s="305">
        <v>174.4</v>
      </c>
      <c r="M150" s="305">
        <v>164.2</v>
      </c>
      <c r="N150" s="320">
        <v>3774000</v>
      </c>
      <c r="O150" s="321">
        <v>1.555352241537054E-2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3286</v>
      </c>
      <c r="E151" s="317">
        <v>3317.4499999999994</v>
      </c>
      <c r="F151" s="318">
        <v>3240.4999999999986</v>
      </c>
      <c r="G151" s="318">
        <v>3194.9999999999991</v>
      </c>
      <c r="H151" s="318">
        <v>3118.0499999999984</v>
      </c>
      <c r="I151" s="318">
        <v>3362.9499999999989</v>
      </c>
      <c r="J151" s="318">
        <v>3439.8999999999996</v>
      </c>
      <c r="K151" s="318">
        <v>3485.3999999999992</v>
      </c>
      <c r="L151" s="305">
        <v>3394.4</v>
      </c>
      <c r="M151" s="305">
        <v>3271.95</v>
      </c>
      <c r="N151" s="320">
        <v>2251000</v>
      </c>
      <c r="O151" s="321">
        <v>4.4444444444444447E-4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387.95</v>
      </c>
      <c r="E152" s="317">
        <v>394.06666666666661</v>
      </c>
      <c r="F152" s="318">
        <v>378.98333333333323</v>
      </c>
      <c r="G152" s="318">
        <v>370.01666666666665</v>
      </c>
      <c r="H152" s="318">
        <v>354.93333333333328</v>
      </c>
      <c r="I152" s="318">
        <v>403.03333333333319</v>
      </c>
      <c r="J152" s="318">
        <v>418.11666666666656</v>
      </c>
      <c r="K152" s="318">
        <v>427.08333333333314</v>
      </c>
      <c r="L152" s="305">
        <v>409.15</v>
      </c>
      <c r="M152" s="305">
        <v>385.1</v>
      </c>
      <c r="N152" s="320">
        <v>14900800</v>
      </c>
      <c r="O152" s="321">
        <v>-9.9267783816826358E-3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79.2</v>
      </c>
      <c r="E153" s="317">
        <v>80.366666666666674</v>
      </c>
      <c r="F153" s="318">
        <v>77.633333333333354</v>
      </c>
      <c r="G153" s="318">
        <v>76.066666666666677</v>
      </c>
      <c r="H153" s="318">
        <v>73.333333333333357</v>
      </c>
      <c r="I153" s="318">
        <v>81.933333333333351</v>
      </c>
      <c r="J153" s="318">
        <v>84.666666666666671</v>
      </c>
      <c r="K153" s="318">
        <v>86.233333333333348</v>
      </c>
      <c r="L153" s="305">
        <v>83.1</v>
      </c>
      <c r="M153" s="305">
        <v>78.8</v>
      </c>
      <c r="N153" s="320">
        <v>88647000</v>
      </c>
      <c r="O153" s="321">
        <v>3.9673056863959808E-3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437.95</v>
      </c>
      <c r="E154" s="317">
        <v>451.15000000000003</v>
      </c>
      <c r="F154" s="318">
        <v>419.85000000000008</v>
      </c>
      <c r="G154" s="318">
        <v>401.75000000000006</v>
      </c>
      <c r="H154" s="318">
        <v>370.4500000000001</v>
      </c>
      <c r="I154" s="318">
        <v>469.25000000000006</v>
      </c>
      <c r="J154" s="318">
        <v>500.55</v>
      </c>
      <c r="K154" s="318">
        <v>518.65000000000009</v>
      </c>
      <c r="L154" s="305">
        <v>482.45</v>
      </c>
      <c r="M154" s="305">
        <v>433.05</v>
      </c>
      <c r="N154" s="320">
        <v>3134000</v>
      </c>
      <c r="O154" s="321">
        <v>0.39350822587816808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184.55</v>
      </c>
      <c r="E155" s="317">
        <v>186.73333333333335</v>
      </c>
      <c r="F155" s="318">
        <v>180.51666666666671</v>
      </c>
      <c r="G155" s="318">
        <v>176.48333333333335</v>
      </c>
      <c r="H155" s="318">
        <v>170.26666666666671</v>
      </c>
      <c r="I155" s="318">
        <v>190.76666666666671</v>
      </c>
      <c r="J155" s="318">
        <v>196.98333333333335</v>
      </c>
      <c r="K155" s="318">
        <v>201.01666666666671</v>
      </c>
      <c r="L155" s="305">
        <v>192.95</v>
      </c>
      <c r="M155" s="305">
        <v>182.7</v>
      </c>
      <c r="N155" s="320">
        <v>23110400</v>
      </c>
      <c r="O155" s="321">
        <v>1.8186944875229098E-2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26</v>
      </c>
      <c r="E156" s="317">
        <v>26.3</v>
      </c>
      <c r="F156" s="318">
        <v>25.450000000000003</v>
      </c>
      <c r="G156" s="318">
        <v>24.900000000000002</v>
      </c>
      <c r="H156" s="318">
        <v>24.050000000000004</v>
      </c>
      <c r="I156" s="318">
        <v>26.85</v>
      </c>
      <c r="J156" s="318">
        <v>27.700000000000003</v>
      </c>
      <c r="K156" s="318">
        <v>28.25</v>
      </c>
      <c r="L156" s="305">
        <v>27.15</v>
      </c>
      <c r="M156" s="305">
        <v>25.75</v>
      </c>
      <c r="N156" s="320">
        <v>35314400</v>
      </c>
      <c r="O156" s="321">
        <v>2.1639511201629328E-2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148.75</v>
      </c>
      <c r="E157" s="317">
        <v>150.6</v>
      </c>
      <c r="F157" s="318">
        <v>145.25</v>
      </c>
      <c r="G157" s="318">
        <v>141.75</v>
      </c>
      <c r="H157" s="318">
        <v>136.4</v>
      </c>
      <c r="I157" s="318">
        <v>154.1</v>
      </c>
      <c r="J157" s="318">
        <v>159.44999999999996</v>
      </c>
      <c r="K157" s="318">
        <v>162.94999999999999</v>
      </c>
      <c r="L157" s="305">
        <v>155.94999999999999</v>
      </c>
      <c r="M157" s="305">
        <v>147.1</v>
      </c>
      <c r="N157" s="320">
        <v>17445400</v>
      </c>
      <c r="O157" s="321">
        <v>-1.5541059094397545E-2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4" sqref="F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43957</v>
      </c>
    </row>
    <row r="7" spans="1:15">
      <c r="A7"/>
    </row>
    <row r="8" spans="1:15" ht="28.5" customHeight="1">
      <c r="A8" s="483" t="s">
        <v>16</v>
      </c>
      <c r="B8" s="484" t="s">
        <v>18</v>
      </c>
      <c r="C8" s="482" t="s">
        <v>19</v>
      </c>
      <c r="D8" s="482" t="s">
        <v>20</v>
      </c>
      <c r="E8" s="482" t="s">
        <v>21</v>
      </c>
      <c r="F8" s="482"/>
      <c r="G8" s="482"/>
      <c r="H8" s="482" t="s">
        <v>22</v>
      </c>
      <c r="I8" s="482"/>
      <c r="J8" s="482"/>
      <c r="K8" s="275"/>
      <c r="L8" s="283"/>
      <c r="M8" s="283"/>
    </row>
    <row r="9" spans="1:15" ht="36" customHeight="1">
      <c r="A9" s="478"/>
      <c r="B9" s="480"/>
      <c r="C9" s="485" t="s">
        <v>23</v>
      </c>
      <c r="D9" s="48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9205.6</v>
      </c>
      <c r="D10" s="304">
        <v>9282.4166666666661</v>
      </c>
      <c r="E10" s="304">
        <v>9113.9333333333325</v>
      </c>
      <c r="F10" s="304">
        <v>9022.2666666666664</v>
      </c>
      <c r="G10" s="304">
        <v>8853.7833333333328</v>
      </c>
      <c r="H10" s="304">
        <v>9374.0833333333321</v>
      </c>
      <c r="I10" s="304">
        <v>9542.5666666666657</v>
      </c>
      <c r="J10" s="304">
        <v>9634.2333333333318</v>
      </c>
      <c r="K10" s="303">
        <v>9450.9</v>
      </c>
      <c r="L10" s="303">
        <v>9190.75</v>
      </c>
      <c r="M10" s="308"/>
    </row>
    <row r="11" spans="1:15">
      <c r="A11" s="302">
        <v>2</v>
      </c>
      <c r="B11" s="278" t="s">
        <v>221</v>
      </c>
      <c r="C11" s="305">
        <v>19271.75</v>
      </c>
      <c r="D11" s="280">
        <v>19569.083333333332</v>
      </c>
      <c r="E11" s="280">
        <v>18915.016666666663</v>
      </c>
      <c r="F11" s="280">
        <v>18558.283333333329</v>
      </c>
      <c r="G11" s="280">
        <v>17904.21666666666</v>
      </c>
      <c r="H11" s="280">
        <v>19925.816666666666</v>
      </c>
      <c r="I11" s="280">
        <v>20579.883333333339</v>
      </c>
      <c r="J11" s="280">
        <v>20936.616666666669</v>
      </c>
      <c r="K11" s="305">
        <v>20223.150000000001</v>
      </c>
      <c r="L11" s="305">
        <v>19212.349999999999</v>
      </c>
      <c r="M11" s="308"/>
    </row>
    <row r="12" spans="1:15">
      <c r="A12" s="302">
        <v>3</v>
      </c>
      <c r="B12" s="286" t="s">
        <v>222</v>
      </c>
      <c r="C12" s="305">
        <v>1371.75</v>
      </c>
      <c r="D12" s="280">
        <v>1383.8833333333332</v>
      </c>
      <c r="E12" s="280">
        <v>1355.8166666666664</v>
      </c>
      <c r="F12" s="280">
        <v>1339.8833333333332</v>
      </c>
      <c r="G12" s="280">
        <v>1311.8166666666664</v>
      </c>
      <c r="H12" s="280">
        <v>1399.8166666666664</v>
      </c>
      <c r="I12" s="280">
        <v>1427.883333333333</v>
      </c>
      <c r="J12" s="280">
        <v>1443.8166666666664</v>
      </c>
      <c r="K12" s="305">
        <v>1411.95</v>
      </c>
      <c r="L12" s="305">
        <v>1367.95</v>
      </c>
      <c r="M12" s="308"/>
    </row>
    <row r="13" spans="1:15">
      <c r="A13" s="302">
        <v>4</v>
      </c>
      <c r="B13" s="278" t="s">
        <v>223</v>
      </c>
      <c r="C13" s="305">
        <v>2670.3</v>
      </c>
      <c r="D13" s="280">
        <v>2689</v>
      </c>
      <c r="E13" s="280">
        <v>2647.25</v>
      </c>
      <c r="F13" s="280">
        <v>2624.2</v>
      </c>
      <c r="G13" s="280">
        <v>2582.4499999999998</v>
      </c>
      <c r="H13" s="280">
        <v>2712.05</v>
      </c>
      <c r="I13" s="280">
        <v>2753.8</v>
      </c>
      <c r="J13" s="280">
        <v>2776.8500000000004</v>
      </c>
      <c r="K13" s="305">
        <v>2730.75</v>
      </c>
      <c r="L13" s="305">
        <v>2665.95</v>
      </c>
      <c r="M13" s="308"/>
    </row>
    <row r="14" spans="1:15">
      <c r="A14" s="302">
        <v>5</v>
      </c>
      <c r="B14" s="278" t="s">
        <v>224</v>
      </c>
      <c r="C14" s="305">
        <v>13388</v>
      </c>
      <c r="D14" s="280">
        <v>13469.1</v>
      </c>
      <c r="E14" s="280">
        <v>13270.35</v>
      </c>
      <c r="F14" s="280">
        <v>13152.7</v>
      </c>
      <c r="G14" s="280">
        <v>12953.95</v>
      </c>
      <c r="H14" s="280">
        <v>13586.75</v>
      </c>
      <c r="I14" s="280">
        <v>13785.5</v>
      </c>
      <c r="J14" s="280">
        <v>13903.15</v>
      </c>
      <c r="K14" s="305">
        <v>13667.85</v>
      </c>
      <c r="L14" s="305">
        <v>13351.45</v>
      </c>
      <c r="M14" s="308"/>
    </row>
    <row r="15" spans="1:15">
      <c r="A15" s="302">
        <v>6</v>
      </c>
      <c r="B15" s="278" t="s">
        <v>225</v>
      </c>
      <c r="C15" s="305">
        <v>2338.85</v>
      </c>
      <c r="D15" s="280">
        <v>2358.1833333333334</v>
      </c>
      <c r="E15" s="280">
        <v>2312.2166666666667</v>
      </c>
      <c r="F15" s="280">
        <v>2285.5833333333335</v>
      </c>
      <c r="G15" s="280">
        <v>2239.6166666666668</v>
      </c>
      <c r="H15" s="280">
        <v>2384.8166666666666</v>
      </c>
      <c r="I15" s="280">
        <v>2430.7833333333338</v>
      </c>
      <c r="J15" s="280">
        <v>2457.4166666666665</v>
      </c>
      <c r="K15" s="305">
        <v>2404.15</v>
      </c>
      <c r="L15" s="305">
        <v>2331.5500000000002</v>
      </c>
      <c r="M15" s="308"/>
    </row>
    <row r="16" spans="1:15">
      <c r="A16" s="302">
        <v>7</v>
      </c>
      <c r="B16" s="278" t="s">
        <v>226</v>
      </c>
      <c r="C16" s="305">
        <v>3518.8</v>
      </c>
      <c r="D16" s="280">
        <v>3552.1</v>
      </c>
      <c r="E16" s="280">
        <v>3477.8999999999996</v>
      </c>
      <c r="F16" s="280">
        <v>3436.9999999999995</v>
      </c>
      <c r="G16" s="280">
        <v>3362.7999999999993</v>
      </c>
      <c r="H16" s="280">
        <v>3593</v>
      </c>
      <c r="I16" s="280">
        <v>3667.2</v>
      </c>
      <c r="J16" s="280">
        <v>3708.1000000000004</v>
      </c>
      <c r="K16" s="305">
        <v>3626.3</v>
      </c>
      <c r="L16" s="305">
        <v>3511.2</v>
      </c>
      <c r="M16" s="308"/>
    </row>
    <row r="17" spans="1:13">
      <c r="A17" s="302">
        <v>8</v>
      </c>
      <c r="B17" s="278" t="s">
        <v>39</v>
      </c>
      <c r="C17" s="278">
        <v>1134.5999999999999</v>
      </c>
      <c r="D17" s="280">
        <v>1142.9333333333334</v>
      </c>
      <c r="E17" s="280">
        <v>1117.4166666666667</v>
      </c>
      <c r="F17" s="280">
        <v>1100.2333333333333</v>
      </c>
      <c r="G17" s="280">
        <v>1074.7166666666667</v>
      </c>
      <c r="H17" s="280">
        <v>1160.1166666666668</v>
      </c>
      <c r="I17" s="280">
        <v>1185.6333333333332</v>
      </c>
      <c r="J17" s="280">
        <v>1202.8166666666668</v>
      </c>
      <c r="K17" s="278">
        <v>1168.45</v>
      </c>
      <c r="L17" s="278">
        <v>1125.75</v>
      </c>
      <c r="M17" s="278">
        <v>22.926469999999998</v>
      </c>
    </row>
    <row r="18" spans="1:13">
      <c r="A18" s="302">
        <v>9</v>
      </c>
      <c r="B18" s="278" t="s">
        <v>227</v>
      </c>
      <c r="C18" s="278">
        <v>491.2</v>
      </c>
      <c r="D18" s="280">
        <v>496.7</v>
      </c>
      <c r="E18" s="280">
        <v>485.7</v>
      </c>
      <c r="F18" s="280">
        <v>480.2</v>
      </c>
      <c r="G18" s="280">
        <v>469.2</v>
      </c>
      <c r="H18" s="280">
        <v>502.2</v>
      </c>
      <c r="I18" s="280">
        <v>513.20000000000005</v>
      </c>
      <c r="J18" s="280">
        <v>518.70000000000005</v>
      </c>
      <c r="K18" s="278">
        <v>507.7</v>
      </c>
      <c r="L18" s="278">
        <v>491.2</v>
      </c>
      <c r="M18" s="278">
        <v>10.36931</v>
      </c>
    </row>
    <row r="19" spans="1:13">
      <c r="A19" s="302">
        <v>10</v>
      </c>
      <c r="B19" s="278" t="s">
        <v>42</v>
      </c>
      <c r="C19" s="278">
        <v>263.10000000000002</v>
      </c>
      <c r="D19" s="280">
        <v>265.3</v>
      </c>
      <c r="E19" s="280">
        <v>258.90000000000003</v>
      </c>
      <c r="F19" s="280">
        <v>254.70000000000005</v>
      </c>
      <c r="G19" s="280">
        <v>248.30000000000007</v>
      </c>
      <c r="H19" s="280">
        <v>269.5</v>
      </c>
      <c r="I19" s="280">
        <v>275.89999999999998</v>
      </c>
      <c r="J19" s="280">
        <v>280.09999999999997</v>
      </c>
      <c r="K19" s="278">
        <v>271.7</v>
      </c>
      <c r="L19" s="278">
        <v>261.10000000000002</v>
      </c>
      <c r="M19" s="278">
        <v>48.668390000000002</v>
      </c>
    </row>
    <row r="20" spans="1:13">
      <c r="A20" s="302">
        <v>11</v>
      </c>
      <c r="B20" s="278" t="s">
        <v>44</v>
      </c>
      <c r="C20" s="278">
        <v>30.45</v>
      </c>
      <c r="D20" s="280">
        <v>30.433333333333334</v>
      </c>
      <c r="E20" s="280">
        <v>30.016666666666666</v>
      </c>
      <c r="F20" s="280">
        <v>29.583333333333332</v>
      </c>
      <c r="G20" s="280">
        <v>29.166666666666664</v>
      </c>
      <c r="H20" s="280">
        <v>30.866666666666667</v>
      </c>
      <c r="I20" s="280">
        <v>31.283333333333331</v>
      </c>
      <c r="J20" s="280">
        <v>31.716666666666669</v>
      </c>
      <c r="K20" s="278">
        <v>30.85</v>
      </c>
      <c r="L20" s="278">
        <v>30</v>
      </c>
      <c r="M20" s="278">
        <v>59.873730000000002</v>
      </c>
    </row>
    <row r="21" spans="1:13">
      <c r="A21" s="302">
        <v>12</v>
      </c>
      <c r="B21" s="278" t="s">
        <v>228</v>
      </c>
      <c r="C21" s="278">
        <v>44.4</v>
      </c>
      <c r="D21" s="280">
        <v>45.266666666666673</v>
      </c>
      <c r="E21" s="280">
        <v>43.133333333333347</v>
      </c>
      <c r="F21" s="280">
        <v>41.866666666666674</v>
      </c>
      <c r="G21" s="280">
        <v>39.733333333333348</v>
      </c>
      <c r="H21" s="280">
        <v>46.533333333333346</v>
      </c>
      <c r="I21" s="280">
        <v>48.666666666666671</v>
      </c>
      <c r="J21" s="280">
        <v>49.933333333333344</v>
      </c>
      <c r="K21" s="278">
        <v>47.4</v>
      </c>
      <c r="L21" s="278">
        <v>44</v>
      </c>
      <c r="M21" s="278">
        <v>19.37201</v>
      </c>
    </row>
    <row r="22" spans="1:13">
      <c r="A22" s="302">
        <v>13</v>
      </c>
      <c r="B22" s="278" t="s">
        <v>229</v>
      </c>
      <c r="C22" s="278">
        <v>107.1</v>
      </c>
      <c r="D22" s="280">
        <v>108.86666666666666</v>
      </c>
      <c r="E22" s="280">
        <v>104.93333333333332</v>
      </c>
      <c r="F22" s="280">
        <v>102.76666666666667</v>
      </c>
      <c r="G22" s="280">
        <v>98.833333333333329</v>
      </c>
      <c r="H22" s="280">
        <v>111.03333333333332</v>
      </c>
      <c r="I22" s="280">
        <v>114.96666666666665</v>
      </c>
      <c r="J22" s="280">
        <v>117.13333333333331</v>
      </c>
      <c r="K22" s="278">
        <v>112.8</v>
      </c>
      <c r="L22" s="278">
        <v>106.7</v>
      </c>
      <c r="M22" s="278">
        <v>12.076739999999999</v>
      </c>
    </row>
    <row r="23" spans="1:13">
      <c r="A23" s="302">
        <v>14</v>
      </c>
      <c r="B23" s="278" t="s">
        <v>230</v>
      </c>
      <c r="C23" s="278">
        <v>1480.9</v>
      </c>
      <c r="D23" s="280">
        <v>1483.1666666666667</v>
      </c>
      <c r="E23" s="280">
        <v>1459.7333333333336</v>
      </c>
      <c r="F23" s="280">
        <v>1438.5666666666668</v>
      </c>
      <c r="G23" s="280">
        <v>1415.1333333333337</v>
      </c>
      <c r="H23" s="280">
        <v>1504.3333333333335</v>
      </c>
      <c r="I23" s="280">
        <v>1527.7666666666664</v>
      </c>
      <c r="J23" s="280">
        <v>1548.9333333333334</v>
      </c>
      <c r="K23" s="278">
        <v>1506.6</v>
      </c>
      <c r="L23" s="278">
        <v>1462</v>
      </c>
      <c r="M23" s="278">
        <v>0.84038999999999997</v>
      </c>
    </row>
    <row r="24" spans="1:13">
      <c r="A24" s="302">
        <v>15</v>
      </c>
      <c r="B24" s="278" t="s">
        <v>231</v>
      </c>
      <c r="C24" s="278">
        <v>2674.15</v>
      </c>
      <c r="D24" s="280">
        <v>2683.3833333333332</v>
      </c>
      <c r="E24" s="280">
        <v>2636.7666666666664</v>
      </c>
      <c r="F24" s="280">
        <v>2599.3833333333332</v>
      </c>
      <c r="G24" s="280">
        <v>2552.7666666666664</v>
      </c>
      <c r="H24" s="280">
        <v>2720.7666666666664</v>
      </c>
      <c r="I24" s="280">
        <v>2767.3833333333332</v>
      </c>
      <c r="J24" s="280">
        <v>2804.7666666666664</v>
      </c>
      <c r="K24" s="278">
        <v>2730</v>
      </c>
      <c r="L24" s="278">
        <v>2646</v>
      </c>
      <c r="M24" s="278">
        <v>2.05986</v>
      </c>
    </row>
    <row r="25" spans="1:13">
      <c r="A25" s="302">
        <v>16</v>
      </c>
      <c r="B25" s="278" t="s">
        <v>46</v>
      </c>
      <c r="C25" s="278">
        <v>565.25</v>
      </c>
      <c r="D25" s="280">
        <v>563.83333333333337</v>
      </c>
      <c r="E25" s="280">
        <v>549.76666666666677</v>
      </c>
      <c r="F25" s="280">
        <v>534.28333333333342</v>
      </c>
      <c r="G25" s="280">
        <v>520.21666666666681</v>
      </c>
      <c r="H25" s="280">
        <v>579.31666666666672</v>
      </c>
      <c r="I25" s="280">
        <v>593.38333333333333</v>
      </c>
      <c r="J25" s="280">
        <v>608.86666666666667</v>
      </c>
      <c r="K25" s="278">
        <v>577.9</v>
      </c>
      <c r="L25" s="278">
        <v>548.35</v>
      </c>
      <c r="M25" s="278">
        <v>24.047129999999999</v>
      </c>
    </row>
    <row r="26" spans="1:13">
      <c r="A26" s="302">
        <v>17</v>
      </c>
      <c r="B26" s="278" t="s">
        <v>47</v>
      </c>
      <c r="C26" s="278">
        <v>164.8</v>
      </c>
      <c r="D26" s="280">
        <v>165.79999999999998</v>
      </c>
      <c r="E26" s="280">
        <v>162.74999999999997</v>
      </c>
      <c r="F26" s="280">
        <v>160.69999999999999</v>
      </c>
      <c r="G26" s="280">
        <v>157.64999999999998</v>
      </c>
      <c r="H26" s="280">
        <v>167.84999999999997</v>
      </c>
      <c r="I26" s="280">
        <v>170.89999999999998</v>
      </c>
      <c r="J26" s="280">
        <v>172.94999999999996</v>
      </c>
      <c r="K26" s="278">
        <v>168.85</v>
      </c>
      <c r="L26" s="278">
        <v>163.75</v>
      </c>
      <c r="M26" s="278">
        <v>40.97025</v>
      </c>
    </row>
    <row r="27" spans="1:13">
      <c r="A27" s="302">
        <v>18</v>
      </c>
      <c r="B27" s="278" t="s">
        <v>48</v>
      </c>
      <c r="C27" s="278">
        <v>1347.6</v>
      </c>
      <c r="D27" s="280">
        <v>1361.2833333333331</v>
      </c>
      <c r="E27" s="280">
        <v>1320.7666666666662</v>
      </c>
      <c r="F27" s="280">
        <v>1293.9333333333332</v>
      </c>
      <c r="G27" s="280">
        <v>1253.4166666666663</v>
      </c>
      <c r="H27" s="280">
        <v>1388.1166666666661</v>
      </c>
      <c r="I27" s="280">
        <v>1428.633333333333</v>
      </c>
      <c r="J27" s="280">
        <v>1455.466666666666</v>
      </c>
      <c r="K27" s="278">
        <v>1401.8</v>
      </c>
      <c r="L27" s="278">
        <v>1334.45</v>
      </c>
      <c r="M27" s="278">
        <v>6.5226100000000002</v>
      </c>
    </row>
    <row r="28" spans="1:13">
      <c r="A28" s="302">
        <v>19</v>
      </c>
      <c r="B28" s="278" t="s">
        <v>49</v>
      </c>
      <c r="C28" s="278">
        <v>85.7</v>
      </c>
      <c r="D28" s="280">
        <v>87.733333333333348</v>
      </c>
      <c r="E28" s="280">
        <v>82.116666666666703</v>
      </c>
      <c r="F28" s="280">
        <v>78.53333333333336</v>
      </c>
      <c r="G28" s="280">
        <v>72.916666666666714</v>
      </c>
      <c r="H28" s="280">
        <v>91.316666666666691</v>
      </c>
      <c r="I28" s="280">
        <v>96.933333333333337</v>
      </c>
      <c r="J28" s="280">
        <v>100.51666666666668</v>
      </c>
      <c r="K28" s="278">
        <v>93.35</v>
      </c>
      <c r="L28" s="278">
        <v>84.15</v>
      </c>
      <c r="M28" s="278">
        <v>90.580979999999997</v>
      </c>
    </row>
    <row r="29" spans="1:13">
      <c r="A29" s="302">
        <v>20</v>
      </c>
      <c r="B29" s="278" t="s">
        <v>50</v>
      </c>
      <c r="C29" s="278">
        <v>48.35</v>
      </c>
      <c r="D29" s="280">
        <v>49.033333333333331</v>
      </c>
      <c r="E29" s="280">
        <v>47.216666666666661</v>
      </c>
      <c r="F29" s="280">
        <v>46.083333333333329</v>
      </c>
      <c r="G29" s="280">
        <v>44.266666666666659</v>
      </c>
      <c r="H29" s="280">
        <v>50.166666666666664</v>
      </c>
      <c r="I29" s="280">
        <v>51.983333333333327</v>
      </c>
      <c r="J29" s="280">
        <v>53.116666666666667</v>
      </c>
      <c r="K29" s="278">
        <v>50.85</v>
      </c>
      <c r="L29" s="278">
        <v>47.9</v>
      </c>
      <c r="M29" s="278">
        <v>410.56572</v>
      </c>
    </row>
    <row r="30" spans="1:13">
      <c r="A30" s="302">
        <v>21</v>
      </c>
      <c r="B30" s="278" t="s">
        <v>52</v>
      </c>
      <c r="C30" s="278">
        <v>1619.15</v>
      </c>
      <c r="D30" s="280">
        <v>1630.1000000000001</v>
      </c>
      <c r="E30" s="280">
        <v>1567.3000000000002</v>
      </c>
      <c r="F30" s="280">
        <v>1515.45</v>
      </c>
      <c r="G30" s="280">
        <v>1452.65</v>
      </c>
      <c r="H30" s="280">
        <v>1681.9500000000003</v>
      </c>
      <c r="I30" s="280">
        <v>1744.75</v>
      </c>
      <c r="J30" s="280">
        <v>1796.6000000000004</v>
      </c>
      <c r="K30" s="278">
        <v>1692.9</v>
      </c>
      <c r="L30" s="278">
        <v>1578.25</v>
      </c>
      <c r="M30" s="278">
        <v>58.679789999999997</v>
      </c>
    </row>
    <row r="31" spans="1:13">
      <c r="A31" s="302">
        <v>22</v>
      </c>
      <c r="B31" s="278" t="s">
        <v>54</v>
      </c>
      <c r="C31" s="278">
        <v>631.6</v>
      </c>
      <c r="D31" s="280">
        <v>642.53333333333342</v>
      </c>
      <c r="E31" s="280">
        <v>616.61666666666679</v>
      </c>
      <c r="F31" s="280">
        <v>601.63333333333333</v>
      </c>
      <c r="G31" s="280">
        <v>575.7166666666667</v>
      </c>
      <c r="H31" s="280">
        <v>657.51666666666688</v>
      </c>
      <c r="I31" s="280">
        <v>683.43333333333362</v>
      </c>
      <c r="J31" s="280">
        <v>698.41666666666697</v>
      </c>
      <c r="K31" s="278">
        <v>668.45</v>
      </c>
      <c r="L31" s="278">
        <v>627.54999999999995</v>
      </c>
      <c r="M31" s="278">
        <v>64.533060000000006</v>
      </c>
    </row>
    <row r="32" spans="1:13">
      <c r="A32" s="302">
        <v>23</v>
      </c>
      <c r="B32" s="278" t="s">
        <v>232</v>
      </c>
      <c r="C32" s="278">
        <v>2198.9499999999998</v>
      </c>
      <c r="D32" s="280">
        <v>2238.0666666666666</v>
      </c>
      <c r="E32" s="280">
        <v>2146.1833333333334</v>
      </c>
      <c r="F32" s="280">
        <v>2093.416666666667</v>
      </c>
      <c r="G32" s="280">
        <v>2001.5333333333338</v>
      </c>
      <c r="H32" s="280">
        <v>2290.833333333333</v>
      </c>
      <c r="I32" s="280">
        <v>2382.7166666666662</v>
      </c>
      <c r="J32" s="280">
        <v>2435.4833333333327</v>
      </c>
      <c r="K32" s="278">
        <v>2329.9499999999998</v>
      </c>
      <c r="L32" s="278">
        <v>2185.3000000000002</v>
      </c>
      <c r="M32" s="278">
        <v>1.83053</v>
      </c>
    </row>
    <row r="33" spans="1:13">
      <c r="A33" s="302">
        <v>24</v>
      </c>
      <c r="B33" s="278" t="s">
        <v>56</v>
      </c>
      <c r="C33" s="278">
        <v>389</v>
      </c>
      <c r="D33" s="280">
        <v>398.08333333333331</v>
      </c>
      <c r="E33" s="280">
        <v>377.41666666666663</v>
      </c>
      <c r="F33" s="280">
        <v>365.83333333333331</v>
      </c>
      <c r="G33" s="280">
        <v>345.16666666666663</v>
      </c>
      <c r="H33" s="280">
        <v>409.66666666666663</v>
      </c>
      <c r="I33" s="280">
        <v>430.33333333333326</v>
      </c>
      <c r="J33" s="280">
        <v>441.91666666666663</v>
      </c>
      <c r="K33" s="278">
        <v>418.75</v>
      </c>
      <c r="L33" s="278">
        <v>386.5</v>
      </c>
      <c r="M33" s="278">
        <v>509.82763</v>
      </c>
    </row>
    <row r="34" spans="1:13">
      <c r="A34" s="302">
        <v>25</v>
      </c>
      <c r="B34" s="278" t="s">
        <v>57</v>
      </c>
      <c r="C34" s="278">
        <v>2422.8000000000002</v>
      </c>
      <c r="D34" s="280">
        <v>2437.5000000000005</v>
      </c>
      <c r="E34" s="280">
        <v>2386.1000000000008</v>
      </c>
      <c r="F34" s="280">
        <v>2349.4000000000005</v>
      </c>
      <c r="G34" s="280">
        <v>2298.0000000000009</v>
      </c>
      <c r="H34" s="280">
        <v>2474.2000000000007</v>
      </c>
      <c r="I34" s="280">
        <v>2525.6000000000004</v>
      </c>
      <c r="J34" s="280">
        <v>2562.3000000000006</v>
      </c>
      <c r="K34" s="278">
        <v>2488.9</v>
      </c>
      <c r="L34" s="278">
        <v>2400.8000000000002</v>
      </c>
      <c r="M34" s="278">
        <v>6.6376099999999996</v>
      </c>
    </row>
    <row r="35" spans="1:13">
      <c r="A35" s="302">
        <v>26</v>
      </c>
      <c r="B35" s="278" t="s">
        <v>60</v>
      </c>
      <c r="C35" s="278">
        <v>2002.35</v>
      </c>
      <c r="D35" s="280">
        <v>2044.7833333333335</v>
      </c>
      <c r="E35" s="280">
        <v>1954.5666666666671</v>
      </c>
      <c r="F35" s="280">
        <v>1906.7833333333335</v>
      </c>
      <c r="G35" s="280">
        <v>1816.5666666666671</v>
      </c>
      <c r="H35" s="280">
        <v>2092.5666666666671</v>
      </c>
      <c r="I35" s="280">
        <v>2182.7833333333338</v>
      </c>
      <c r="J35" s="280">
        <v>2230.5666666666671</v>
      </c>
      <c r="K35" s="278">
        <v>2135</v>
      </c>
      <c r="L35" s="278">
        <v>1997</v>
      </c>
      <c r="M35" s="278">
        <v>115.21295000000001</v>
      </c>
    </row>
    <row r="36" spans="1:13">
      <c r="A36" s="302">
        <v>27</v>
      </c>
      <c r="B36" s="278" t="s">
        <v>59</v>
      </c>
      <c r="C36" s="278">
        <v>4629.2</v>
      </c>
      <c r="D36" s="280">
        <v>4719.7333333333336</v>
      </c>
      <c r="E36" s="280">
        <v>4519.4666666666672</v>
      </c>
      <c r="F36" s="280">
        <v>4409.7333333333336</v>
      </c>
      <c r="G36" s="280">
        <v>4209.4666666666672</v>
      </c>
      <c r="H36" s="280">
        <v>4829.4666666666672</v>
      </c>
      <c r="I36" s="280">
        <v>5029.7333333333336</v>
      </c>
      <c r="J36" s="280">
        <v>5139.4666666666672</v>
      </c>
      <c r="K36" s="278">
        <v>4920</v>
      </c>
      <c r="L36" s="278">
        <v>4610</v>
      </c>
      <c r="M36" s="278">
        <v>8.1588899999999995</v>
      </c>
    </row>
    <row r="37" spans="1:13">
      <c r="A37" s="302">
        <v>28</v>
      </c>
      <c r="B37" s="278" t="s">
        <v>233</v>
      </c>
      <c r="C37" s="278">
        <v>1890.75</v>
      </c>
      <c r="D37" s="280">
        <v>1919.6833333333334</v>
      </c>
      <c r="E37" s="280">
        <v>1859.4666666666667</v>
      </c>
      <c r="F37" s="280">
        <v>1828.1833333333334</v>
      </c>
      <c r="G37" s="280">
        <v>1767.9666666666667</v>
      </c>
      <c r="H37" s="280">
        <v>1950.9666666666667</v>
      </c>
      <c r="I37" s="280">
        <v>2011.1833333333334</v>
      </c>
      <c r="J37" s="280">
        <v>2042.4666666666667</v>
      </c>
      <c r="K37" s="278">
        <v>1979.9</v>
      </c>
      <c r="L37" s="278">
        <v>1888.4</v>
      </c>
      <c r="M37" s="278">
        <v>0.23991000000000001</v>
      </c>
    </row>
    <row r="38" spans="1:13">
      <c r="A38" s="302">
        <v>29</v>
      </c>
      <c r="B38" s="278" t="s">
        <v>61</v>
      </c>
      <c r="C38" s="278">
        <v>888.45</v>
      </c>
      <c r="D38" s="280">
        <v>895.38333333333321</v>
      </c>
      <c r="E38" s="280">
        <v>875.36666666666645</v>
      </c>
      <c r="F38" s="280">
        <v>862.28333333333319</v>
      </c>
      <c r="G38" s="280">
        <v>842.26666666666642</v>
      </c>
      <c r="H38" s="280">
        <v>908.46666666666647</v>
      </c>
      <c r="I38" s="280">
        <v>928.48333333333335</v>
      </c>
      <c r="J38" s="280">
        <v>941.56666666666649</v>
      </c>
      <c r="K38" s="278">
        <v>915.4</v>
      </c>
      <c r="L38" s="278">
        <v>882.3</v>
      </c>
      <c r="M38" s="278">
        <v>6.80952</v>
      </c>
    </row>
    <row r="39" spans="1:13">
      <c r="A39" s="302">
        <v>30</v>
      </c>
      <c r="B39" s="278" t="s">
        <v>234</v>
      </c>
      <c r="C39" s="278">
        <v>236.25</v>
      </c>
      <c r="D39" s="280">
        <v>241.58333333333334</v>
      </c>
      <c r="E39" s="280">
        <v>230.16666666666669</v>
      </c>
      <c r="F39" s="280">
        <v>224.08333333333334</v>
      </c>
      <c r="G39" s="280">
        <v>212.66666666666669</v>
      </c>
      <c r="H39" s="280">
        <v>247.66666666666669</v>
      </c>
      <c r="I39" s="280">
        <v>259.08333333333337</v>
      </c>
      <c r="J39" s="280">
        <v>265.16666666666669</v>
      </c>
      <c r="K39" s="278">
        <v>253</v>
      </c>
      <c r="L39" s="278">
        <v>235.5</v>
      </c>
      <c r="M39" s="278">
        <v>120.60272999999999</v>
      </c>
    </row>
    <row r="40" spans="1:13">
      <c r="A40" s="302">
        <v>31</v>
      </c>
      <c r="B40" s="278" t="s">
        <v>62</v>
      </c>
      <c r="C40" s="278">
        <v>44</v>
      </c>
      <c r="D40" s="280">
        <v>44.766666666666673</v>
      </c>
      <c r="E40" s="280">
        <v>43.033333333333346</v>
      </c>
      <c r="F40" s="280">
        <v>42.06666666666667</v>
      </c>
      <c r="G40" s="280">
        <v>40.333333333333343</v>
      </c>
      <c r="H40" s="280">
        <v>45.733333333333348</v>
      </c>
      <c r="I40" s="280">
        <v>47.466666666666683</v>
      </c>
      <c r="J40" s="280">
        <v>48.433333333333351</v>
      </c>
      <c r="K40" s="278">
        <v>46.5</v>
      </c>
      <c r="L40" s="278">
        <v>43.8</v>
      </c>
      <c r="M40" s="278">
        <v>260.04754000000003</v>
      </c>
    </row>
    <row r="41" spans="1:13">
      <c r="A41" s="302">
        <v>32</v>
      </c>
      <c r="B41" s="278" t="s">
        <v>63</v>
      </c>
      <c r="C41" s="278">
        <v>32.6</v>
      </c>
      <c r="D41" s="280">
        <v>33.1</v>
      </c>
      <c r="E41" s="280">
        <v>31.800000000000004</v>
      </c>
      <c r="F41" s="280">
        <v>31</v>
      </c>
      <c r="G41" s="280">
        <v>29.700000000000003</v>
      </c>
      <c r="H41" s="280">
        <v>33.900000000000006</v>
      </c>
      <c r="I41" s="280">
        <v>35.200000000000003</v>
      </c>
      <c r="J41" s="280">
        <v>36.000000000000007</v>
      </c>
      <c r="K41" s="278">
        <v>34.4</v>
      </c>
      <c r="L41" s="278">
        <v>32.299999999999997</v>
      </c>
      <c r="M41" s="278">
        <v>58.546250000000001</v>
      </c>
    </row>
    <row r="42" spans="1:13">
      <c r="A42" s="302">
        <v>33</v>
      </c>
      <c r="B42" s="278" t="s">
        <v>64</v>
      </c>
      <c r="C42" s="278">
        <v>1265.25</v>
      </c>
      <c r="D42" s="280">
        <v>1288.0666666666666</v>
      </c>
      <c r="E42" s="280">
        <v>1234.1833333333332</v>
      </c>
      <c r="F42" s="280">
        <v>1203.1166666666666</v>
      </c>
      <c r="G42" s="280">
        <v>1149.2333333333331</v>
      </c>
      <c r="H42" s="280">
        <v>1319.1333333333332</v>
      </c>
      <c r="I42" s="280">
        <v>1373.0166666666664</v>
      </c>
      <c r="J42" s="280">
        <v>1404.0833333333333</v>
      </c>
      <c r="K42" s="278">
        <v>1341.95</v>
      </c>
      <c r="L42" s="278">
        <v>1257</v>
      </c>
      <c r="M42" s="278">
        <v>11.12032</v>
      </c>
    </row>
    <row r="43" spans="1:13">
      <c r="A43" s="302">
        <v>34</v>
      </c>
      <c r="B43" s="278" t="s">
        <v>67</v>
      </c>
      <c r="C43" s="278">
        <v>468.5</v>
      </c>
      <c r="D43" s="280">
        <v>474.08333333333331</v>
      </c>
      <c r="E43" s="280">
        <v>458.41666666666663</v>
      </c>
      <c r="F43" s="280">
        <v>448.33333333333331</v>
      </c>
      <c r="G43" s="280">
        <v>432.66666666666663</v>
      </c>
      <c r="H43" s="280">
        <v>484.16666666666663</v>
      </c>
      <c r="I43" s="280">
        <v>499.83333333333326</v>
      </c>
      <c r="J43" s="280">
        <v>509.91666666666663</v>
      </c>
      <c r="K43" s="278">
        <v>489.75</v>
      </c>
      <c r="L43" s="278">
        <v>464</v>
      </c>
      <c r="M43" s="278">
        <v>20.872820000000001</v>
      </c>
    </row>
    <row r="44" spans="1:13">
      <c r="A44" s="302">
        <v>35</v>
      </c>
      <c r="B44" s="278" t="s">
        <v>66</v>
      </c>
      <c r="C44" s="278">
        <v>65.400000000000006</v>
      </c>
      <c r="D44" s="280">
        <v>66.38333333333334</v>
      </c>
      <c r="E44" s="280">
        <v>64.166666666666686</v>
      </c>
      <c r="F44" s="280">
        <v>62.933333333333351</v>
      </c>
      <c r="G44" s="280">
        <v>60.716666666666697</v>
      </c>
      <c r="H44" s="280">
        <v>67.616666666666674</v>
      </c>
      <c r="I44" s="280">
        <v>69.833333333333343</v>
      </c>
      <c r="J44" s="280">
        <v>71.066666666666663</v>
      </c>
      <c r="K44" s="278">
        <v>68.599999999999994</v>
      </c>
      <c r="L44" s="278">
        <v>65.150000000000006</v>
      </c>
      <c r="M44" s="278">
        <v>83.49709</v>
      </c>
    </row>
    <row r="45" spans="1:13">
      <c r="A45" s="302">
        <v>36</v>
      </c>
      <c r="B45" s="278" t="s">
        <v>68</v>
      </c>
      <c r="C45" s="278">
        <v>279.14999999999998</v>
      </c>
      <c r="D45" s="280">
        <v>277.7833333333333</v>
      </c>
      <c r="E45" s="280">
        <v>271.66666666666663</v>
      </c>
      <c r="F45" s="280">
        <v>264.18333333333334</v>
      </c>
      <c r="G45" s="280">
        <v>258.06666666666666</v>
      </c>
      <c r="H45" s="280">
        <v>285.26666666666659</v>
      </c>
      <c r="I45" s="280">
        <v>291.38333333333327</v>
      </c>
      <c r="J45" s="280">
        <v>298.86666666666656</v>
      </c>
      <c r="K45" s="278">
        <v>283.89999999999998</v>
      </c>
      <c r="L45" s="278">
        <v>270.3</v>
      </c>
      <c r="M45" s="278">
        <v>43.919539999999998</v>
      </c>
    </row>
    <row r="46" spans="1:13">
      <c r="A46" s="302">
        <v>37</v>
      </c>
      <c r="B46" s="278" t="s">
        <v>71</v>
      </c>
      <c r="C46" s="278">
        <v>22.9</v>
      </c>
      <c r="D46" s="280">
        <v>23.383333333333336</v>
      </c>
      <c r="E46" s="280">
        <v>22.116666666666674</v>
      </c>
      <c r="F46" s="280">
        <v>21.333333333333339</v>
      </c>
      <c r="G46" s="280">
        <v>20.066666666666677</v>
      </c>
      <c r="H46" s="280">
        <v>24.166666666666671</v>
      </c>
      <c r="I46" s="280">
        <v>25.43333333333333</v>
      </c>
      <c r="J46" s="280">
        <v>26.216666666666669</v>
      </c>
      <c r="K46" s="278">
        <v>24.65</v>
      </c>
      <c r="L46" s="278">
        <v>22.6</v>
      </c>
      <c r="M46" s="278">
        <v>931.24787000000003</v>
      </c>
    </row>
    <row r="47" spans="1:13">
      <c r="A47" s="302">
        <v>38</v>
      </c>
      <c r="B47" s="278" t="s">
        <v>75</v>
      </c>
      <c r="C47" s="278">
        <v>347.05</v>
      </c>
      <c r="D47" s="280">
        <v>352.16666666666669</v>
      </c>
      <c r="E47" s="280">
        <v>340.13333333333338</v>
      </c>
      <c r="F47" s="280">
        <v>333.2166666666667</v>
      </c>
      <c r="G47" s="280">
        <v>321.18333333333339</v>
      </c>
      <c r="H47" s="280">
        <v>359.08333333333337</v>
      </c>
      <c r="I47" s="280">
        <v>371.11666666666667</v>
      </c>
      <c r="J47" s="280">
        <v>378.03333333333336</v>
      </c>
      <c r="K47" s="278">
        <v>364.2</v>
      </c>
      <c r="L47" s="278">
        <v>345.25</v>
      </c>
      <c r="M47" s="278">
        <v>131.78659999999999</v>
      </c>
    </row>
    <row r="48" spans="1:13">
      <c r="A48" s="302">
        <v>39</v>
      </c>
      <c r="B48" s="278" t="s">
        <v>70</v>
      </c>
      <c r="C48" s="278">
        <v>528.04999999999995</v>
      </c>
      <c r="D48" s="280">
        <v>535.93333333333328</v>
      </c>
      <c r="E48" s="280">
        <v>518.16666666666652</v>
      </c>
      <c r="F48" s="280">
        <v>508.28333333333319</v>
      </c>
      <c r="G48" s="280">
        <v>490.51666666666642</v>
      </c>
      <c r="H48" s="280">
        <v>545.81666666666661</v>
      </c>
      <c r="I48" s="280">
        <v>563.58333333333326</v>
      </c>
      <c r="J48" s="280">
        <v>573.4666666666667</v>
      </c>
      <c r="K48" s="278">
        <v>553.70000000000005</v>
      </c>
      <c r="L48" s="278">
        <v>526.04999999999995</v>
      </c>
      <c r="M48" s="278">
        <v>299.3691</v>
      </c>
    </row>
    <row r="49" spans="1:13">
      <c r="A49" s="302">
        <v>40</v>
      </c>
      <c r="B49" s="278" t="s">
        <v>126</v>
      </c>
      <c r="C49" s="278">
        <v>170.6</v>
      </c>
      <c r="D49" s="280">
        <v>173.04999999999998</v>
      </c>
      <c r="E49" s="280">
        <v>162.29999999999995</v>
      </c>
      <c r="F49" s="280">
        <v>153.99999999999997</v>
      </c>
      <c r="G49" s="280">
        <v>143.24999999999994</v>
      </c>
      <c r="H49" s="280">
        <v>181.34999999999997</v>
      </c>
      <c r="I49" s="280">
        <v>192.10000000000002</v>
      </c>
      <c r="J49" s="280">
        <v>200.39999999999998</v>
      </c>
      <c r="K49" s="278">
        <v>183.8</v>
      </c>
      <c r="L49" s="278">
        <v>164.75</v>
      </c>
      <c r="M49" s="278">
        <v>207.06226000000001</v>
      </c>
    </row>
    <row r="50" spans="1:13">
      <c r="A50" s="302">
        <v>41</v>
      </c>
      <c r="B50" s="278" t="s">
        <v>72</v>
      </c>
      <c r="C50" s="278">
        <v>349.2</v>
      </c>
      <c r="D50" s="280">
        <v>354.36666666666662</v>
      </c>
      <c r="E50" s="280">
        <v>341.83333333333326</v>
      </c>
      <c r="F50" s="280">
        <v>334.46666666666664</v>
      </c>
      <c r="G50" s="280">
        <v>321.93333333333328</v>
      </c>
      <c r="H50" s="280">
        <v>361.73333333333323</v>
      </c>
      <c r="I50" s="280">
        <v>374.26666666666665</v>
      </c>
      <c r="J50" s="280">
        <v>381.63333333333321</v>
      </c>
      <c r="K50" s="278">
        <v>366.9</v>
      </c>
      <c r="L50" s="278">
        <v>347</v>
      </c>
      <c r="M50" s="278">
        <v>85.336550000000003</v>
      </c>
    </row>
    <row r="51" spans="1:13">
      <c r="A51" s="302">
        <v>42</v>
      </c>
      <c r="B51" s="278" t="s">
        <v>235</v>
      </c>
      <c r="C51" s="278">
        <v>836.15</v>
      </c>
      <c r="D51" s="280">
        <v>848.7166666666667</v>
      </c>
      <c r="E51" s="280">
        <v>817.43333333333339</v>
      </c>
      <c r="F51" s="280">
        <v>798.7166666666667</v>
      </c>
      <c r="G51" s="280">
        <v>767.43333333333339</v>
      </c>
      <c r="H51" s="280">
        <v>867.43333333333339</v>
      </c>
      <c r="I51" s="280">
        <v>898.7166666666667</v>
      </c>
      <c r="J51" s="280">
        <v>917.43333333333339</v>
      </c>
      <c r="K51" s="278">
        <v>880</v>
      </c>
      <c r="L51" s="278">
        <v>830</v>
      </c>
      <c r="M51" s="278">
        <v>0.41428999999999999</v>
      </c>
    </row>
    <row r="52" spans="1:13">
      <c r="A52" s="302">
        <v>43</v>
      </c>
      <c r="B52" s="278" t="s">
        <v>73</v>
      </c>
      <c r="C52" s="278">
        <v>9916.4</v>
      </c>
      <c r="D52" s="280">
        <v>9983.8000000000011</v>
      </c>
      <c r="E52" s="280">
        <v>9782.6000000000022</v>
      </c>
      <c r="F52" s="280">
        <v>9648.8000000000011</v>
      </c>
      <c r="G52" s="280">
        <v>9447.6000000000022</v>
      </c>
      <c r="H52" s="280">
        <v>10117.600000000002</v>
      </c>
      <c r="I52" s="280">
        <v>10318.800000000003</v>
      </c>
      <c r="J52" s="280">
        <v>10452.600000000002</v>
      </c>
      <c r="K52" s="278">
        <v>10185</v>
      </c>
      <c r="L52" s="278">
        <v>9850</v>
      </c>
      <c r="M52" s="278">
        <v>0.23771</v>
      </c>
    </row>
    <row r="53" spans="1:13">
      <c r="A53" s="302">
        <v>44</v>
      </c>
      <c r="B53" s="278" t="s">
        <v>76</v>
      </c>
      <c r="C53" s="278">
        <v>2978.75</v>
      </c>
      <c r="D53" s="280">
        <v>3025.0833333333335</v>
      </c>
      <c r="E53" s="280">
        <v>2924.166666666667</v>
      </c>
      <c r="F53" s="280">
        <v>2869.5833333333335</v>
      </c>
      <c r="G53" s="280">
        <v>2768.666666666667</v>
      </c>
      <c r="H53" s="280">
        <v>3079.666666666667</v>
      </c>
      <c r="I53" s="280">
        <v>3180.5833333333339</v>
      </c>
      <c r="J53" s="280">
        <v>3235.166666666667</v>
      </c>
      <c r="K53" s="278">
        <v>3126</v>
      </c>
      <c r="L53" s="278">
        <v>2970.5</v>
      </c>
      <c r="M53" s="278">
        <v>9.0526599999999995</v>
      </c>
    </row>
    <row r="54" spans="1:13">
      <c r="A54" s="302">
        <v>45</v>
      </c>
      <c r="B54" s="278" t="s">
        <v>82</v>
      </c>
      <c r="C54" s="278">
        <v>654.1</v>
      </c>
      <c r="D54" s="280">
        <v>648.25</v>
      </c>
      <c r="E54" s="280">
        <v>636.85</v>
      </c>
      <c r="F54" s="280">
        <v>619.6</v>
      </c>
      <c r="G54" s="280">
        <v>608.20000000000005</v>
      </c>
      <c r="H54" s="280">
        <v>665.5</v>
      </c>
      <c r="I54" s="280">
        <v>676.90000000000009</v>
      </c>
      <c r="J54" s="280">
        <v>694.15</v>
      </c>
      <c r="K54" s="278">
        <v>659.65</v>
      </c>
      <c r="L54" s="278">
        <v>631</v>
      </c>
      <c r="M54" s="278">
        <v>6.8623599999999998</v>
      </c>
    </row>
    <row r="55" spans="1:13">
      <c r="A55" s="302">
        <v>46</v>
      </c>
      <c r="B55" s="278" t="s">
        <v>77</v>
      </c>
      <c r="C55" s="278">
        <v>326.10000000000002</v>
      </c>
      <c r="D55" s="280">
        <v>330.9666666666667</v>
      </c>
      <c r="E55" s="280">
        <v>319.43333333333339</v>
      </c>
      <c r="F55" s="280">
        <v>312.76666666666671</v>
      </c>
      <c r="G55" s="280">
        <v>301.23333333333341</v>
      </c>
      <c r="H55" s="280">
        <v>337.63333333333338</v>
      </c>
      <c r="I55" s="280">
        <v>349.16666666666669</v>
      </c>
      <c r="J55" s="280">
        <v>355.83333333333337</v>
      </c>
      <c r="K55" s="278">
        <v>342.5</v>
      </c>
      <c r="L55" s="278">
        <v>324.3</v>
      </c>
      <c r="M55" s="278">
        <v>80.826779999999999</v>
      </c>
    </row>
    <row r="56" spans="1:13">
      <c r="A56" s="302">
        <v>47</v>
      </c>
      <c r="B56" s="278" t="s">
        <v>78</v>
      </c>
      <c r="C56" s="278">
        <v>79.8</v>
      </c>
      <c r="D56" s="280">
        <v>80.916666666666671</v>
      </c>
      <c r="E56" s="280">
        <v>78.38333333333334</v>
      </c>
      <c r="F56" s="280">
        <v>76.966666666666669</v>
      </c>
      <c r="G56" s="280">
        <v>74.433333333333337</v>
      </c>
      <c r="H56" s="280">
        <v>82.333333333333343</v>
      </c>
      <c r="I56" s="280">
        <v>84.866666666666674</v>
      </c>
      <c r="J56" s="280">
        <v>86.283333333333346</v>
      </c>
      <c r="K56" s="278">
        <v>83.45</v>
      </c>
      <c r="L56" s="278">
        <v>79.5</v>
      </c>
      <c r="M56" s="278">
        <v>103.0295</v>
      </c>
    </row>
    <row r="57" spans="1:13">
      <c r="A57" s="302">
        <v>48</v>
      </c>
      <c r="B57" s="278" t="s">
        <v>79</v>
      </c>
      <c r="C57" s="278">
        <v>119.55</v>
      </c>
      <c r="D57" s="280">
        <v>122.01666666666665</v>
      </c>
      <c r="E57" s="280">
        <v>115.6333333333333</v>
      </c>
      <c r="F57" s="280">
        <v>111.71666666666664</v>
      </c>
      <c r="G57" s="280">
        <v>105.33333333333329</v>
      </c>
      <c r="H57" s="280">
        <v>125.93333333333331</v>
      </c>
      <c r="I57" s="280">
        <v>132.31666666666666</v>
      </c>
      <c r="J57" s="280">
        <v>136.23333333333332</v>
      </c>
      <c r="K57" s="278">
        <v>128.4</v>
      </c>
      <c r="L57" s="278">
        <v>118.1</v>
      </c>
      <c r="M57" s="278">
        <v>13.10249</v>
      </c>
    </row>
    <row r="58" spans="1:13">
      <c r="A58" s="302">
        <v>49</v>
      </c>
      <c r="B58" s="278" t="s">
        <v>83</v>
      </c>
      <c r="C58" s="278">
        <v>142.05000000000001</v>
      </c>
      <c r="D58" s="280">
        <v>144.46666666666667</v>
      </c>
      <c r="E58" s="280">
        <v>137.63333333333333</v>
      </c>
      <c r="F58" s="280">
        <v>133.21666666666667</v>
      </c>
      <c r="G58" s="280">
        <v>126.38333333333333</v>
      </c>
      <c r="H58" s="280">
        <v>148.88333333333333</v>
      </c>
      <c r="I58" s="280">
        <v>155.71666666666664</v>
      </c>
      <c r="J58" s="280">
        <v>160.13333333333333</v>
      </c>
      <c r="K58" s="278">
        <v>151.30000000000001</v>
      </c>
      <c r="L58" s="278">
        <v>140.05000000000001</v>
      </c>
      <c r="M58" s="278">
        <v>126.12405</v>
      </c>
    </row>
    <row r="59" spans="1:13">
      <c r="A59" s="302">
        <v>50</v>
      </c>
      <c r="B59" s="278" t="s">
        <v>84</v>
      </c>
      <c r="C59" s="278">
        <v>596.9</v>
      </c>
      <c r="D59" s="280">
        <v>604.98333333333323</v>
      </c>
      <c r="E59" s="280">
        <v>586.91666666666652</v>
      </c>
      <c r="F59" s="280">
        <v>576.93333333333328</v>
      </c>
      <c r="G59" s="280">
        <v>558.86666666666656</v>
      </c>
      <c r="H59" s="280">
        <v>614.96666666666647</v>
      </c>
      <c r="I59" s="280">
        <v>633.0333333333333</v>
      </c>
      <c r="J59" s="280">
        <v>643.01666666666642</v>
      </c>
      <c r="K59" s="278">
        <v>623.04999999999995</v>
      </c>
      <c r="L59" s="278">
        <v>595</v>
      </c>
      <c r="M59" s="278">
        <v>92.571969999999993</v>
      </c>
    </row>
    <row r="60" spans="1:13">
      <c r="A60" s="302">
        <v>51</v>
      </c>
      <c r="B60" s="278" t="s">
        <v>236</v>
      </c>
      <c r="C60" s="278">
        <v>137.80000000000001</v>
      </c>
      <c r="D60" s="280">
        <v>137.65</v>
      </c>
      <c r="E60" s="280">
        <v>135.65</v>
      </c>
      <c r="F60" s="280">
        <v>133.5</v>
      </c>
      <c r="G60" s="280">
        <v>131.5</v>
      </c>
      <c r="H60" s="280">
        <v>139.80000000000001</v>
      </c>
      <c r="I60" s="280">
        <v>141.80000000000001</v>
      </c>
      <c r="J60" s="280">
        <v>143.95000000000002</v>
      </c>
      <c r="K60" s="278">
        <v>139.65</v>
      </c>
      <c r="L60" s="278">
        <v>135.5</v>
      </c>
      <c r="M60" s="278">
        <v>10.445080000000001</v>
      </c>
    </row>
    <row r="61" spans="1:13">
      <c r="A61" s="302">
        <v>52</v>
      </c>
      <c r="B61" s="278" t="s">
        <v>85</v>
      </c>
      <c r="C61" s="278">
        <v>138</v>
      </c>
      <c r="D61" s="280">
        <v>140.86666666666667</v>
      </c>
      <c r="E61" s="280">
        <v>134.48333333333335</v>
      </c>
      <c r="F61" s="280">
        <v>130.96666666666667</v>
      </c>
      <c r="G61" s="280">
        <v>124.58333333333334</v>
      </c>
      <c r="H61" s="280">
        <v>144.38333333333335</v>
      </c>
      <c r="I61" s="280">
        <v>150.76666666666668</v>
      </c>
      <c r="J61" s="280">
        <v>154.28333333333336</v>
      </c>
      <c r="K61" s="278">
        <v>147.25</v>
      </c>
      <c r="L61" s="278">
        <v>137.35</v>
      </c>
      <c r="M61" s="278">
        <v>118.79416000000001</v>
      </c>
    </row>
    <row r="62" spans="1:13">
      <c r="A62" s="302">
        <v>53</v>
      </c>
      <c r="B62" s="278" t="s">
        <v>86</v>
      </c>
      <c r="C62" s="278">
        <v>1343.5</v>
      </c>
      <c r="D62" s="280">
        <v>1361.1666666666667</v>
      </c>
      <c r="E62" s="280">
        <v>1317.3333333333335</v>
      </c>
      <c r="F62" s="280">
        <v>1291.1666666666667</v>
      </c>
      <c r="G62" s="280">
        <v>1247.3333333333335</v>
      </c>
      <c r="H62" s="280">
        <v>1387.3333333333335</v>
      </c>
      <c r="I62" s="280">
        <v>1431.166666666667</v>
      </c>
      <c r="J62" s="280">
        <v>1457.3333333333335</v>
      </c>
      <c r="K62" s="278">
        <v>1405</v>
      </c>
      <c r="L62" s="278">
        <v>1335</v>
      </c>
      <c r="M62" s="278">
        <v>10.522550000000001</v>
      </c>
    </row>
    <row r="63" spans="1:13">
      <c r="A63" s="302">
        <v>54</v>
      </c>
      <c r="B63" s="278" t="s">
        <v>87</v>
      </c>
      <c r="C63" s="278">
        <v>336</v>
      </c>
      <c r="D63" s="280">
        <v>345.7166666666667</v>
      </c>
      <c r="E63" s="280">
        <v>323.58333333333337</v>
      </c>
      <c r="F63" s="280">
        <v>311.16666666666669</v>
      </c>
      <c r="G63" s="280">
        <v>289.03333333333336</v>
      </c>
      <c r="H63" s="280">
        <v>358.13333333333338</v>
      </c>
      <c r="I63" s="280">
        <v>380.26666666666671</v>
      </c>
      <c r="J63" s="280">
        <v>392.68333333333339</v>
      </c>
      <c r="K63" s="278">
        <v>367.85</v>
      </c>
      <c r="L63" s="278">
        <v>333.3</v>
      </c>
      <c r="M63" s="278">
        <v>18.241340000000001</v>
      </c>
    </row>
    <row r="64" spans="1:13">
      <c r="A64" s="302">
        <v>55</v>
      </c>
      <c r="B64" s="278" t="s">
        <v>237</v>
      </c>
      <c r="C64" s="278">
        <v>609.54999999999995</v>
      </c>
      <c r="D64" s="280">
        <v>599.83333333333326</v>
      </c>
      <c r="E64" s="280">
        <v>581.76666666666654</v>
      </c>
      <c r="F64" s="280">
        <v>553.98333333333323</v>
      </c>
      <c r="G64" s="280">
        <v>535.91666666666652</v>
      </c>
      <c r="H64" s="280">
        <v>627.61666666666656</v>
      </c>
      <c r="I64" s="280">
        <v>645.68333333333317</v>
      </c>
      <c r="J64" s="280">
        <v>673.46666666666658</v>
      </c>
      <c r="K64" s="278">
        <v>617.9</v>
      </c>
      <c r="L64" s="278">
        <v>572.04999999999995</v>
      </c>
      <c r="M64" s="278">
        <v>12.294359999999999</v>
      </c>
    </row>
    <row r="65" spans="1:13">
      <c r="A65" s="302">
        <v>56</v>
      </c>
      <c r="B65" s="278" t="s">
        <v>238</v>
      </c>
      <c r="C65" s="278">
        <v>214.75</v>
      </c>
      <c r="D65" s="280">
        <v>214.4</v>
      </c>
      <c r="E65" s="280">
        <v>211.10000000000002</v>
      </c>
      <c r="F65" s="280">
        <v>207.45000000000002</v>
      </c>
      <c r="G65" s="280">
        <v>204.15000000000003</v>
      </c>
      <c r="H65" s="280">
        <v>218.05</v>
      </c>
      <c r="I65" s="280">
        <v>221.35000000000002</v>
      </c>
      <c r="J65" s="280">
        <v>225</v>
      </c>
      <c r="K65" s="278">
        <v>217.7</v>
      </c>
      <c r="L65" s="278">
        <v>210.75</v>
      </c>
      <c r="M65" s="278">
        <v>4.7213500000000002</v>
      </c>
    </row>
    <row r="66" spans="1:13">
      <c r="A66" s="302">
        <v>57</v>
      </c>
      <c r="B66" s="278" t="s">
        <v>88</v>
      </c>
      <c r="C66" s="278">
        <v>366.75</v>
      </c>
      <c r="D66" s="280">
        <v>368.73333333333329</v>
      </c>
      <c r="E66" s="280">
        <v>363.16666666666657</v>
      </c>
      <c r="F66" s="280">
        <v>359.58333333333326</v>
      </c>
      <c r="G66" s="280">
        <v>354.01666666666654</v>
      </c>
      <c r="H66" s="280">
        <v>372.31666666666661</v>
      </c>
      <c r="I66" s="280">
        <v>377.88333333333333</v>
      </c>
      <c r="J66" s="280">
        <v>381.46666666666664</v>
      </c>
      <c r="K66" s="278">
        <v>374.3</v>
      </c>
      <c r="L66" s="278">
        <v>365.15</v>
      </c>
      <c r="M66" s="278">
        <v>14.27683</v>
      </c>
    </row>
    <row r="67" spans="1:13">
      <c r="A67" s="302">
        <v>58</v>
      </c>
      <c r="B67" s="278" t="s">
        <v>94</v>
      </c>
      <c r="C67" s="278">
        <v>126.8</v>
      </c>
      <c r="D67" s="280">
        <v>129.71666666666667</v>
      </c>
      <c r="E67" s="280">
        <v>123.18333333333334</v>
      </c>
      <c r="F67" s="280">
        <v>119.56666666666666</v>
      </c>
      <c r="G67" s="280">
        <v>113.03333333333333</v>
      </c>
      <c r="H67" s="280">
        <v>133.33333333333334</v>
      </c>
      <c r="I67" s="280">
        <v>139.8666666666667</v>
      </c>
      <c r="J67" s="280">
        <v>143.48333333333335</v>
      </c>
      <c r="K67" s="278">
        <v>136.25</v>
      </c>
      <c r="L67" s="278">
        <v>126.1</v>
      </c>
      <c r="M67" s="278">
        <v>91.788380000000004</v>
      </c>
    </row>
    <row r="68" spans="1:13">
      <c r="A68" s="302">
        <v>59</v>
      </c>
      <c r="B68" s="278" t="s">
        <v>89</v>
      </c>
      <c r="C68" s="278">
        <v>452.5</v>
      </c>
      <c r="D68" s="280">
        <v>459.34999999999997</v>
      </c>
      <c r="E68" s="280">
        <v>443.14999999999992</v>
      </c>
      <c r="F68" s="280">
        <v>433.79999999999995</v>
      </c>
      <c r="G68" s="280">
        <v>417.59999999999991</v>
      </c>
      <c r="H68" s="280">
        <v>468.69999999999993</v>
      </c>
      <c r="I68" s="280">
        <v>484.9</v>
      </c>
      <c r="J68" s="280">
        <v>494.24999999999994</v>
      </c>
      <c r="K68" s="278">
        <v>475.55</v>
      </c>
      <c r="L68" s="278">
        <v>450</v>
      </c>
      <c r="M68" s="278">
        <v>36.760809999999999</v>
      </c>
    </row>
    <row r="69" spans="1:13">
      <c r="A69" s="302">
        <v>60</v>
      </c>
      <c r="B69" s="278" t="s">
        <v>239</v>
      </c>
      <c r="C69" s="278">
        <v>507.4</v>
      </c>
      <c r="D69" s="280">
        <v>513.4666666666667</v>
      </c>
      <c r="E69" s="280">
        <v>500.93333333333339</v>
      </c>
      <c r="F69" s="280">
        <v>494.4666666666667</v>
      </c>
      <c r="G69" s="280">
        <v>481.93333333333339</v>
      </c>
      <c r="H69" s="280">
        <v>519.93333333333339</v>
      </c>
      <c r="I69" s="280">
        <v>532.4666666666667</v>
      </c>
      <c r="J69" s="280">
        <v>538.93333333333339</v>
      </c>
      <c r="K69" s="278">
        <v>526</v>
      </c>
      <c r="L69" s="278">
        <v>507</v>
      </c>
      <c r="M69" s="278">
        <v>0.77666000000000002</v>
      </c>
    </row>
    <row r="70" spans="1:13">
      <c r="A70" s="302">
        <v>61</v>
      </c>
      <c r="B70" s="278" t="s">
        <v>92</v>
      </c>
      <c r="C70" s="278">
        <v>2284.25</v>
      </c>
      <c r="D70" s="280">
        <v>2294.4833333333331</v>
      </c>
      <c r="E70" s="280">
        <v>2262.9666666666662</v>
      </c>
      <c r="F70" s="280">
        <v>2241.6833333333329</v>
      </c>
      <c r="G70" s="280">
        <v>2210.1666666666661</v>
      </c>
      <c r="H70" s="280">
        <v>2315.7666666666664</v>
      </c>
      <c r="I70" s="280">
        <v>2347.2833333333338</v>
      </c>
      <c r="J70" s="280">
        <v>2368.5666666666666</v>
      </c>
      <c r="K70" s="278">
        <v>2326</v>
      </c>
      <c r="L70" s="278">
        <v>2273.1999999999998</v>
      </c>
      <c r="M70" s="278">
        <v>6.0975599999999996</v>
      </c>
    </row>
    <row r="71" spans="1:13">
      <c r="A71" s="302">
        <v>62</v>
      </c>
      <c r="B71" s="278" t="s">
        <v>95</v>
      </c>
      <c r="C71" s="278">
        <v>3833.9</v>
      </c>
      <c r="D71" s="280">
        <v>3875.4166666666665</v>
      </c>
      <c r="E71" s="280">
        <v>3764.4833333333331</v>
      </c>
      <c r="F71" s="280">
        <v>3695.0666666666666</v>
      </c>
      <c r="G71" s="280">
        <v>3584.1333333333332</v>
      </c>
      <c r="H71" s="280">
        <v>3944.833333333333</v>
      </c>
      <c r="I71" s="280">
        <v>4055.7666666666664</v>
      </c>
      <c r="J71" s="280">
        <v>4125.1833333333325</v>
      </c>
      <c r="K71" s="278">
        <v>3986.35</v>
      </c>
      <c r="L71" s="278">
        <v>3806</v>
      </c>
      <c r="M71" s="278">
        <v>7.9573499999999999</v>
      </c>
    </row>
    <row r="72" spans="1:13">
      <c r="A72" s="302">
        <v>63</v>
      </c>
      <c r="B72" s="278" t="s">
        <v>240</v>
      </c>
      <c r="C72" s="278">
        <v>36</v>
      </c>
      <c r="D72" s="280">
        <v>36.866666666666667</v>
      </c>
      <c r="E72" s="280">
        <v>35.133333333333333</v>
      </c>
      <c r="F72" s="280">
        <v>34.266666666666666</v>
      </c>
      <c r="G72" s="280">
        <v>32.533333333333331</v>
      </c>
      <c r="H72" s="280">
        <v>37.733333333333334</v>
      </c>
      <c r="I72" s="280">
        <v>39.466666666666669</v>
      </c>
      <c r="J72" s="280">
        <v>40.333333333333336</v>
      </c>
      <c r="K72" s="278">
        <v>38.6</v>
      </c>
      <c r="L72" s="278">
        <v>36</v>
      </c>
      <c r="M72" s="278">
        <v>26.77375</v>
      </c>
    </row>
    <row r="73" spans="1:13">
      <c r="A73" s="302">
        <v>64</v>
      </c>
      <c r="B73" s="278" t="s">
        <v>96</v>
      </c>
      <c r="C73" s="278">
        <v>13810.95</v>
      </c>
      <c r="D73" s="280">
        <v>13879.949999999999</v>
      </c>
      <c r="E73" s="280">
        <v>13596.999999999998</v>
      </c>
      <c r="F73" s="280">
        <v>13383.05</v>
      </c>
      <c r="G73" s="280">
        <v>13100.099999999999</v>
      </c>
      <c r="H73" s="280">
        <v>14093.899999999998</v>
      </c>
      <c r="I73" s="280">
        <v>14376.849999999999</v>
      </c>
      <c r="J73" s="280">
        <v>14590.799999999997</v>
      </c>
      <c r="K73" s="278">
        <v>14162.9</v>
      </c>
      <c r="L73" s="278">
        <v>13666</v>
      </c>
      <c r="M73" s="278">
        <v>1.5248999999999999</v>
      </c>
    </row>
    <row r="74" spans="1:13">
      <c r="A74" s="302">
        <v>65</v>
      </c>
      <c r="B74" s="278" t="s">
        <v>241</v>
      </c>
      <c r="C74" s="278">
        <v>186.3</v>
      </c>
      <c r="D74" s="280">
        <v>187.38333333333335</v>
      </c>
      <c r="E74" s="280">
        <v>182.9666666666667</v>
      </c>
      <c r="F74" s="280">
        <v>179.63333333333335</v>
      </c>
      <c r="G74" s="280">
        <v>175.2166666666667</v>
      </c>
      <c r="H74" s="280">
        <v>190.7166666666667</v>
      </c>
      <c r="I74" s="280">
        <v>195.13333333333338</v>
      </c>
      <c r="J74" s="280">
        <v>198.4666666666667</v>
      </c>
      <c r="K74" s="278">
        <v>191.8</v>
      </c>
      <c r="L74" s="278">
        <v>184.05</v>
      </c>
      <c r="M74" s="278">
        <v>1.7894000000000001</v>
      </c>
    </row>
    <row r="75" spans="1:13">
      <c r="A75" s="302">
        <v>66</v>
      </c>
      <c r="B75" s="278" t="s">
        <v>242</v>
      </c>
      <c r="C75" s="278">
        <v>611.4</v>
      </c>
      <c r="D75" s="280">
        <v>621.0333333333333</v>
      </c>
      <c r="E75" s="280">
        <v>598.36666666666656</v>
      </c>
      <c r="F75" s="280">
        <v>585.33333333333326</v>
      </c>
      <c r="G75" s="280">
        <v>562.66666666666652</v>
      </c>
      <c r="H75" s="280">
        <v>634.06666666666661</v>
      </c>
      <c r="I75" s="280">
        <v>656.73333333333335</v>
      </c>
      <c r="J75" s="280">
        <v>669.76666666666665</v>
      </c>
      <c r="K75" s="278">
        <v>643.70000000000005</v>
      </c>
      <c r="L75" s="278">
        <v>608</v>
      </c>
      <c r="M75" s="278">
        <v>1.2417499999999999</v>
      </c>
    </row>
    <row r="76" spans="1:13">
      <c r="A76" s="302">
        <v>67</v>
      </c>
      <c r="B76" s="278" t="s">
        <v>243</v>
      </c>
      <c r="C76" s="278">
        <v>65.05</v>
      </c>
      <c r="D76" s="280">
        <v>65.766666666666666</v>
      </c>
      <c r="E76" s="280">
        <v>64.133333333333326</v>
      </c>
      <c r="F76" s="280">
        <v>63.216666666666654</v>
      </c>
      <c r="G76" s="280">
        <v>61.583333333333314</v>
      </c>
      <c r="H76" s="280">
        <v>66.683333333333337</v>
      </c>
      <c r="I76" s="280">
        <v>68.316666666666691</v>
      </c>
      <c r="J76" s="280">
        <v>69.233333333333348</v>
      </c>
      <c r="K76" s="278">
        <v>67.400000000000006</v>
      </c>
      <c r="L76" s="278">
        <v>64.849999999999994</v>
      </c>
      <c r="M76" s="278">
        <v>4.4636399999999998</v>
      </c>
    </row>
    <row r="77" spans="1:13">
      <c r="A77" s="302">
        <v>68</v>
      </c>
      <c r="B77" s="278" t="s">
        <v>98</v>
      </c>
      <c r="C77" s="278">
        <v>692.35</v>
      </c>
      <c r="D77" s="280">
        <v>695.38333333333333</v>
      </c>
      <c r="E77" s="280">
        <v>677.36666666666667</v>
      </c>
      <c r="F77" s="280">
        <v>662.38333333333333</v>
      </c>
      <c r="G77" s="280">
        <v>644.36666666666667</v>
      </c>
      <c r="H77" s="280">
        <v>710.36666666666667</v>
      </c>
      <c r="I77" s="280">
        <v>728.38333333333333</v>
      </c>
      <c r="J77" s="280">
        <v>743.36666666666667</v>
      </c>
      <c r="K77" s="278">
        <v>713.4</v>
      </c>
      <c r="L77" s="278">
        <v>680.4</v>
      </c>
      <c r="M77" s="278">
        <v>28.499220000000001</v>
      </c>
    </row>
    <row r="78" spans="1:13">
      <c r="A78" s="302">
        <v>69</v>
      </c>
      <c r="B78" s="278" t="s">
        <v>99</v>
      </c>
      <c r="C78" s="278">
        <v>147.05000000000001</v>
      </c>
      <c r="D78" s="280">
        <v>147.61666666666667</v>
      </c>
      <c r="E78" s="280">
        <v>145.03333333333336</v>
      </c>
      <c r="F78" s="280">
        <v>143.01666666666668</v>
      </c>
      <c r="G78" s="280">
        <v>140.43333333333337</v>
      </c>
      <c r="H78" s="280">
        <v>149.63333333333335</v>
      </c>
      <c r="I78" s="280">
        <v>152.21666666666667</v>
      </c>
      <c r="J78" s="280">
        <v>154.23333333333335</v>
      </c>
      <c r="K78" s="278">
        <v>150.19999999999999</v>
      </c>
      <c r="L78" s="278">
        <v>145.6</v>
      </c>
      <c r="M78" s="278">
        <v>23.51361</v>
      </c>
    </row>
    <row r="79" spans="1:13">
      <c r="A79" s="302">
        <v>70</v>
      </c>
      <c r="B79" s="278" t="s">
        <v>100</v>
      </c>
      <c r="C79" s="278">
        <v>42.95</v>
      </c>
      <c r="D79" s="280">
        <v>43.666666666666664</v>
      </c>
      <c r="E79" s="280">
        <v>41.983333333333327</v>
      </c>
      <c r="F79" s="280">
        <v>41.016666666666666</v>
      </c>
      <c r="G79" s="280">
        <v>39.333333333333329</v>
      </c>
      <c r="H79" s="280">
        <v>44.633333333333326</v>
      </c>
      <c r="I79" s="280">
        <v>46.316666666666663</v>
      </c>
      <c r="J79" s="280">
        <v>47.283333333333324</v>
      </c>
      <c r="K79" s="278">
        <v>45.35</v>
      </c>
      <c r="L79" s="278">
        <v>42.7</v>
      </c>
      <c r="M79" s="278">
        <v>227.83287999999999</v>
      </c>
    </row>
    <row r="80" spans="1:13">
      <c r="A80" s="302">
        <v>71</v>
      </c>
      <c r="B80" s="278" t="s">
        <v>371</v>
      </c>
      <c r="C80" s="278">
        <v>122.15</v>
      </c>
      <c r="D80" s="280">
        <v>123.46666666666668</v>
      </c>
      <c r="E80" s="280">
        <v>120.48333333333336</v>
      </c>
      <c r="F80" s="280">
        <v>118.81666666666668</v>
      </c>
      <c r="G80" s="280">
        <v>115.83333333333336</v>
      </c>
      <c r="H80" s="280">
        <v>125.13333333333337</v>
      </c>
      <c r="I80" s="280">
        <v>128.11666666666667</v>
      </c>
      <c r="J80" s="280">
        <v>129.78333333333336</v>
      </c>
      <c r="K80" s="278">
        <v>126.45</v>
      </c>
      <c r="L80" s="278">
        <v>121.8</v>
      </c>
      <c r="M80" s="278">
        <v>4.0400799999999997</v>
      </c>
    </row>
    <row r="81" spans="1:13">
      <c r="A81" s="302">
        <v>72</v>
      </c>
      <c r="B81" s="278" t="s">
        <v>244</v>
      </c>
      <c r="C81" s="278">
        <v>8.9499999999999993</v>
      </c>
      <c r="D81" s="280">
        <v>9.0666666666666647</v>
      </c>
      <c r="E81" s="280">
        <v>8.7833333333333297</v>
      </c>
      <c r="F81" s="280">
        <v>8.6166666666666654</v>
      </c>
      <c r="G81" s="280">
        <v>8.3333333333333304</v>
      </c>
      <c r="H81" s="280">
        <v>9.233333333333329</v>
      </c>
      <c r="I81" s="280">
        <v>9.5166666666666639</v>
      </c>
      <c r="J81" s="280">
        <v>9.6833333333333282</v>
      </c>
      <c r="K81" s="278">
        <v>9.35</v>
      </c>
      <c r="L81" s="278">
        <v>8.9</v>
      </c>
      <c r="M81" s="278">
        <v>32.28613</v>
      </c>
    </row>
    <row r="82" spans="1:13">
      <c r="A82" s="302">
        <v>73</v>
      </c>
      <c r="B82" s="278" t="s">
        <v>245</v>
      </c>
      <c r="C82" s="278">
        <v>76.849999999999994</v>
      </c>
      <c r="D82" s="280">
        <v>78.033333333333331</v>
      </c>
      <c r="E82" s="280">
        <v>75.666666666666657</v>
      </c>
      <c r="F82" s="280">
        <v>74.48333333333332</v>
      </c>
      <c r="G82" s="280">
        <v>72.116666666666646</v>
      </c>
      <c r="H82" s="280">
        <v>79.216666666666669</v>
      </c>
      <c r="I82" s="280">
        <v>81.583333333333343</v>
      </c>
      <c r="J82" s="280">
        <v>82.76666666666668</v>
      </c>
      <c r="K82" s="278">
        <v>80.400000000000006</v>
      </c>
      <c r="L82" s="278">
        <v>76.849999999999994</v>
      </c>
      <c r="M82" s="278">
        <v>17.77908</v>
      </c>
    </row>
    <row r="83" spans="1:13">
      <c r="A83" s="302">
        <v>74</v>
      </c>
      <c r="B83" s="278" t="s">
        <v>101</v>
      </c>
      <c r="C83" s="278">
        <v>91.1</v>
      </c>
      <c r="D83" s="280">
        <v>92.533333333333317</v>
      </c>
      <c r="E83" s="280">
        <v>89.266666666666637</v>
      </c>
      <c r="F83" s="280">
        <v>87.433333333333323</v>
      </c>
      <c r="G83" s="280">
        <v>84.166666666666643</v>
      </c>
      <c r="H83" s="280">
        <v>94.366666666666632</v>
      </c>
      <c r="I83" s="280">
        <v>97.633333333333312</v>
      </c>
      <c r="J83" s="280">
        <v>99.466666666666626</v>
      </c>
      <c r="K83" s="278">
        <v>95.8</v>
      </c>
      <c r="L83" s="278">
        <v>90.7</v>
      </c>
      <c r="M83" s="278">
        <v>150.62380999999999</v>
      </c>
    </row>
    <row r="84" spans="1:13">
      <c r="A84" s="302">
        <v>75</v>
      </c>
      <c r="B84" s="278" t="s">
        <v>104</v>
      </c>
      <c r="C84" s="278">
        <v>16.600000000000001</v>
      </c>
      <c r="D84" s="280">
        <v>16.666666666666668</v>
      </c>
      <c r="E84" s="280">
        <v>16.433333333333337</v>
      </c>
      <c r="F84" s="280">
        <v>16.266666666666669</v>
      </c>
      <c r="G84" s="280">
        <v>16.033333333333339</v>
      </c>
      <c r="H84" s="280">
        <v>16.833333333333336</v>
      </c>
      <c r="I84" s="280">
        <v>17.066666666666663</v>
      </c>
      <c r="J84" s="280">
        <v>17.233333333333334</v>
      </c>
      <c r="K84" s="278">
        <v>16.899999999999999</v>
      </c>
      <c r="L84" s="278">
        <v>16.5</v>
      </c>
      <c r="M84" s="278">
        <v>105.83548</v>
      </c>
    </row>
    <row r="85" spans="1:13">
      <c r="A85" s="302">
        <v>76</v>
      </c>
      <c r="B85" s="278" t="s">
        <v>246</v>
      </c>
      <c r="C85" s="278">
        <v>130.25</v>
      </c>
      <c r="D85" s="280">
        <v>132.25</v>
      </c>
      <c r="E85" s="280">
        <v>127</v>
      </c>
      <c r="F85" s="280">
        <v>123.75</v>
      </c>
      <c r="G85" s="280">
        <v>118.5</v>
      </c>
      <c r="H85" s="280">
        <v>135.5</v>
      </c>
      <c r="I85" s="280">
        <v>140.75</v>
      </c>
      <c r="J85" s="280">
        <v>144</v>
      </c>
      <c r="K85" s="278">
        <v>137.5</v>
      </c>
      <c r="L85" s="278">
        <v>129</v>
      </c>
      <c r="M85" s="278">
        <v>4.4398</v>
      </c>
    </row>
    <row r="86" spans="1:13">
      <c r="A86" s="302">
        <v>77</v>
      </c>
      <c r="B86" s="278" t="s">
        <v>102</v>
      </c>
      <c r="C86" s="278">
        <v>324.8</v>
      </c>
      <c r="D86" s="280">
        <v>331.23333333333329</v>
      </c>
      <c r="E86" s="280">
        <v>316.46666666666658</v>
      </c>
      <c r="F86" s="280">
        <v>308.13333333333327</v>
      </c>
      <c r="G86" s="280">
        <v>293.36666666666656</v>
      </c>
      <c r="H86" s="280">
        <v>339.56666666666661</v>
      </c>
      <c r="I86" s="280">
        <v>354.33333333333337</v>
      </c>
      <c r="J86" s="280">
        <v>362.66666666666663</v>
      </c>
      <c r="K86" s="278">
        <v>346</v>
      </c>
      <c r="L86" s="278">
        <v>322.89999999999998</v>
      </c>
      <c r="M86" s="278">
        <v>46.861249999999998</v>
      </c>
    </row>
    <row r="87" spans="1:13">
      <c r="A87" s="302">
        <v>78</v>
      </c>
      <c r="B87" s="278" t="s">
        <v>247</v>
      </c>
      <c r="C87" s="278">
        <v>389.45</v>
      </c>
      <c r="D87" s="280">
        <v>392.48333333333335</v>
      </c>
      <c r="E87" s="280">
        <v>384.9666666666667</v>
      </c>
      <c r="F87" s="280">
        <v>380.48333333333335</v>
      </c>
      <c r="G87" s="280">
        <v>372.9666666666667</v>
      </c>
      <c r="H87" s="280">
        <v>396.9666666666667</v>
      </c>
      <c r="I87" s="280">
        <v>404.48333333333335</v>
      </c>
      <c r="J87" s="280">
        <v>408.9666666666667</v>
      </c>
      <c r="K87" s="278">
        <v>400</v>
      </c>
      <c r="L87" s="278">
        <v>388</v>
      </c>
      <c r="M87" s="278">
        <v>0.33898</v>
      </c>
    </row>
    <row r="88" spans="1:13">
      <c r="A88" s="302">
        <v>79</v>
      </c>
      <c r="B88" s="278" t="s">
        <v>105</v>
      </c>
      <c r="C88" s="278">
        <v>514.29999999999995</v>
      </c>
      <c r="D88" s="280">
        <v>518.19999999999993</v>
      </c>
      <c r="E88" s="280">
        <v>503.24999999999989</v>
      </c>
      <c r="F88" s="280">
        <v>492.19999999999993</v>
      </c>
      <c r="G88" s="280">
        <v>477.24999999999989</v>
      </c>
      <c r="H88" s="280">
        <v>529.24999999999989</v>
      </c>
      <c r="I88" s="280">
        <v>544.19999999999993</v>
      </c>
      <c r="J88" s="280">
        <v>555.24999999999989</v>
      </c>
      <c r="K88" s="278">
        <v>533.15</v>
      </c>
      <c r="L88" s="278">
        <v>507.15</v>
      </c>
      <c r="M88" s="278">
        <v>23.818560000000002</v>
      </c>
    </row>
    <row r="89" spans="1:13">
      <c r="A89" s="302">
        <v>80</v>
      </c>
      <c r="B89" s="278" t="s">
        <v>248</v>
      </c>
      <c r="C89" s="278">
        <v>242.25</v>
      </c>
      <c r="D89" s="280">
        <v>246.16666666666666</v>
      </c>
      <c r="E89" s="280">
        <v>235.18333333333334</v>
      </c>
      <c r="F89" s="280">
        <v>228.11666666666667</v>
      </c>
      <c r="G89" s="280">
        <v>217.13333333333335</v>
      </c>
      <c r="H89" s="280">
        <v>253.23333333333332</v>
      </c>
      <c r="I89" s="280">
        <v>264.21666666666658</v>
      </c>
      <c r="J89" s="280">
        <v>271.2833333333333</v>
      </c>
      <c r="K89" s="278">
        <v>257.14999999999998</v>
      </c>
      <c r="L89" s="278">
        <v>239.1</v>
      </c>
      <c r="M89" s="278">
        <v>5.39717</v>
      </c>
    </row>
    <row r="90" spans="1:13">
      <c r="A90" s="302">
        <v>81</v>
      </c>
      <c r="B90" s="278" t="s">
        <v>249</v>
      </c>
      <c r="C90" s="278">
        <v>611.9</v>
      </c>
      <c r="D90" s="280">
        <v>615.26666666666665</v>
      </c>
      <c r="E90" s="280">
        <v>596.63333333333333</v>
      </c>
      <c r="F90" s="280">
        <v>581.36666666666667</v>
      </c>
      <c r="G90" s="280">
        <v>562.73333333333335</v>
      </c>
      <c r="H90" s="280">
        <v>630.5333333333333</v>
      </c>
      <c r="I90" s="280">
        <v>649.16666666666652</v>
      </c>
      <c r="J90" s="280">
        <v>664.43333333333328</v>
      </c>
      <c r="K90" s="278">
        <v>633.9</v>
      </c>
      <c r="L90" s="278">
        <v>600</v>
      </c>
      <c r="M90" s="278">
        <v>5.0555000000000003</v>
      </c>
    </row>
    <row r="91" spans="1:13">
      <c r="A91" s="302">
        <v>82</v>
      </c>
      <c r="B91" s="278" t="s">
        <v>250</v>
      </c>
      <c r="C91" s="278">
        <v>206.1</v>
      </c>
      <c r="D91" s="280">
        <v>207.35</v>
      </c>
      <c r="E91" s="280">
        <v>202.75</v>
      </c>
      <c r="F91" s="280">
        <v>199.4</v>
      </c>
      <c r="G91" s="280">
        <v>194.8</v>
      </c>
      <c r="H91" s="280">
        <v>210.7</v>
      </c>
      <c r="I91" s="280">
        <v>215.29999999999995</v>
      </c>
      <c r="J91" s="280">
        <v>218.64999999999998</v>
      </c>
      <c r="K91" s="278">
        <v>211.95</v>
      </c>
      <c r="L91" s="278">
        <v>204</v>
      </c>
      <c r="M91" s="278">
        <v>15.9922</v>
      </c>
    </row>
    <row r="92" spans="1:13">
      <c r="A92" s="302">
        <v>83</v>
      </c>
      <c r="B92" s="278" t="s">
        <v>106</v>
      </c>
      <c r="C92" s="278">
        <v>471.45</v>
      </c>
      <c r="D92" s="280">
        <v>476.16666666666669</v>
      </c>
      <c r="E92" s="280">
        <v>464.53333333333336</v>
      </c>
      <c r="F92" s="280">
        <v>457.61666666666667</v>
      </c>
      <c r="G92" s="280">
        <v>445.98333333333335</v>
      </c>
      <c r="H92" s="280">
        <v>483.08333333333337</v>
      </c>
      <c r="I92" s="280">
        <v>494.7166666666667</v>
      </c>
      <c r="J92" s="280">
        <v>501.63333333333338</v>
      </c>
      <c r="K92" s="278">
        <v>487.8</v>
      </c>
      <c r="L92" s="278">
        <v>469.25</v>
      </c>
      <c r="M92" s="278">
        <v>17.29054</v>
      </c>
    </row>
    <row r="93" spans="1:13">
      <c r="A93" s="302">
        <v>84</v>
      </c>
      <c r="B93" s="278" t="s">
        <v>251</v>
      </c>
      <c r="C93" s="278">
        <v>197.9</v>
      </c>
      <c r="D93" s="280">
        <v>199.16666666666666</v>
      </c>
      <c r="E93" s="280">
        <v>193.33333333333331</v>
      </c>
      <c r="F93" s="280">
        <v>188.76666666666665</v>
      </c>
      <c r="G93" s="280">
        <v>182.93333333333331</v>
      </c>
      <c r="H93" s="280">
        <v>203.73333333333332</v>
      </c>
      <c r="I93" s="280">
        <v>209.56666666666663</v>
      </c>
      <c r="J93" s="280">
        <v>214.13333333333333</v>
      </c>
      <c r="K93" s="278">
        <v>205</v>
      </c>
      <c r="L93" s="278">
        <v>194.6</v>
      </c>
      <c r="M93" s="278">
        <v>2.2943799999999999</v>
      </c>
    </row>
    <row r="94" spans="1:13">
      <c r="A94" s="302">
        <v>85</v>
      </c>
      <c r="B94" s="278" t="s">
        <v>252</v>
      </c>
      <c r="C94" s="278">
        <v>800.45</v>
      </c>
      <c r="D94" s="280">
        <v>808.25</v>
      </c>
      <c r="E94" s="280">
        <v>786.7</v>
      </c>
      <c r="F94" s="280">
        <v>772.95</v>
      </c>
      <c r="G94" s="280">
        <v>751.40000000000009</v>
      </c>
      <c r="H94" s="280">
        <v>822</v>
      </c>
      <c r="I94" s="280">
        <v>843.55</v>
      </c>
      <c r="J94" s="280">
        <v>857.3</v>
      </c>
      <c r="K94" s="278">
        <v>829.8</v>
      </c>
      <c r="L94" s="278">
        <v>794.5</v>
      </c>
      <c r="M94" s="278">
        <v>2.6129500000000001</v>
      </c>
    </row>
    <row r="95" spans="1:13">
      <c r="A95" s="302">
        <v>86</v>
      </c>
      <c r="B95" s="278" t="s">
        <v>109</v>
      </c>
      <c r="C95" s="278">
        <v>520.4</v>
      </c>
      <c r="D95" s="280">
        <v>521.98333333333323</v>
      </c>
      <c r="E95" s="280">
        <v>514.06666666666649</v>
      </c>
      <c r="F95" s="280">
        <v>507.73333333333323</v>
      </c>
      <c r="G95" s="280">
        <v>499.81666666666649</v>
      </c>
      <c r="H95" s="280">
        <v>528.31666666666649</v>
      </c>
      <c r="I95" s="280">
        <v>536.23333333333323</v>
      </c>
      <c r="J95" s="280">
        <v>542.56666666666649</v>
      </c>
      <c r="K95" s="278">
        <v>529.9</v>
      </c>
      <c r="L95" s="278">
        <v>515.65</v>
      </c>
      <c r="M95" s="278">
        <v>45.928330000000003</v>
      </c>
    </row>
    <row r="96" spans="1:13">
      <c r="A96" s="302">
        <v>87</v>
      </c>
      <c r="B96" s="278" t="s">
        <v>253</v>
      </c>
      <c r="C96" s="278">
        <v>2528.35</v>
      </c>
      <c r="D96" s="280">
        <v>2546.1166666666668</v>
      </c>
      <c r="E96" s="280">
        <v>2493.2333333333336</v>
      </c>
      <c r="F96" s="280">
        <v>2458.1166666666668</v>
      </c>
      <c r="G96" s="280">
        <v>2405.2333333333336</v>
      </c>
      <c r="H96" s="280">
        <v>2581.2333333333336</v>
      </c>
      <c r="I96" s="280">
        <v>2634.1166666666668</v>
      </c>
      <c r="J96" s="280">
        <v>2669.2333333333336</v>
      </c>
      <c r="K96" s="278">
        <v>2599</v>
      </c>
      <c r="L96" s="278">
        <v>2511</v>
      </c>
      <c r="M96" s="278">
        <v>2.5754299999999999</v>
      </c>
    </row>
    <row r="97" spans="1:13">
      <c r="A97" s="302">
        <v>88</v>
      </c>
      <c r="B97" s="278" t="s">
        <v>111</v>
      </c>
      <c r="C97" s="278">
        <v>911.45</v>
      </c>
      <c r="D97" s="280">
        <v>921.16666666666663</v>
      </c>
      <c r="E97" s="280">
        <v>898.33333333333326</v>
      </c>
      <c r="F97" s="280">
        <v>885.21666666666658</v>
      </c>
      <c r="G97" s="280">
        <v>862.38333333333321</v>
      </c>
      <c r="H97" s="280">
        <v>934.2833333333333</v>
      </c>
      <c r="I97" s="280">
        <v>957.11666666666656</v>
      </c>
      <c r="J97" s="280">
        <v>970.23333333333335</v>
      </c>
      <c r="K97" s="278">
        <v>944</v>
      </c>
      <c r="L97" s="278">
        <v>908.05</v>
      </c>
      <c r="M97" s="278">
        <v>148.37190000000001</v>
      </c>
    </row>
    <row r="98" spans="1:13">
      <c r="A98" s="302">
        <v>89</v>
      </c>
      <c r="B98" s="278" t="s">
        <v>254</v>
      </c>
      <c r="C98" s="278">
        <v>477.55</v>
      </c>
      <c r="D98" s="280">
        <v>480.86666666666662</v>
      </c>
      <c r="E98" s="280">
        <v>471.83333333333326</v>
      </c>
      <c r="F98" s="280">
        <v>466.11666666666662</v>
      </c>
      <c r="G98" s="280">
        <v>457.08333333333326</v>
      </c>
      <c r="H98" s="280">
        <v>486.58333333333326</v>
      </c>
      <c r="I98" s="280">
        <v>495.61666666666667</v>
      </c>
      <c r="J98" s="280">
        <v>501.33333333333326</v>
      </c>
      <c r="K98" s="278">
        <v>489.9</v>
      </c>
      <c r="L98" s="278">
        <v>475.15</v>
      </c>
      <c r="M98" s="278">
        <v>24.998539999999998</v>
      </c>
    </row>
    <row r="99" spans="1:13">
      <c r="A99" s="302">
        <v>90</v>
      </c>
      <c r="B99" s="278" t="s">
        <v>107</v>
      </c>
      <c r="C99" s="278">
        <v>506.6</v>
      </c>
      <c r="D99" s="280">
        <v>514.18333333333328</v>
      </c>
      <c r="E99" s="280">
        <v>493.46666666666658</v>
      </c>
      <c r="F99" s="280">
        <v>480.33333333333331</v>
      </c>
      <c r="G99" s="280">
        <v>459.61666666666662</v>
      </c>
      <c r="H99" s="280">
        <v>527.31666666666661</v>
      </c>
      <c r="I99" s="280">
        <v>548.0333333333333</v>
      </c>
      <c r="J99" s="280">
        <v>561.16666666666652</v>
      </c>
      <c r="K99" s="278">
        <v>534.9</v>
      </c>
      <c r="L99" s="278">
        <v>501.05</v>
      </c>
      <c r="M99" s="278">
        <v>11.379799999999999</v>
      </c>
    </row>
    <row r="100" spans="1:13">
      <c r="A100" s="302">
        <v>91</v>
      </c>
      <c r="B100" s="278" t="s">
        <v>112</v>
      </c>
      <c r="C100" s="278">
        <v>1965.35</v>
      </c>
      <c r="D100" s="280">
        <v>1987.1666666666667</v>
      </c>
      <c r="E100" s="280">
        <v>1923.3333333333335</v>
      </c>
      <c r="F100" s="280">
        <v>1881.3166666666668</v>
      </c>
      <c r="G100" s="280">
        <v>1817.4833333333336</v>
      </c>
      <c r="H100" s="280">
        <v>2029.1833333333334</v>
      </c>
      <c r="I100" s="280">
        <v>2093.0166666666669</v>
      </c>
      <c r="J100" s="280">
        <v>2135.0333333333333</v>
      </c>
      <c r="K100" s="278">
        <v>2051</v>
      </c>
      <c r="L100" s="278">
        <v>1945.15</v>
      </c>
      <c r="M100" s="278">
        <v>13.18956</v>
      </c>
    </row>
    <row r="101" spans="1:13">
      <c r="A101" s="302">
        <v>92</v>
      </c>
      <c r="B101" s="278" t="s">
        <v>113</v>
      </c>
      <c r="C101" s="278">
        <v>262.95</v>
      </c>
      <c r="D101" s="280">
        <v>266.25</v>
      </c>
      <c r="E101" s="280">
        <v>256.55</v>
      </c>
      <c r="F101" s="280">
        <v>250.15000000000003</v>
      </c>
      <c r="G101" s="280">
        <v>240.45000000000005</v>
      </c>
      <c r="H101" s="280">
        <v>272.64999999999998</v>
      </c>
      <c r="I101" s="280">
        <v>282.35000000000002</v>
      </c>
      <c r="J101" s="280">
        <v>288.74999999999994</v>
      </c>
      <c r="K101" s="278">
        <v>275.95</v>
      </c>
      <c r="L101" s="278">
        <v>259.85000000000002</v>
      </c>
      <c r="M101" s="278">
        <v>3.41778</v>
      </c>
    </row>
    <row r="102" spans="1:13">
      <c r="A102" s="302">
        <v>93</v>
      </c>
      <c r="B102" s="278" t="s">
        <v>115</v>
      </c>
      <c r="C102" s="278">
        <v>115.9</v>
      </c>
      <c r="D102" s="280">
        <v>117.21666666666665</v>
      </c>
      <c r="E102" s="280">
        <v>113.68333333333331</v>
      </c>
      <c r="F102" s="280">
        <v>111.46666666666665</v>
      </c>
      <c r="G102" s="280">
        <v>107.93333333333331</v>
      </c>
      <c r="H102" s="280">
        <v>119.43333333333331</v>
      </c>
      <c r="I102" s="280">
        <v>122.96666666666664</v>
      </c>
      <c r="J102" s="280">
        <v>125.18333333333331</v>
      </c>
      <c r="K102" s="278">
        <v>120.75</v>
      </c>
      <c r="L102" s="278">
        <v>115</v>
      </c>
      <c r="M102" s="278">
        <v>194.05540999999999</v>
      </c>
    </row>
    <row r="103" spans="1:13">
      <c r="A103" s="302">
        <v>94</v>
      </c>
      <c r="B103" s="278" t="s">
        <v>116</v>
      </c>
      <c r="C103" s="278">
        <v>214.6</v>
      </c>
      <c r="D103" s="280">
        <v>214.98333333333335</v>
      </c>
      <c r="E103" s="280">
        <v>209.9666666666667</v>
      </c>
      <c r="F103" s="280">
        <v>205.33333333333334</v>
      </c>
      <c r="G103" s="280">
        <v>200.31666666666669</v>
      </c>
      <c r="H103" s="280">
        <v>219.6166666666667</v>
      </c>
      <c r="I103" s="280">
        <v>224.63333333333335</v>
      </c>
      <c r="J103" s="280">
        <v>229.26666666666671</v>
      </c>
      <c r="K103" s="278">
        <v>220</v>
      </c>
      <c r="L103" s="278">
        <v>210.35</v>
      </c>
      <c r="M103" s="278">
        <v>85.062600000000003</v>
      </c>
    </row>
    <row r="104" spans="1:13">
      <c r="A104" s="302">
        <v>95</v>
      </c>
      <c r="B104" s="278" t="s">
        <v>117</v>
      </c>
      <c r="C104" s="278">
        <v>2041.5</v>
      </c>
      <c r="D104" s="280">
        <v>2065.2000000000003</v>
      </c>
      <c r="E104" s="280">
        <v>2009.4000000000005</v>
      </c>
      <c r="F104" s="280">
        <v>1977.3000000000002</v>
      </c>
      <c r="G104" s="280">
        <v>1921.5000000000005</v>
      </c>
      <c r="H104" s="280">
        <v>2097.3000000000006</v>
      </c>
      <c r="I104" s="280">
        <v>2153.1000000000008</v>
      </c>
      <c r="J104" s="280">
        <v>2185.2000000000007</v>
      </c>
      <c r="K104" s="278">
        <v>2121</v>
      </c>
      <c r="L104" s="278">
        <v>2033.1</v>
      </c>
      <c r="M104" s="278">
        <v>43.041460000000001</v>
      </c>
    </row>
    <row r="105" spans="1:13">
      <c r="A105" s="302">
        <v>96</v>
      </c>
      <c r="B105" s="278" t="s">
        <v>255</v>
      </c>
      <c r="C105" s="278">
        <v>167.4</v>
      </c>
      <c r="D105" s="280">
        <v>168.88333333333333</v>
      </c>
      <c r="E105" s="280">
        <v>165.01666666666665</v>
      </c>
      <c r="F105" s="280">
        <v>162.63333333333333</v>
      </c>
      <c r="G105" s="280">
        <v>158.76666666666665</v>
      </c>
      <c r="H105" s="280">
        <v>171.26666666666665</v>
      </c>
      <c r="I105" s="280">
        <v>175.13333333333333</v>
      </c>
      <c r="J105" s="280">
        <v>177.51666666666665</v>
      </c>
      <c r="K105" s="278">
        <v>172.75</v>
      </c>
      <c r="L105" s="278">
        <v>166.5</v>
      </c>
      <c r="M105" s="278">
        <v>5.5476000000000001</v>
      </c>
    </row>
    <row r="106" spans="1:13">
      <c r="A106" s="302">
        <v>97</v>
      </c>
      <c r="B106" s="278" t="s">
        <v>256</v>
      </c>
      <c r="C106" s="278">
        <v>22.9</v>
      </c>
      <c r="D106" s="280">
        <v>23.283333333333331</v>
      </c>
      <c r="E106" s="280">
        <v>22.416666666666664</v>
      </c>
      <c r="F106" s="280">
        <v>21.933333333333334</v>
      </c>
      <c r="G106" s="280">
        <v>21.066666666666666</v>
      </c>
      <c r="H106" s="280">
        <v>23.766666666666662</v>
      </c>
      <c r="I106" s="280">
        <v>24.633333333333329</v>
      </c>
      <c r="J106" s="280">
        <v>25.11666666666666</v>
      </c>
      <c r="K106" s="278">
        <v>24.15</v>
      </c>
      <c r="L106" s="278">
        <v>22.8</v>
      </c>
      <c r="M106" s="278">
        <v>11.279680000000001</v>
      </c>
    </row>
    <row r="107" spans="1:13">
      <c r="A107" s="302">
        <v>98</v>
      </c>
      <c r="B107" s="278" t="s">
        <v>110</v>
      </c>
      <c r="C107" s="278">
        <v>1689.9</v>
      </c>
      <c r="D107" s="280">
        <v>1712.4666666666665</v>
      </c>
      <c r="E107" s="280">
        <v>1655.4333333333329</v>
      </c>
      <c r="F107" s="280">
        <v>1620.9666666666665</v>
      </c>
      <c r="G107" s="280">
        <v>1563.9333333333329</v>
      </c>
      <c r="H107" s="280">
        <v>1746.9333333333329</v>
      </c>
      <c r="I107" s="280">
        <v>1803.9666666666662</v>
      </c>
      <c r="J107" s="280">
        <v>1838.4333333333329</v>
      </c>
      <c r="K107" s="278">
        <v>1769.5</v>
      </c>
      <c r="L107" s="278">
        <v>1678</v>
      </c>
      <c r="M107" s="278">
        <v>78.072040000000001</v>
      </c>
    </row>
    <row r="108" spans="1:13">
      <c r="A108" s="302">
        <v>99</v>
      </c>
      <c r="B108" s="278" t="s">
        <v>119</v>
      </c>
      <c r="C108" s="278">
        <v>330.85</v>
      </c>
      <c r="D108" s="280">
        <v>336.13333333333338</v>
      </c>
      <c r="E108" s="280">
        <v>324.26666666666677</v>
      </c>
      <c r="F108" s="280">
        <v>317.68333333333339</v>
      </c>
      <c r="G108" s="280">
        <v>305.81666666666678</v>
      </c>
      <c r="H108" s="280">
        <v>342.71666666666675</v>
      </c>
      <c r="I108" s="280">
        <v>354.58333333333343</v>
      </c>
      <c r="J108" s="280">
        <v>361.16666666666674</v>
      </c>
      <c r="K108" s="278">
        <v>348</v>
      </c>
      <c r="L108" s="278">
        <v>329.55</v>
      </c>
      <c r="M108" s="278">
        <v>450.71600000000001</v>
      </c>
    </row>
    <row r="109" spans="1:13">
      <c r="A109" s="302">
        <v>100</v>
      </c>
      <c r="B109" s="278" t="s">
        <v>257</v>
      </c>
      <c r="C109" s="278">
        <v>1213.3499999999999</v>
      </c>
      <c r="D109" s="280">
        <v>1205.5333333333333</v>
      </c>
      <c r="E109" s="280">
        <v>1179.8166666666666</v>
      </c>
      <c r="F109" s="280">
        <v>1146.2833333333333</v>
      </c>
      <c r="G109" s="280">
        <v>1120.5666666666666</v>
      </c>
      <c r="H109" s="280">
        <v>1239.0666666666666</v>
      </c>
      <c r="I109" s="280">
        <v>1264.7833333333333</v>
      </c>
      <c r="J109" s="280">
        <v>1298.3166666666666</v>
      </c>
      <c r="K109" s="278">
        <v>1231.25</v>
      </c>
      <c r="L109" s="278">
        <v>1172</v>
      </c>
      <c r="M109" s="278">
        <v>6.1303099999999997</v>
      </c>
    </row>
    <row r="110" spans="1:13">
      <c r="A110" s="302">
        <v>101</v>
      </c>
      <c r="B110" s="278" t="s">
        <v>120</v>
      </c>
      <c r="C110" s="278">
        <v>374.95</v>
      </c>
      <c r="D110" s="280">
        <v>382.25</v>
      </c>
      <c r="E110" s="280">
        <v>363.7</v>
      </c>
      <c r="F110" s="280">
        <v>352.45</v>
      </c>
      <c r="G110" s="280">
        <v>333.9</v>
      </c>
      <c r="H110" s="280">
        <v>393.5</v>
      </c>
      <c r="I110" s="280">
        <v>412.04999999999995</v>
      </c>
      <c r="J110" s="280">
        <v>423.3</v>
      </c>
      <c r="K110" s="278">
        <v>400.8</v>
      </c>
      <c r="L110" s="278">
        <v>371</v>
      </c>
      <c r="M110" s="278">
        <v>24.818709999999999</v>
      </c>
    </row>
    <row r="111" spans="1:13">
      <c r="A111" s="302">
        <v>102</v>
      </c>
      <c r="B111" s="278" t="s">
        <v>258</v>
      </c>
      <c r="C111" s="278">
        <v>20.6</v>
      </c>
      <c r="D111" s="280">
        <v>20.733333333333334</v>
      </c>
      <c r="E111" s="280">
        <v>20.216666666666669</v>
      </c>
      <c r="F111" s="280">
        <v>19.833333333333336</v>
      </c>
      <c r="G111" s="280">
        <v>19.31666666666667</v>
      </c>
      <c r="H111" s="280">
        <v>21.116666666666667</v>
      </c>
      <c r="I111" s="280">
        <v>21.633333333333333</v>
      </c>
      <c r="J111" s="280">
        <v>22.016666666666666</v>
      </c>
      <c r="K111" s="278">
        <v>21.25</v>
      </c>
      <c r="L111" s="278">
        <v>20.350000000000001</v>
      </c>
      <c r="M111" s="278">
        <v>17.22926</v>
      </c>
    </row>
    <row r="112" spans="1:13">
      <c r="A112" s="302">
        <v>103</v>
      </c>
      <c r="B112" s="278" t="s">
        <v>122</v>
      </c>
      <c r="C112" s="278">
        <v>20.65</v>
      </c>
      <c r="D112" s="280">
        <v>20.916666666666668</v>
      </c>
      <c r="E112" s="280">
        <v>20.283333333333335</v>
      </c>
      <c r="F112" s="280">
        <v>19.916666666666668</v>
      </c>
      <c r="G112" s="280">
        <v>19.283333333333335</v>
      </c>
      <c r="H112" s="280">
        <v>21.283333333333335</v>
      </c>
      <c r="I112" s="280">
        <v>21.916666666666668</v>
      </c>
      <c r="J112" s="280">
        <v>22.283333333333335</v>
      </c>
      <c r="K112" s="278">
        <v>21.55</v>
      </c>
      <c r="L112" s="278">
        <v>20.55</v>
      </c>
      <c r="M112" s="278">
        <v>372.17662999999999</v>
      </c>
    </row>
    <row r="113" spans="1:13">
      <c r="A113" s="302">
        <v>104</v>
      </c>
      <c r="B113" s="278" t="s">
        <v>129</v>
      </c>
      <c r="C113" s="278">
        <v>173.9</v>
      </c>
      <c r="D113" s="280">
        <v>174.45000000000002</v>
      </c>
      <c r="E113" s="280">
        <v>171.45000000000005</v>
      </c>
      <c r="F113" s="280">
        <v>169.00000000000003</v>
      </c>
      <c r="G113" s="280">
        <v>166.00000000000006</v>
      </c>
      <c r="H113" s="280">
        <v>176.90000000000003</v>
      </c>
      <c r="I113" s="280">
        <v>179.89999999999998</v>
      </c>
      <c r="J113" s="280">
        <v>182.35000000000002</v>
      </c>
      <c r="K113" s="278">
        <v>177.45</v>
      </c>
      <c r="L113" s="278">
        <v>172</v>
      </c>
      <c r="M113" s="278">
        <v>177.09576999999999</v>
      </c>
    </row>
    <row r="114" spans="1:13">
      <c r="A114" s="302">
        <v>105</v>
      </c>
      <c r="B114" s="278" t="s">
        <v>118</v>
      </c>
      <c r="C114" s="278">
        <v>118.9</v>
      </c>
      <c r="D114" s="280">
        <v>121.16666666666667</v>
      </c>
      <c r="E114" s="280">
        <v>115.13333333333334</v>
      </c>
      <c r="F114" s="280">
        <v>111.36666666666667</v>
      </c>
      <c r="G114" s="280">
        <v>105.33333333333334</v>
      </c>
      <c r="H114" s="280">
        <v>124.93333333333334</v>
      </c>
      <c r="I114" s="280">
        <v>130.96666666666667</v>
      </c>
      <c r="J114" s="280">
        <v>134.73333333333335</v>
      </c>
      <c r="K114" s="278">
        <v>127.2</v>
      </c>
      <c r="L114" s="278">
        <v>117.4</v>
      </c>
      <c r="M114" s="278">
        <v>194.56656000000001</v>
      </c>
    </row>
    <row r="115" spans="1:13">
      <c r="A115" s="302">
        <v>106</v>
      </c>
      <c r="B115" s="278" t="s">
        <v>259</v>
      </c>
      <c r="C115" s="278">
        <v>104.95</v>
      </c>
      <c r="D115" s="280">
        <v>105.21666666666668</v>
      </c>
      <c r="E115" s="280">
        <v>100.53333333333336</v>
      </c>
      <c r="F115" s="280">
        <v>96.116666666666674</v>
      </c>
      <c r="G115" s="280">
        <v>91.433333333333351</v>
      </c>
      <c r="H115" s="280">
        <v>109.63333333333337</v>
      </c>
      <c r="I115" s="280">
        <v>114.31666666666668</v>
      </c>
      <c r="J115" s="280">
        <v>118.73333333333338</v>
      </c>
      <c r="K115" s="278">
        <v>109.9</v>
      </c>
      <c r="L115" s="278">
        <v>100.8</v>
      </c>
      <c r="M115" s="278">
        <v>7.0881699999999999</v>
      </c>
    </row>
    <row r="116" spans="1:13">
      <c r="A116" s="302">
        <v>107</v>
      </c>
      <c r="B116" s="278" t="s">
        <v>260</v>
      </c>
      <c r="C116" s="278">
        <v>46.55</v>
      </c>
      <c r="D116" s="280">
        <v>46.983333333333327</v>
      </c>
      <c r="E116" s="280">
        <v>45.816666666666656</v>
      </c>
      <c r="F116" s="280">
        <v>45.083333333333329</v>
      </c>
      <c r="G116" s="280">
        <v>43.916666666666657</v>
      </c>
      <c r="H116" s="280">
        <v>47.716666666666654</v>
      </c>
      <c r="I116" s="280">
        <v>48.883333333333326</v>
      </c>
      <c r="J116" s="280">
        <v>49.616666666666653</v>
      </c>
      <c r="K116" s="278">
        <v>48.15</v>
      </c>
      <c r="L116" s="278">
        <v>46.25</v>
      </c>
      <c r="M116" s="278">
        <v>17.35988</v>
      </c>
    </row>
    <row r="117" spans="1:13">
      <c r="A117" s="302">
        <v>108</v>
      </c>
      <c r="B117" s="278" t="s">
        <v>261</v>
      </c>
      <c r="C117" s="278">
        <v>73.099999999999994</v>
      </c>
      <c r="D117" s="280">
        <v>73.25</v>
      </c>
      <c r="E117" s="280">
        <v>72.05</v>
      </c>
      <c r="F117" s="280">
        <v>71</v>
      </c>
      <c r="G117" s="280">
        <v>69.8</v>
      </c>
      <c r="H117" s="280">
        <v>74.3</v>
      </c>
      <c r="I117" s="280">
        <v>75.499999999999986</v>
      </c>
      <c r="J117" s="280">
        <v>76.55</v>
      </c>
      <c r="K117" s="278">
        <v>74.45</v>
      </c>
      <c r="L117" s="278">
        <v>72.2</v>
      </c>
      <c r="M117" s="278">
        <v>67.072450000000003</v>
      </c>
    </row>
    <row r="118" spans="1:13">
      <c r="A118" s="302">
        <v>109</v>
      </c>
      <c r="B118" s="278" t="s">
        <v>128</v>
      </c>
      <c r="C118" s="278">
        <v>78.7</v>
      </c>
      <c r="D118" s="280">
        <v>79.7</v>
      </c>
      <c r="E118" s="280">
        <v>77.400000000000006</v>
      </c>
      <c r="F118" s="280">
        <v>76.100000000000009</v>
      </c>
      <c r="G118" s="280">
        <v>73.800000000000011</v>
      </c>
      <c r="H118" s="280">
        <v>81</v>
      </c>
      <c r="I118" s="280">
        <v>83.299999999999983</v>
      </c>
      <c r="J118" s="280">
        <v>84.6</v>
      </c>
      <c r="K118" s="278">
        <v>82</v>
      </c>
      <c r="L118" s="278">
        <v>78.400000000000006</v>
      </c>
      <c r="M118" s="278">
        <v>135.52151000000001</v>
      </c>
    </row>
    <row r="119" spans="1:13">
      <c r="A119" s="302">
        <v>110</v>
      </c>
      <c r="B119" s="278" t="s">
        <v>123</v>
      </c>
      <c r="C119" s="278">
        <v>463.6</v>
      </c>
      <c r="D119" s="280">
        <v>467.68333333333339</v>
      </c>
      <c r="E119" s="280">
        <v>457.56666666666678</v>
      </c>
      <c r="F119" s="280">
        <v>451.53333333333336</v>
      </c>
      <c r="G119" s="280">
        <v>441.41666666666674</v>
      </c>
      <c r="H119" s="280">
        <v>473.71666666666681</v>
      </c>
      <c r="I119" s="280">
        <v>483.83333333333337</v>
      </c>
      <c r="J119" s="280">
        <v>489.86666666666684</v>
      </c>
      <c r="K119" s="278">
        <v>477.8</v>
      </c>
      <c r="L119" s="278">
        <v>461.65</v>
      </c>
      <c r="M119" s="278">
        <v>19.652460000000001</v>
      </c>
    </row>
    <row r="120" spans="1:13">
      <c r="A120" s="302">
        <v>111</v>
      </c>
      <c r="B120" s="278" t="s">
        <v>125</v>
      </c>
      <c r="C120" s="278">
        <v>418.7</v>
      </c>
      <c r="D120" s="280">
        <v>424.51666666666665</v>
      </c>
      <c r="E120" s="280">
        <v>410.13333333333333</v>
      </c>
      <c r="F120" s="280">
        <v>401.56666666666666</v>
      </c>
      <c r="G120" s="280">
        <v>387.18333333333334</v>
      </c>
      <c r="H120" s="280">
        <v>433.08333333333331</v>
      </c>
      <c r="I120" s="280">
        <v>447.46666666666664</v>
      </c>
      <c r="J120" s="280">
        <v>456.0333333333333</v>
      </c>
      <c r="K120" s="278">
        <v>438.9</v>
      </c>
      <c r="L120" s="278">
        <v>415.95</v>
      </c>
      <c r="M120" s="278">
        <v>184.70276999999999</v>
      </c>
    </row>
    <row r="121" spans="1:13">
      <c r="A121" s="302">
        <v>112</v>
      </c>
      <c r="B121" s="278" t="s">
        <v>262</v>
      </c>
      <c r="C121" s="278">
        <v>2591.5500000000002</v>
      </c>
      <c r="D121" s="280">
        <v>2592.1</v>
      </c>
      <c r="E121" s="280">
        <v>2525.1999999999998</v>
      </c>
      <c r="F121" s="280">
        <v>2458.85</v>
      </c>
      <c r="G121" s="280">
        <v>2391.9499999999998</v>
      </c>
      <c r="H121" s="280">
        <v>2658.45</v>
      </c>
      <c r="I121" s="280">
        <v>2725.3500000000004</v>
      </c>
      <c r="J121" s="280">
        <v>2791.7</v>
      </c>
      <c r="K121" s="278">
        <v>2659</v>
      </c>
      <c r="L121" s="278">
        <v>2525.75</v>
      </c>
      <c r="M121" s="278">
        <v>5.96326</v>
      </c>
    </row>
    <row r="122" spans="1:13">
      <c r="A122" s="302">
        <v>113</v>
      </c>
      <c r="B122" s="278" t="s">
        <v>127</v>
      </c>
      <c r="C122" s="278">
        <v>673.7</v>
      </c>
      <c r="D122" s="280">
        <v>676.43333333333339</v>
      </c>
      <c r="E122" s="280">
        <v>667.26666666666677</v>
      </c>
      <c r="F122" s="280">
        <v>660.83333333333337</v>
      </c>
      <c r="G122" s="280">
        <v>651.66666666666674</v>
      </c>
      <c r="H122" s="280">
        <v>682.86666666666679</v>
      </c>
      <c r="I122" s="280">
        <v>692.0333333333333</v>
      </c>
      <c r="J122" s="280">
        <v>698.46666666666681</v>
      </c>
      <c r="K122" s="278">
        <v>685.6</v>
      </c>
      <c r="L122" s="278">
        <v>670</v>
      </c>
      <c r="M122" s="278">
        <v>63.931080000000001</v>
      </c>
    </row>
    <row r="123" spans="1:13">
      <c r="A123" s="302">
        <v>114</v>
      </c>
      <c r="B123" s="278" t="s">
        <v>124</v>
      </c>
      <c r="C123" s="278">
        <v>950.3</v>
      </c>
      <c r="D123" s="280">
        <v>944.4</v>
      </c>
      <c r="E123" s="280">
        <v>914.09999999999991</v>
      </c>
      <c r="F123" s="280">
        <v>877.9</v>
      </c>
      <c r="G123" s="280">
        <v>847.59999999999991</v>
      </c>
      <c r="H123" s="280">
        <v>980.59999999999991</v>
      </c>
      <c r="I123" s="280">
        <v>1010.8999999999999</v>
      </c>
      <c r="J123" s="280">
        <v>1047.0999999999999</v>
      </c>
      <c r="K123" s="278">
        <v>974.7</v>
      </c>
      <c r="L123" s="278">
        <v>908.2</v>
      </c>
      <c r="M123" s="278">
        <v>48.133569999999999</v>
      </c>
    </row>
    <row r="124" spans="1:13">
      <c r="A124" s="302">
        <v>115</v>
      </c>
      <c r="B124" s="278" t="s">
        <v>263</v>
      </c>
      <c r="C124" s="278">
        <v>1576.1</v>
      </c>
      <c r="D124" s="280">
        <v>1593.6833333333334</v>
      </c>
      <c r="E124" s="280">
        <v>1548.4166666666667</v>
      </c>
      <c r="F124" s="280">
        <v>1520.7333333333333</v>
      </c>
      <c r="G124" s="280">
        <v>1475.4666666666667</v>
      </c>
      <c r="H124" s="280">
        <v>1621.3666666666668</v>
      </c>
      <c r="I124" s="280">
        <v>1666.6333333333332</v>
      </c>
      <c r="J124" s="280">
        <v>1694.3166666666668</v>
      </c>
      <c r="K124" s="278">
        <v>1638.95</v>
      </c>
      <c r="L124" s="278">
        <v>1566</v>
      </c>
      <c r="M124" s="278">
        <v>2.5269400000000002</v>
      </c>
    </row>
    <row r="125" spans="1:13">
      <c r="A125" s="302">
        <v>116</v>
      </c>
      <c r="B125" s="278" t="s">
        <v>264</v>
      </c>
      <c r="C125" s="278">
        <v>40.299999999999997</v>
      </c>
      <c r="D125" s="280">
        <v>40.966666666666669</v>
      </c>
      <c r="E125" s="280">
        <v>39.433333333333337</v>
      </c>
      <c r="F125" s="280">
        <v>38.56666666666667</v>
      </c>
      <c r="G125" s="280">
        <v>37.033333333333339</v>
      </c>
      <c r="H125" s="280">
        <v>41.833333333333336</v>
      </c>
      <c r="I125" s="280">
        <v>43.366666666666667</v>
      </c>
      <c r="J125" s="280">
        <v>44.233333333333334</v>
      </c>
      <c r="K125" s="278">
        <v>42.5</v>
      </c>
      <c r="L125" s="278">
        <v>40.1</v>
      </c>
      <c r="M125" s="278">
        <v>10.332459999999999</v>
      </c>
    </row>
    <row r="126" spans="1:13">
      <c r="A126" s="302">
        <v>117</v>
      </c>
      <c r="B126" s="278" t="s">
        <v>131</v>
      </c>
      <c r="C126" s="278">
        <v>163.9</v>
      </c>
      <c r="D126" s="280">
        <v>166.11666666666667</v>
      </c>
      <c r="E126" s="280">
        <v>160.58333333333334</v>
      </c>
      <c r="F126" s="280">
        <v>157.26666666666668</v>
      </c>
      <c r="G126" s="280">
        <v>151.73333333333335</v>
      </c>
      <c r="H126" s="280">
        <v>169.43333333333334</v>
      </c>
      <c r="I126" s="280">
        <v>174.96666666666664</v>
      </c>
      <c r="J126" s="280">
        <v>178.28333333333333</v>
      </c>
      <c r="K126" s="278">
        <v>171.65</v>
      </c>
      <c r="L126" s="278">
        <v>162.80000000000001</v>
      </c>
      <c r="M126" s="278">
        <v>129.95347000000001</v>
      </c>
    </row>
    <row r="127" spans="1:13">
      <c r="A127" s="302">
        <v>118</v>
      </c>
      <c r="B127" s="278" t="s">
        <v>130</v>
      </c>
      <c r="C127" s="278">
        <v>85.95</v>
      </c>
      <c r="D127" s="280">
        <v>87.216666666666654</v>
      </c>
      <c r="E127" s="280">
        <v>84.133333333333312</v>
      </c>
      <c r="F127" s="280">
        <v>82.316666666666663</v>
      </c>
      <c r="G127" s="280">
        <v>79.23333333333332</v>
      </c>
      <c r="H127" s="280">
        <v>89.033333333333303</v>
      </c>
      <c r="I127" s="280">
        <v>92.116666666666646</v>
      </c>
      <c r="J127" s="280">
        <v>93.933333333333294</v>
      </c>
      <c r="K127" s="278">
        <v>90.3</v>
      </c>
      <c r="L127" s="278">
        <v>85.4</v>
      </c>
      <c r="M127" s="278">
        <v>222.60539</v>
      </c>
    </row>
    <row r="128" spans="1:13">
      <c r="A128" s="302">
        <v>119</v>
      </c>
      <c r="B128" s="278" t="s">
        <v>132</v>
      </c>
      <c r="C128" s="278">
        <v>1515</v>
      </c>
      <c r="D128" s="280">
        <v>1531.6166666666668</v>
      </c>
      <c r="E128" s="280">
        <v>1481.5333333333335</v>
      </c>
      <c r="F128" s="280">
        <v>1448.0666666666668</v>
      </c>
      <c r="G128" s="280">
        <v>1397.9833333333336</v>
      </c>
      <c r="H128" s="280">
        <v>1565.0833333333335</v>
      </c>
      <c r="I128" s="280">
        <v>1615.1666666666665</v>
      </c>
      <c r="J128" s="280">
        <v>1648.6333333333334</v>
      </c>
      <c r="K128" s="278">
        <v>1581.7</v>
      </c>
      <c r="L128" s="278">
        <v>1498.15</v>
      </c>
      <c r="M128" s="278">
        <v>9.4239499999999996</v>
      </c>
    </row>
    <row r="129" spans="1:13">
      <c r="A129" s="302">
        <v>120</v>
      </c>
      <c r="B129" s="278" t="s">
        <v>265</v>
      </c>
      <c r="C129" s="278">
        <v>378.55</v>
      </c>
      <c r="D129" s="280">
        <v>383.51666666666665</v>
      </c>
      <c r="E129" s="280">
        <v>369.0333333333333</v>
      </c>
      <c r="F129" s="280">
        <v>359.51666666666665</v>
      </c>
      <c r="G129" s="280">
        <v>345.0333333333333</v>
      </c>
      <c r="H129" s="280">
        <v>393.0333333333333</v>
      </c>
      <c r="I129" s="280">
        <v>407.51666666666665</v>
      </c>
      <c r="J129" s="280">
        <v>417.0333333333333</v>
      </c>
      <c r="K129" s="278">
        <v>398</v>
      </c>
      <c r="L129" s="278">
        <v>374</v>
      </c>
      <c r="M129" s="278">
        <v>2.1562899999999998</v>
      </c>
    </row>
    <row r="130" spans="1:13">
      <c r="A130" s="302">
        <v>121</v>
      </c>
      <c r="B130" s="278" t="s">
        <v>134</v>
      </c>
      <c r="C130" s="278">
        <v>1238.3499999999999</v>
      </c>
      <c r="D130" s="280">
        <v>1255.4166666666667</v>
      </c>
      <c r="E130" s="280">
        <v>1207.9333333333334</v>
      </c>
      <c r="F130" s="280">
        <v>1177.5166666666667</v>
      </c>
      <c r="G130" s="280">
        <v>1130.0333333333333</v>
      </c>
      <c r="H130" s="280">
        <v>1285.8333333333335</v>
      </c>
      <c r="I130" s="280">
        <v>1333.3166666666666</v>
      </c>
      <c r="J130" s="280">
        <v>1363.7333333333336</v>
      </c>
      <c r="K130" s="278">
        <v>1302.9000000000001</v>
      </c>
      <c r="L130" s="278">
        <v>1225</v>
      </c>
      <c r="M130" s="278">
        <v>50.04851</v>
      </c>
    </row>
    <row r="131" spans="1:13">
      <c r="A131" s="302">
        <v>122</v>
      </c>
      <c r="B131" s="278" t="s">
        <v>135</v>
      </c>
      <c r="C131" s="278">
        <v>57.55</v>
      </c>
      <c r="D131" s="280">
        <v>58.449999999999996</v>
      </c>
      <c r="E131" s="280">
        <v>56.349999999999994</v>
      </c>
      <c r="F131" s="280">
        <v>55.15</v>
      </c>
      <c r="G131" s="280">
        <v>53.05</v>
      </c>
      <c r="H131" s="280">
        <v>59.649999999999991</v>
      </c>
      <c r="I131" s="280">
        <v>61.75</v>
      </c>
      <c r="J131" s="280">
        <v>62.949999999999989</v>
      </c>
      <c r="K131" s="278">
        <v>60.55</v>
      </c>
      <c r="L131" s="278">
        <v>57.25</v>
      </c>
      <c r="M131" s="278">
        <v>201.75373999999999</v>
      </c>
    </row>
    <row r="132" spans="1:13">
      <c r="A132" s="302">
        <v>123</v>
      </c>
      <c r="B132" s="278" t="s">
        <v>266</v>
      </c>
      <c r="C132" s="278">
        <v>1176.2</v>
      </c>
      <c r="D132" s="280">
        <v>1188.6500000000001</v>
      </c>
      <c r="E132" s="280">
        <v>1161.6500000000001</v>
      </c>
      <c r="F132" s="280">
        <v>1147.0999999999999</v>
      </c>
      <c r="G132" s="280">
        <v>1120.0999999999999</v>
      </c>
      <c r="H132" s="280">
        <v>1203.2000000000003</v>
      </c>
      <c r="I132" s="280">
        <v>1230.2000000000003</v>
      </c>
      <c r="J132" s="280">
        <v>1244.7500000000005</v>
      </c>
      <c r="K132" s="278">
        <v>1215.6500000000001</v>
      </c>
      <c r="L132" s="278">
        <v>1174.0999999999999</v>
      </c>
      <c r="M132" s="278">
        <v>0.46068999999999999</v>
      </c>
    </row>
    <row r="133" spans="1:13">
      <c r="A133" s="302">
        <v>124</v>
      </c>
      <c r="B133" s="278" t="s">
        <v>136</v>
      </c>
      <c r="C133" s="278">
        <v>256.55</v>
      </c>
      <c r="D133" s="280">
        <v>259.5</v>
      </c>
      <c r="E133" s="280">
        <v>250.60000000000002</v>
      </c>
      <c r="F133" s="280">
        <v>244.65000000000003</v>
      </c>
      <c r="G133" s="280">
        <v>235.75000000000006</v>
      </c>
      <c r="H133" s="280">
        <v>265.45</v>
      </c>
      <c r="I133" s="280">
        <v>274.34999999999997</v>
      </c>
      <c r="J133" s="280">
        <v>280.29999999999995</v>
      </c>
      <c r="K133" s="278">
        <v>268.39999999999998</v>
      </c>
      <c r="L133" s="278">
        <v>253.55</v>
      </c>
      <c r="M133" s="278">
        <v>60.468000000000004</v>
      </c>
    </row>
    <row r="134" spans="1:13">
      <c r="A134" s="302">
        <v>125</v>
      </c>
      <c r="B134" s="278" t="s">
        <v>267</v>
      </c>
      <c r="C134" s="278">
        <v>1535.4</v>
      </c>
      <c r="D134" s="280">
        <v>1549.6333333333332</v>
      </c>
      <c r="E134" s="280">
        <v>1510.7666666666664</v>
      </c>
      <c r="F134" s="280">
        <v>1486.1333333333332</v>
      </c>
      <c r="G134" s="280">
        <v>1447.2666666666664</v>
      </c>
      <c r="H134" s="280">
        <v>1574.2666666666664</v>
      </c>
      <c r="I134" s="280">
        <v>1613.1333333333332</v>
      </c>
      <c r="J134" s="280">
        <v>1637.7666666666664</v>
      </c>
      <c r="K134" s="278">
        <v>1588.5</v>
      </c>
      <c r="L134" s="278">
        <v>1525</v>
      </c>
      <c r="M134" s="278">
        <v>1.3767100000000001</v>
      </c>
    </row>
    <row r="135" spans="1:13">
      <c r="A135" s="302">
        <v>126</v>
      </c>
      <c r="B135" s="278" t="s">
        <v>137</v>
      </c>
      <c r="C135" s="278">
        <v>836.9</v>
      </c>
      <c r="D135" s="280">
        <v>847.23333333333323</v>
      </c>
      <c r="E135" s="280">
        <v>824.66666666666652</v>
      </c>
      <c r="F135" s="280">
        <v>812.43333333333328</v>
      </c>
      <c r="G135" s="280">
        <v>789.86666666666656</v>
      </c>
      <c r="H135" s="280">
        <v>859.46666666666647</v>
      </c>
      <c r="I135" s="280">
        <v>882.0333333333333</v>
      </c>
      <c r="J135" s="280">
        <v>894.26666666666642</v>
      </c>
      <c r="K135" s="278">
        <v>869.8</v>
      </c>
      <c r="L135" s="278">
        <v>835</v>
      </c>
      <c r="M135" s="278">
        <v>42.965339999999998</v>
      </c>
    </row>
    <row r="136" spans="1:13">
      <c r="A136" s="302">
        <v>127</v>
      </c>
      <c r="B136" s="278" t="s">
        <v>138</v>
      </c>
      <c r="C136" s="278">
        <v>826.8</v>
      </c>
      <c r="D136" s="280">
        <v>838.58333333333337</v>
      </c>
      <c r="E136" s="280">
        <v>809.2166666666667</v>
      </c>
      <c r="F136" s="280">
        <v>791.63333333333333</v>
      </c>
      <c r="G136" s="280">
        <v>762.26666666666665</v>
      </c>
      <c r="H136" s="280">
        <v>856.16666666666674</v>
      </c>
      <c r="I136" s="280">
        <v>885.5333333333333</v>
      </c>
      <c r="J136" s="280">
        <v>903.11666666666679</v>
      </c>
      <c r="K136" s="278">
        <v>867.95</v>
      </c>
      <c r="L136" s="278">
        <v>821</v>
      </c>
      <c r="M136" s="278">
        <v>34.850679999999997</v>
      </c>
    </row>
    <row r="137" spans="1:13">
      <c r="A137" s="302">
        <v>128</v>
      </c>
      <c r="B137" s="278" t="s">
        <v>149</v>
      </c>
      <c r="C137" s="278">
        <v>57750</v>
      </c>
      <c r="D137" s="280">
        <v>58200</v>
      </c>
      <c r="E137" s="280">
        <v>57050</v>
      </c>
      <c r="F137" s="280">
        <v>56350</v>
      </c>
      <c r="G137" s="280">
        <v>55200</v>
      </c>
      <c r="H137" s="280">
        <v>58900</v>
      </c>
      <c r="I137" s="280">
        <v>60050</v>
      </c>
      <c r="J137" s="280">
        <v>60750</v>
      </c>
      <c r="K137" s="278">
        <v>59350</v>
      </c>
      <c r="L137" s="278">
        <v>57500</v>
      </c>
      <c r="M137" s="278">
        <v>9.6149999999999999E-2</v>
      </c>
    </row>
    <row r="138" spans="1:13">
      <c r="A138" s="302">
        <v>129</v>
      </c>
      <c r="B138" s="278" t="s">
        <v>146</v>
      </c>
      <c r="C138" s="278">
        <v>908.65</v>
      </c>
      <c r="D138" s="280">
        <v>924.51666666666677</v>
      </c>
      <c r="E138" s="280">
        <v>889.13333333333355</v>
      </c>
      <c r="F138" s="280">
        <v>869.61666666666679</v>
      </c>
      <c r="G138" s="280">
        <v>834.23333333333358</v>
      </c>
      <c r="H138" s="280">
        <v>944.03333333333353</v>
      </c>
      <c r="I138" s="280">
        <v>979.41666666666674</v>
      </c>
      <c r="J138" s="280">
        <v>998.93333333333351</v>
      </c>
      <c r="K138" s="278">
        <v>959.9</v>
      </c>
      <c r="L138" s="278">
        <v>905</v>
      </c>
      <c r="M138" s="278">
        <v>5.74404</v>
      </c>
    </row>
    <row r="139" spans="1:13">
      <c r="A139" s="302">
        <v>130</v>
      </c>
      <c r="B139" s="278" t="s">
        <v>140</v>
      </c>
      <c r="C139" s="278">
        <v>160.55000000000001</v>
      </c>
      <c r="D139" s="280">
        <v>164.9</v>
      </c>
      <c r="E139" s="280">
        <v>155.10000000000002</v>
      </c>
      <c r="F139" s="280">
        <v>149.65</v>
      </c>
      <c r="G139" s="280">
        <v>139.85000000000002</v>
      </c>
      <c r="H139" s="280">
        <v>170.35000000000002</v>
      </c>
      <c r="I139" s="280">
        <v>180.15000000000003</v>
      </c>
      <c r="J139" s="280">
        <v>185.60000000000002</v>
      </c>
      <c r="K139" s="278">
        <v>174.7</v>
      </c>
      <c r="L139" s="278">
        <v>159.44999999999999</v>
      </c>
      <c r="M139" s="278">
        <v>130.30552</v>
      </c>
    </row>
    <row r="140" spans="1:13">
      <c r="A140" s="302">
        <v>131</v>
      </c>
      <c r="B140" s="278" t="s">
        <v>139</v>
      </c>
      <c r="C140" s="278">
        <v>368.15</v>
      </c>
      <c r="D140" s="280">
        <v>370.4666666666667</v>
      </c>
      <c r="E140" s="280">
        <v>359.13333333333338</v>
      </c>
      <c r="F140" s="280">
        <v>350.11666666666667</v>
      </c>
      <c r="G140" s="280">
        <v>338.78333333333336</v>
      </c>
      <c r="H140" s="280">
        <v>379.48333333333341</v>
      </c>
      <c r="I140" s="280">
        <v>390.81666666666666</v>
      </c>
      <c r="J140" s="280">
        <v>399.83333333333343</v>
      </c>
      <c r="K140" s="278">
        <v>381.8</v>
      </c>
      <c r="L140" s="278">
        <v>361.45</v>
      </c>
      <c r="M140" s="278">
        <v>134.01811000000001</v>
      </c>
    </row>
    <row r="141" spans="1:13">
      <c r="A141" s="302">
        <v>132</v>
      </c>
      <c r="B141" s="278" t="s">
        <v>141</v>
      </c>
      <c r="C141" s="278">
        <v>119.9</v>
      </c>
      <c r="D141" s="280">
        <v>121.89999999999999</v>
      </c>
      <c r="E141" s="280">
        <v>116.49999999999999</v>
      </c>
      <c r="F141" s="280">
        <v>113.1</v>
      </c>
      <c r="G141" s="280">
        <v>107.69999999999999</v>
      </c>
      <c r="H141" s="280">
        <v>125.29999999999998</v>
      </c>
      <c r="I141" s="280">
        <v>130.69999999999999</v>
      </c>
      <c r="J141" s="280">
        <v>134.09999999999997</v>
      </c>
      <c r="K141" s="278">
        <v>127.3</v>
      </c>
      <c r="L141" s="278">
        <v>118.5</v>
      </c>
      <c r="M141" s="278">
        <v>109.09815999999999</v>
      </c>
    </row>
    <row r="142" spans="1:13">
      <c r="A142" s="302">
        <v>133</v>
      </c>
      <c r="B142" s="278" t="s">
        <v>268</v>
      </c>
      <c r="C142" s="278">
        <v>31.15</v>
      </c>
      <c r="D142" s="280">
        <v>31.566666666666663</v>
      </c>
      <c r="E142" s="280">
        <v>30.583333333333329</v>
      </c>
      <c r="F142" s="280">
        <v>30.016666666666666</v>
      </c>
      <c r="G142" s="280">
        <v>29.033333333333331</v>
      </c>
      <c r="H142" s="280">
        <v>32.133333333333326</v>
      </c>
      <c r="I142" s="280">
        <v>33.11666666666666</v>
      </c>
      <c r="J142" s="280">
        <v>33.683333333333323</v>
      </c>
      <c r="K142" s="278">
        <v>32.549999999999997</v>
      </c>
      <c r="L142" s="278">
        <v>31</v>
      </c>
      <c r="M142" s="278">
        <v>3.0114000000000001</v>
      </c>
    </row>
    <row r="143" spans="1:13">
      <c r="A143" s="302">
        <v>134</v>
      </c>
      <c r="B143" s="278" t="s">
        <v>142</v>
      </c>
      <c r="C143" s="278">
        <v>296.7</v>
      </c>
      <c r="D143" s="280">
        <v>295.96666666666664</v>
      </c>
      <c r="E143" s="280">
        <v>290.0333333333333</v>
      </c>
      <c r="F143" s="280">
        <v>283.36666666666667</v>
      </c>
      <c r="G143" s="280">
        <v>277.43333333333334</v>
      </c>
      <c r="H143" s="280">
        <v>302.63333333333327</v>
      </c>
      <c r="I143" s="280">
        <v>308.56666666666655</v>
      </c>
      <c r="J143" s="280">
        <v>315.23333333333323</v>
      </c>
      <c r="K143" s="278">
        <v>301.89999999999998</v>
      </c>
      <c r="L143" s="278">
        <v>289.3</v>
      </c>
      <c r="M143" s="278">
        <v>170.67122000000001</v>
      </c>
    </row>
    <row r="144" spans="1:13">
      <c r="A144" s="302">
        <v>135</v>
      </c>
      <c r="B144" s="278" t="s">
        <v>143</v>
      </c>
      <c r="C144" s="278">
        <v>4829.8500000000004</v>
      </c>
      <c r="D144" s="280">
        <v>4886.4666666666672</v>
      </c>
      <c r="E144" s="280">
        <v>4743.3833333333341</v>
      </c>
      <c r="F144" s="280">
        <v>4656.916666666667</v>
      </c>
      <c r="G144" s="280">
        <v>4513.8333333333339</v>
      </c>
      <c r="H144" s="280">
        <v>4972.9333333333343</v>
      </c>
      <c r="I144" s="280">
        <v>5116.0166666666664</v>
      </c>
      <c r="J144" s="280">
        <v>5202.4833333333345</v>
      </c>
      <c r="K144" s="278">
        <v>5029.55</v>
      </c>
      <c r="L144" s="278">
        <v>4800</v>
      </c>
      <c r="M144" s="278">
        <v>15.706200000000001</v>
      </c>
    </row>
    <row r="145" spans="1:13">
      <c r="A145" s="302">
        <v>136</v>
      </c>
      <c r="B145" s="278" t="s">
        <v>145</v>
      </c>
      <c r="C145" s="278">
        <v>452.6</v>
      </c>
      <c r="D145" s="280">
        <v>458.23333333333335</v>
      </c>
      <c r="E145" s="280">
        <v>444.36666666666667</v>
      </c>
      <c r="F145" s="280">
        <v>436.13333333333333</v>
      </c>
      <c r="G145" s="280">
        <v>422.26666666666665</v>
      </c>
      <c r="H145" s="280">
        <v>466.4666666666667</v>
      </c>
      <c r="I145" s="280">
        <v>480.33333333333337</v>
      </c>
      <c r="J145" s="280">
        <v>488.56666666666672</v>
      </c>
      <c r="K145" s="278">
        <v>472.1</v>
      </c>
      <c r="L145" s="278">
        <v>450</v>
      </c>
      <c r="M145" s="278">
        <v>19.563120000000001</v>
      </c>
    </row>
    <row r="146" spans="1:13">
      <c r="A146" s="302">
        <v>137</v>
      </c>
      <c r="B146" s="278" t="s">
        <v>147</v>
      </c>
      <c r="C146" s="278">
        <v>875.3</v>
      </c>
      <c r="D146" s="280">
        <v>889.65</v>
      </c>
      <c r="E146" s="280">
        <v>851.65</v>
      </c>
      <c r="F146" s="280">
        <v>828</v>
      </c>
      <c r="G146" s="280">
        <v>790</v>
      </c>
      <c r="H146" s="280">
        <v>913.3</v>
      </c>
      <c r="I146" s="280">
        <v>951.3</v>
      </c>
      <c r="J146" s="280">
        <v>974.94999999999993</v>
      </c>
      <c r="K146" s="278">
        <v>927.65</v>
      </c>
      <c r="L146" s="278">
        <v>866</v>
      </c>
      <c r="M146" s="278">
        <v>9.0873500000000007</v>
      </c>
    </row>
    <row r="147" spans="1:13">
      <c r="A147" s="302">
        <v>138</v>
      </c>
      <c r="B147" s="278" t="s">
        <v>148</v>
      </c>
      <c r="C147" s="278">
        <v>74.2</v>
      </c>
      <c r="D147" s="280">
        <v>75.983333333333334</v>
      </c>
      <c r="E147" s="280">
        <v>72.116666666666674</v>
      </c>
      <c r="F147" s="280">
        <v>70.033333333333346</v>
      </c>
      <c r="G147" s="280">
        <v>66.166666666666686</v>
      </c>
      <c r="H147" s="280">
        <v>78.066666666666663</v>
      </c>
      <c r="I147" s="280">
        <v>81.933333333333309</v>
      </c>
      <c r="J147" s="280">
        <v>84.016666666666652</v>
      </c>
      <c r="K147" s="278">
        <v>79.849999999999994</v>
      </c>
      <c r="L147" s="278">
        <v>73.900000000000006</v>
      </c>
      <c r="M147" s="278">
        <v>252.93933000000001</v>
      </c>
    </row>
    <row r="148" spans="1:13">
      <c r="A148" s="302">
        <v>139</v>
      </c>
      <c r="B148" s="278" t="s">
        <v>269</v>
      </c>
      <c r="C148" s="278">
        <v>714.55</v>
      </c>
      <c r="D148" s="280">
        <v>718.18333333333339</v>
      </c>
      <c r="E148" s="280">
        <v>703.06666666666683</v>
      </c>
      <c r="F148" s="280">
        <v>691.58333333333348</v>
      </c>
      <c r="G148" s="280">
        <v>676.46666666666692</v>
      </c>
      <c r="H148" s="280">
        <v>729.66666666666674</v>
      </c>
      <c r="I148" s="280">
        <v>744.7833333333333</v>
      </c>
      <c r="J148" s="280">
        <v>756.26666666666665</v>
      </c>
      <c r="K148" s="278">
        <v>733.3</v>
      </c>
      <c r="L148" s="278">
        <v>706.7</v>
      </c>
      <c r="M148" s="278">
        <v>1.2253400000000001</v>
      </c>
    </row>
    <row r="149" spans="1:13">
      <c r="A149" s="302">
        <v>140</v>
      </c>
      <c r="B149" s="278" t="s">
        <v>150</v>
      </c>
      <c r="C149" s="278">
        <v>782</v>
      </c>
      <c r="D149" s="280">
        <v>790.63333333333333</v>
      </c>
      <c r="E149" s="280">
        <v>769.36666666666667</v>
      </c>
      <c r="F149" s="280">
        <v>756.73333333333335</v>
      </c>
      <c r="G149" s="280">
        <v>735.4666666666667</v>
      </c>
      <c r="H149" s="280">
        <v>803.26666666666665</v>
      </c>
      <c r="I149" s="280">
        <v>824.5333333333333</v>
      </c>
      <c r="J149" s="280">
        <v>837.16666666666663</v>
      </c>
      <c r="K149" s="278">
        <v>811.9</v>
      </c>
      <c r="L149" s="278">
        <v>778</v>
      </c>
      <c r="M149" s="278">
        <v>20.865960000000001</v>
      </c>
    </row>
    <row r="150" spans="1:13">
      <c r="A150" s="302">
        <v>141</v>
      </c>
      <c r="B150" s="278" t="s">
        <v>270</v>
      </c>
      <c r="C150" s="278">
        <v>598.95000000000005</v>
      </c>
      <c r="D150" s="280">
        <v>607.01666666666677</v>
      </c>
      <c r="E150" s="280">
        <v>586.03333333333353</v>
      </c>
      <c r="F150" s="280">
        <v>573.11666666666679</v>
      </c>
      <c r="G150" s="280">
        <v>552.13333333333355</v>
      </c>
      <c r="H150" s="280">
        <v>619.93333333333351</v>
      </c>
      <c r="I150" s="280">
        <v>640.91666666666686</v>
      </c>
      <c r="J150" s="280">
        <v>653.83333333333348</v>
      </c>
      <c r="K150" s="278">
        <v>628</v>
      </c>
      <c r="L150" s="278">
        <v>594.1</v>
      </c>
      <c r="M150" s="278">
        <v>2.1764199999999998</v>
      </c>
    </row>
    <row r="151" spans="1:13">
      <c r="A151" s="302">
        <v>142</v>
      </c>
      <c r="B151" s="278" t="s">
        <v>152</v>
      </c>
      <c r="C151" s="278">
        <v>18.850000000000001</v>
      </c>
      <c r="D151" s="280">
        <v>19.083333333333332</v>
      </c>
      <c r="E151" s="280">
        <v>18.566666666666663</v>
      </c>
      <c r="F151" s="280">
        <v>18.283333333333331</v>
      </c>
      <c r="G151" s="280">
        <v>17.766666666666662</v>
      </c>
      <c r="H151" s="280">
        <v>19.366666666666664</v>
      </c>
      <c r="I151" s="280">
        <v>19.883333333333336</v>
      </c>
      <c r="J151" s="280">
        <v>20.166666666666664</v>
      </c>
      <c r="K151" s="278">
        <v>19.600000000000001</v>
      </c>
      <c r="L151" s="278">
        <v>18.8</v>
      </c>
      <c r="M151" s="278">
        <v>22.449390000000001</v>
      </c>
    </row>
    <row r="152" spans="1:13">
      <c r="A152" s="302">
        <v>143</v>
      </c>
      <c r="B152" s="278" t="s">
        <v>271</v>
      </c>
      <c r="C152" s="278">
        <v>20.3</v>
      </c>
      <c r="D152" s="280">
        <v>20.366666666666671</v>
      </c>
      <c r="E152" s="280">
        <v>20.13333333333334</v>
      </c>
      <c r="F152" s="280">
        <v>19.966666666666669</v>
      </c>
      <c r="G152" s="280">
        <v>19.733333333333338</v>
      </c>
      <c r="H152" s="280">
        <v>20.533333333333342</v>
      </c>
      <c r="I152" s="280">
        <v>20.766666666666669</v>
      </c>
      <c r="J152" s="280">
        <v>20.933333333333344</v>
      </c>
      <c r="K152" s="278">
        <v>20.6</v>
      </c>
      <c r="L152" s="278">
        <v>20.2</v>
      </c>
      <c r="M152" s="278">
        <v>49.737369999999999</v>
      </c>
    </row>
    <row r="153" spans="1:13">
      <c r="A153" s="302">
        <v>144</v>
      </c>
      <c r="B153" s="278" t="s">
        <v>156</v>
      </c>
      <c r="C153" s="278">
        <v>72.900000000000006</v>
      </c>
      <c r="D153" s="280">
        <v>73.983333333333334</v>
      </c>
      <c r="E153" s="280">
        <v>71.466666666666669</v>
      </c>
      <c r="F153" s="280">
        <v>70.033333333333331</v>
      </c>
      <c r="G153" s="280">
        <v>67.516666666666666</v>
      </c>
      <c r="H153" s="280">
        <v>75.416666666666671</v>
      </c>
      <c r="I153" s="280">
        <v>77.933333333333351</v>
      </c>
      <c r="J153" s="280">
        <v>79.366666666666674</v>
      </c>
      <c r="K153" s="278">
        <v>76.5</v>
      </c>
      <c r="L153" s="278">
        <v>72.55</v>
      </c>
      <c r="M153" s="278">
        <v>71.742800000000003</v>
      </c>
    </row>
    <row r="154" spans="1:13">
      <c r="A154" s="302">
        <v>145</v>
      </c>
      <c r="B154" s="278" t="s">
        <v>157</v>
      </c>
      <c r="C154" s="278">
        <v>92.6</v>
      </c>
      <c r="D154" s="280">
        <v>92.966666666666654</v>
      </c>
      <c r="E154" s="280">
        <v>90.983333333333306</v>
      </c>
      <c r="F154" s="280">
        <v>89.366666666666646</v>
      </c>
      <c r="G154" s="280">
        <v>87.383333333333297</v>
      </c>
      <c r="H154" s="280">
        <v>94.583333333333314</v>
      </c>
      <c r="I154" s="280">
        <v>96.566666666666663</v>
      </c>
      <c r="J154" s="280">
        <v>98.183333333333323</v>
      </c>
      <c r="K154" s="278">
        <v>94.95</v>
      </c>
      <c r="L154" s="278">
        <v>91.35</v>
      </c>
      <c r="M154" s="278">
        <v>106.28541</v>
      </c>
    </row>
    <row r="155" spans="1:13">
      <c r="A155" s="302">
        <v>146</v>
      </c>
      <c r="B155" s="278" t="s">
        <v>151</v>
      </c>
      <c r="C155" s="278">
        <v>29.15</v>
      </c>
      <c r="D155" s="280">
        <v>29.616666666666664</v>
      </c>
      <c r="E155" s="280">
        <v>28.583333333333329</v>
      </c>
      <c r="F155" s="280">
        <v>28.016666666666666</v>
      </c>
      <c r="G155" s="280">
        <v>26.983333333333331</v>
      </c>
      <c r="H155" s="280">
        <v>30.183333333333326</v>
      </c>
      <c r="I155" s="280">
        <v>31.216666666666665</v>
      </c>
      <c r="J155" s="280">
        <v>31.783333333333324</v>
      </c>
      <c r="K155" s="278">
        <v>30.65</v>
      </c>
      <c r="L155" s="278">
        <v>29.05</v>
      </c>
      <c r="M155" s="278">
        <v>94.346170000000001</v>
      </c>
    </row>
    <row r="156" spans="1:13">
      <c r="A156" s="302">
        <v>147</v>
      </c>
      <c r="B156" s="278" t="s">
        <v>154</v>
      </c>
      <c r="C156" s="278">
        <v>17421.5</v>
      </c>
      <c r="D156" s="280">
        <v>17386.149999999998</v>
      </c>
      <c r="E156" s="280">
        <v>17135.349999999995</v>
      </c>
      <c r="F156" s="280">
        <v>16849.199999999997</v>
      </c>
      <c r="G156" s="280">
        <v>16598.399999999994</v>
      </c>
      <c r="H156" s="280">
        <v>17672.299999999996</v>
      </c>
      <c r="I156" s="280">
        <v>17923.099999999999</v>
      </c>
      <c r="J156" s="280">
        <v>18209.249999999996</v>
      </c>
      <c r="K156" s="278">
        <v>17636.95</v>
      </c>
      <c r="L156" s="278">
        <v>17100</v>
      </c>
      <c r="M156" s="278">
        <v>1.3068200000000001</v>
      </c>
    </row>
    <row r="157" spans="1:13">
      <c r="A157" s="302">
        <v>148</v>
      </c>
      <c r="B157" s="278" t="s">
        <v>3163</v>
      </c>
      <c r="C157" s="278">
        <v>232.15</v>
      </c>
      <c r="D157" s="280">
        <v>235.19999999999996</v>
      </c>
      <c r="E157" s="280">
        <v>228.39999999999992</v>
      </c>
      <c r="F157" s="280">
        <v>224.64999999999995</v>
      </c>
      <c r="G157" s="280">
        <v>217.84999999999991</v>
      </c>
      <c r="H157" s="280">
        <v>238.94999999999993</v>
      </c>
      <c r="I157" s="280">
        <v>245.74999999999994</v>
      </c>
      <c r="J157" s="280">
        <v>249.49999999999994</v>
      </c>
      <c r="K157" s="278">
        <v>242</v>
      </c>
      <c r="L157" s="278">
        <v>231.45</v>
      </c>
      <c r="M157" s="278">
        <v>7.0318899999999998</v>
      </c>
    </row>
    <row r="158" spans="1:13">
      <c r="A158" s="302">
        <v>149</v>
      </c>
      <c r="B158" s="278" t="s">
        <v>272</v>
      </c>
      <c r="C158" s="278">
        <v>315.3</v>
      </c>
      <c r="D158" s="280">
        <v>317.05</v>
      </c>
      <c r="E158" s="280">
        <v>308.3</v>
      </c>
      <c r="F158" s="280">
        <v>301.3</v>
      </c>
      <c r="G158" s="280">
        <v>292.55</v>
      </c>
      <c r="H158" s="280">
        <v>324.05</v>
      </c>
      <c r="I158" s="280">
        <v>332.8</v>
      </c>
      <c r="J158" s="280">
        <v>339.8</v>
      </c>
      <c r="K158" s="278">
        <v>325.8</v>
      </c>
      <c r="L158" s="278">
        <v>310.05</v>
      </c>
      <c r="M158" s="278">
        <v>2.8634900000000001</v>
      </c>
    </row>
    <row r="159" spans="1:13">
      <c r="A159" s="302">
        <v>150</v>
      </c>
      <c r="B159" s="278" t="s">
        <v>159</v>
      </c>
      <c r="C159" s="278">
        <v>78.45</v>
      </c>
      <c r="D159" s="280">
        <v>79.500000000000014</v>
      </c>
      <c r="E159" s="280">
        <v>77.100000000000023</v>
      </c>
      <c r="F159" s="280">
        <v>75.750000000000014</v>
      </c>
      <c r="G159" s="280">
        <v>73.350000000000023</v>
      </c>
      <c r="H159" s="280">
        <v>80.850000000000023</v>
      </c>
      <c r="I159" s="280">
        <v>83.250000000000028</v>
      </c>
      <c r="J159" s="280">
        <v>84.600000000000023</v>
      </c>
      <c r="K159" s="278">
        <v>81.900000000000006</v>
      </c>
      <c r="L159" s="278">
        <v>78.150000000000006</v>
      </c>
      <c r="M159" s="278">
        <v>618.65517999999997</v>
      </c>
    </row>
    <row r="160" spans="1:13">
      <c r="A160" s="302">
        <v>151</v>
      </c>
      <c r="B160" s="278" t="s">
        <v>158</v>
      </c>
      <c r="C160" s="278">
        <v>93.1</v>
      </c>
      <c r="D160" s="280">
        <v>95.033333333333346</v>
      </c>
      <c r="E160" s="280">
        <v>90.616666666666688</v>
      </c>
      <c r="F160" s="280">
        <v>88.13333333333334</v>
      </c>
      <c r="G160" s="280">
        <v>83.716666666666683</v>
      </c>
      <c r="H160" s="280">
        <v>97.516666666666694</v>
      </c>
      <c r="I160" s="280">
        <v>101.93333333333335</v>
      </c>
      <c r="J160" s="280">
        <v>104.4166666666667</v>
      </c>
      <c r="K160" s="278">
        <v>99.45</v>
      </c>
      <c r="L160" s="278">
        <v>92.55</v>
      </c>
      <c r="M160" s="278">
        <v>17.84721</v>
      </c>
    </row>
    <row r="161" spans="1:13">
      <c r="A161" s="302">
        <v>152</v>
      </c>
      <c r="B161" s="278" t="s">
        <v>273</v>
      </c>
      <c r="C161" s="278">
        <v>2343.5</v>
      </c>
      <c r="D161" s="280">
        <v>2343.2166666666667</v>
      </c>
      <c r="E161" s="280">
        <v>2311.4333333333334</v>
      </c>
      <c r="F161" s="280">
        <v>2279.3666666666668</v>
      </c>
      <c r="G161" s="280">
        <v>2247.5833333333335</v>
      </c>
      <c r="H161" s="280">
        <v>2375.2833333333333</v>
      </c>
      <c r="I161" s="280">
        <v>2407.0666666666671</v>
      </c>
      <c r="J161" s="280">
        <v>2439.1333333333332</v>
      </c>
      <c r="K161" s="278">
        <v>2375</v>
      </c>
      <c r="L161" s="278">
        <v>2311.15</v>
      </c>
      <c r="M161" s="278">
        <v>0.22634000000000001</v>
      </c>
    </row>
    <row r="162" spans="1:13">
      <c r="A162" s="302">
        <v>153</v>
      </c>
      <c r="B162" s="278" t="s">
        <v>274</v>
      </c>
      <c r="C162" s="278">
        <v>1526.1</v>
      </c>
      <c r="D162" s="280">
        <v>1528.9333333333332</v>
      </c>
      <c r="E162" s="280">
        <v>1511.2666666666664</v>
      </c>
      <c r="F162" s="280">
        <v>1496.4333333333332</v>
      </c>
      <c r="G162" s="280">
        <v>1478.7666666666664</v>
      </c>
      <c r="H162" s="280">
        <v>1543.7666666666664</v>
      </c>
      <c r="I162" s="280">
        <v>1561.4333333333329</v>
      </c>
      <c r="J162" s="280">
        <v>1576.2666666666664</v>
      </c>
      <c r="K162" s="278">
        <v>1546.6</v>
      </c>
      <c r="L162" s="278">
        <v>1514.1</v>
      </c>
      <c r="M162" s="278">
        <v>0.94088000000000005</v>
      </c>
    </row>
    <row r="163" spans="1:13">
      <c r="A163" s="302">
        <v>154</v>
      </c>
      <c r="B163" s="278" t="s">
        <v>275</v>
      </c>
      <c r="C163" s="278">
        <v>178.6</v>
      </c>
      <c r="D163" s="280">
        <v>182.26666666666665</v>
      </c>
      <c r="E163" s="280">
        <v>174.93333333333331</v>
      </c>
      <c r="F163" s="280">
        <v>171.26666666666665</v>
      </c>
      <c r="G163" s="280">
        <v>163.93333333333331</v>
      </c>
      <c r="H163" s="280">
        <v>185.93333333333331</v>
      </c>
      <c r="I163" s="280">
        <v>193.26666666666668</v>
      </c>
      <c r="J163" s="280">
        <v>196.93333333333331</v>
      </c>
      <c r="K163" s="278">
        <v>189.6</v>
      </c>
      <c r="L163" s="278">
        <v>178.6</v>
      </c>
      <c r="M163" s="278">
        <v>4.64954</v>
      </c>
    </row>
    <row r="164" spans="1:13">
      <c r="A164" s="302">
        <v>155</v>
      </c>
      <c r="B164" s="278" t="s">
        <v>160</v>
      </c>
      <c r="C164" s="278">
        <v>17215.099999999999</v>
      </c>
      <c r="D164" s="280">
        <v>17411.683333333334</v>
      </c>
      <c r="E164" s="280">
        <v>16923.416666666668</v>
      </c>
      <c r="F164" s="280">
        <v>16631.733333333334</v>
      </c>
      <c r="G164" s="280">
        <v>16143.466666666667</v>
      </c>
      <c r="H164" s="280">
        <v>17703.366666666669</v>
      </c>
      <c r="I164" s="280">
        <v>18191.633333333331</v>
      </c>
      <c r="J164" s="280">
        <v>18483.316666666669</v>
      </c>
      <c r="K164" s="278">
        <v>17899.95</v>
      </c>
      <c r="L164" s="278">
        <v>17120</v>
      </c>
      <c r="M164" s="278">
        <v>0.25861000000000001</v>
      </c>
    </row>
    <row r="165" spans="1:13">
      <c r="A165" s="302">
        <v>156</v>
      </c>
      <c r="B165" s="278" t="s">
        <v>162</v>
      </c>
      <c r="C165" s="278">
        <v>229.05</v>
      </c>
      <c r="D165" s="280">
        <v>231.30000000000004</v>
      </c>
      <c r="E165" s="280">
        <v>225.45000000000007</v>
      </c>
      <c r="F165" s="280">
        <v>221.85000000000002</v>
      </c>
      <c r="G165" s="280">
        <v>216.00000000000006</v>
      </c>
      <c r="H165" s="280">
        <v>234.90000000000009</v>
      </c>
      <c r="I165" s="280">
        <v>240.75000000000006</v>
      </c>
      <c r="J165" s="280">
        <v>244.35000000000011</v>
      </c>
      <c r="K165" s="278">
        <v>237.15</v>
      </c>
      <c r="L165" s="278">
        <v>227.7</v>
      </c>
      <c r="M165" s="278">
        <v>21.986190000000001</v>
      </c>
    </row>
    <row r="166" spans="1:13">
      <c r="A166" s="302">
        <v>157</v>
      </c>
      <c r="B166" s="278" t="s">
        <v>276</v>
      </c>
      <c r="C166" s="278">
        <v>4968.5</v>
      </c>
      <c r="D166" s="280">
        <v>4998.833333333333</v>
      </c>
      <c r="E166" s="280">
        <v>4909.6666666666661</v>
      </c>
      <c r="F166" s="280">
        <v>4850.833333333333</v>
      </c>
      <c r="G166" s="280">
        <v>4761.6666666666661</v>
      </c>
      <c r="H166" s="280">
        <v>5057.6666666666661</v>
      </c>
      <c r="I166" s="280">
        <v>5146.8333333333321</v>
      </c>
      <c r="J166" s="280">
        <v>5205.6666666666661</v>
      </c>
      <c r="K166" s="278">
        <v>5088</v>
      </c>
      <c r="L166" s="278">
        <v>4940</v>
      </c>
      <c r="M166" s="278">
        <v>1.2347999999999999</v>
      </c>
    </row>
    <row r="167" spans="1:13">
      <c r="A167" s="302">
        <v>158</v>
      </c>
      <c r="B167" s="278" t="s">
        <v>164</v>
      </c>
      <c r="C167" s="278">
        <v>1393.45</v>
      </c>
      <c r="D167" s="280">
        <v>1408.8666666666668</v>
      </c>
      <c r="E167" s="280">
        <v>1366.6333333333337</v>
      </c>
      <c r="F167" s="280">
        <v>1339.8166666666668</v>
      </c>
      <c r="G167" s="280">
        <v>1297.5833333333337</v>
      </c>
      <c r="H167" s="280">
        <v>1435.6833333333336</v>
      </c>
      <c r="I167" s="280">
        <v>1477.9166666666667</v>
      </c>
      <c r="J167" s="280">
        <v>1504.7333333333336</v>
      </c>
      <c r="K167" s="278">
        <v>1451.1</v>
      </c>
      <c r="L167" s="278">
        <v>1382.05</v>
      </c>
      <c r="M167" s="278">
        <v>12.02073</v>
      </c>
    </row>
    <row r="168" spans="1:13">
      <c r="A168" s="302">
        <v>159</v>
      </c>
      <c r="B168" s="278" t="s">
        <v>161</v>
      </c>
      <c r="C168" s="278">
        <v>910.7</v>
      </c>
      <c r="D168" s="280">
        <v>921.06666666666661</v>
      </c>
      <c r="E168" s="280">
        <v>889.73333333333323</v>
      </c>
      <c r="F168" s="280">
        <v>868.76666666666665</v>
      </c>
      <c r="G168" s="280">
        <v>837.43333333333328</v>
      </c>
      <c r="H168" s="280">
        <v>942.03333333333319</v>
      </c>
      <c r="I168" s="280">
        <v>973.36666666666667</v>
      </c>
      <c r="J168" s="280">
        <v>994.33333333333314</v>
      </c>
      <c r="K168" s="278">
        <v>952.4</v>
      </c>
      <c r="L168" s="278">
        <v>900.1</v>
      </c>
      <c r="M168" s="278">
        <v>22.667539999999999</v>
      </c>
    </row>
    <row r="169" spans="1:13">
      <c r="A169" s="302">
        <v>160</v>
      </c>
      <c r="B169" s="278" t="s">
        <v>163</v>
      </c>
      <c r="C169" s="278">
        <v>90.7</v>
      </c>
      <c r="D169" s="280">
        <v>91.633333333333326</v>
      </c>
      <c r="E169" s="280">
        <v>89.416666666666657</v>
      </c>
      <c r="F169" s="280">
        <v>88.133333333333326</v>
      </c>
      <c r="G169" s="280">
        <v>85.916666666666657</v>
      </c>
      <c r="H169" s="280">
        <v>92.916666666666657</v>
      </c>
      <c r="I169" s="280">
        <v>95.133333333333326</v>
      </c>
      <c r="J169" s="280">
        <v>96.416666666666657</v>
      </c>
      <c r="K169" s="278">
        <v>93.85</v>
      </c>
      <c r="L169" s="278">
        <v>90.35</v>
      </c>
      <c r="M169" s="278">
        <v>74.96284</v>
      </c>
    </row>
    <row r="170" spans="1:13">
      <c r="A170" s="302">
        <v>161</v>
      </c>
      <c r="B170" s="278" t="s">
        <v>166</v>
      </c>
      <c r="C170" s="278">
        <v>163.65</v>
      </c>
      <c r="D170" s="280">
        <v>163.23333333333332</v>
      </c>
      <c r="E170" s="280">
        <v>160.61666666666665</v>
      </c>
      <c r="F170" s="280">
        <v>157.58333333333331</v>
      </c>
      <c r="G170" s="280">
        <v>154.96666666666664</v>
      </c>
      <c r="H170" s="280">
        <v>166.26666666666665</v>
      </c>
      <c r="I170" s="280">
        <v>168.88333333333333</v>
      </c>
      <c r="J170" s="280">
        <v>171.91666666666666</v>
      </c>
      <c r="K170" s="278">
        <v>165.85</v>
      </c>
      <c r="L170" s="278">
        <v>160.19999999999999</v>
      </c>
      <c r="M170" s="278">
        <v>102.96872</v>
      </c>
    </row>
    <row r="171" spans="1:13">
      <c r="A171" s="302">
        <v>162</v>
      </c>
      <c r="B171" s="278" t="s">
        <v>277</v>
      </c>
      <c r="C171" s="278">
        <v>164.3</v>
      </c>
      <c r="D171" s="280">
        <v>164.68333333333337</v>
      </c>
      <c r="E171" s="280">
        <v>161.71666666666673</v>
      </c>
      <c r="F171" s="280">
        <v>159.13333333333335</v>
      </c>
      <c r="G171" s="280">
        <v>156.16666666666671</v>
      </c>
      <c r="H171" s="280">
        <v>167.26666666666674</v>
      </c>
      <c r="I171" s="280">
        <v>170.23333333333338</v>
      </c>
      <c r="J171" s="280">
        <v>172.81666666666675</v>
      </c>
      <c r="K171" s="278">
        <v>167.65</v>
      </c>
      <c r="L171" s="278">
        <v>162.1</v>
      </c>
      <c r="M171" s="278">
        <v>4.2898199999999997</v>
      </c>
    </row>
    <row r="172" spans="1:13">
      <c r="A172" s="302">
        <v>163</v>
      </c>
      <c r="B172" s="278" t="s">
        <v>278</v>
      </c>
      <c r="C172" s="278">
        <v>10071.049999999999</v>
      </c>
      <c r="D172" s="280">
        <v>10190.050000000001</v>
      </c>
      <c r="E172" s="280">
        <v>9881.1000000000022</v>
      </c>
      <c r="F172" s="280">
        <v>9691.1500000000015</v>
      </c>
      <c r="G172" s="280">
        <v>9382.2000000000025</v>
      </c>
      <c r="H172" s="280">
        <v>10380.000000000002</v>
      </c>
      <c r="I172" s="280">
        <v>10688.950000000003</v>
      </c>
      <c r="J172" s="280">
        <v>10878.900000000001</v>
      </c>
      <c r="K172" s="278">
        <v>10499</v>
      </c>
      <c r="L172" s="278">
        <v>10000.1</v>
      </c>
      <c r="M172" s="278">
        <v>4.8619999999999997E-2</v>
      </c>
    </row>
    <row r="173" spans="1:13">
      <c r="A173" s="302">
        <v>164</v>
      </c>
      <c r="B173" s="278" t="s">
        <v>165</v>
      </c>
      <c r="C173" s="278">
        <v>29.2</v>
      </c>
      <c r="D173" s="280">
        <v>29.666666666666668</v>
      </c>
      <c r="E173" s="280">
        <v>28.583333333333336</v>
      </c>
      <c r="F173" s="280">
        <v>27.966666666666669</v>
      </c>
      <c r="G173" s="280">
        <v>26.883333333333336</v>
      </c>
      <c r="H173" s="280">
        <v>30.283333333333335</v>
      </c>
      <c r="I173" s="280">
        <v>31.366666666666671</v>
      </c>
      <c r="J173" s="280">
        <v>31.983333333333334</v>
      </c>
      <c r="K173" s="278">
        <v>30.75</v>
      </c>
      <c r="L173" s="278">
        <v>29.05</v>
      </c>
      <c r="M173" s="278">
        <v>191.21806000000001</v>
      </c>
    </row>
    <row r="174" spans="1:13">
      <c r="A174" s="302">
        <v>165</v>
      </c>
      <c r="B174" s="278" t="s">
        <v>279</v>
      </c>
      <c r="C174" s="278">
        <v>198.7</v>
      </c>
      <c r="D174" s="280">
        <v>201.53333333333333</v>
      </c>
      <c r="E174" s="280">
        <v>195.16666666666666</v>
      </c>
      <c r="F174" s="280">
        <v>191.63333333333333</v>
      </c>
      <c r="G174" s="280">
        <v>185.26666666666665</v>
      </c>
      <c r="H174" s="280">
        <v>205.06666666666666</v>
      </c>
      <c r="I174" s="280">
        <v>211.43333333333334</v>
      </c>
      <c r="J174" s="280">
        <v>214.96666666666667</v>
      </c>
      <c r="K174" s="278">
        <v>207.9</v>
      </c>
      <c r="L174" s="278">
        <v>198</v>
      </c>
      <c r="M174" s="278">
        <v>2.4544000000000001</v>
      </c>
    </row>
    <row r="175" spans="1:13">
      <c r="A175" s="302">
        <v>166</v>
      </c>
      <c r="B175" s="278" t="s">
        <v>169</v>
      </c>
      <c r="C175" s="278">
        <v>122.8</v>
      </c>
      <c r="D175" s="280">
        <v>124.3</v>
      </c>
      <c r="E175" s="280">
        <v>120.1</v>
      </c>
      <c r="F175" s="280">
        <v>117.39999999999999</v>
      </c>
      <c r="G175" s="280">
        <v>113.19999999999999</v>
      </c>
      <c r="H175" s="280">
        <v>127</v>
      </c>
      <c r="I175" s="280">
        <v>131.20000000000002</v>
      </c>
      <c r="J175" s="280">
        <v>133.9</v>
      </c>
      <c r="K175" s="278">
        <v>128.5</v>
      </c>
      <c r="L175" s="278">
        <v>121.6</v>
      </c>
      <c r="M175" s="278">
        <v>386.64843999999999</v>
      </c>
    </row>
    <row r="176" spans="1:13">
      <c r="A176" s="302">
        <v>167</v>
      </c>
      <c r="B176" s="278" t="s">
        <v>170</v>
      </c>
      <c r="C176" s="278">
        <v>90.15</v>
      </c>
      <c r="D176" s="280">
        <v>90.75</v>
      </c>
      <c r="E176" s="280">
        <v>89.15</v>
      </c>
      <c r="F176" s="280">
        <v>88.15</v>
      </c>
      <c r="G176" s="280">
        <v>86.550000000000011</v>
      </c>
      <c r="H176" s="280">
        <v>91.75</v>
      </c>
      <c r="I176" s="280">
        <v>93.35</v>
      </c>
      <c r="J176" s="280">
        <v>94.35</v>
      </c>
      <c r="K176" s="278">
        <v>92.35</v>
      </c>
      <c r="L176" s="278">
        <v>89.75</v>
      </c>
      <c r="M176" s="278">
        <v>46.278739999999999</v>
      </c>
    </row>
    <row r="177" spans="1:13">
      <c r="A177" s="302">
        <v>168</v>
      </c>
      <c r="B177" s="278" t="s">
        <v>280</v>
      </c>
      <c r="C177" s="278">
        <v>552.95000000000005</v>
      </c>
      <c r="D177" s="280">
        <v>561.65</v>
      </c>
      <c r="E177" s="280">
        <v>541.29999999999995</v>
      </c>
      <c r="F177" s="280">
        <v>529.65</v>
      </c>
      <c r="G177" s="280">
        <v>509.29999999999995</v>
      </c>
      <c r="H177" s="280">
        <v>573.29999999999995</v>
      </c>
      <c r="I177" s="280">
        <v>593.65000000000009</v>
      </c>
      <c r="J177" s="280">
        <v>605.29999999999995</v>
      </c>
      <c r="K177" s="278">
        <v>582</v>
      </c>
      <c r="L177" s="278">
        <v>550</v>
      </c>
      <c r="M177" s="278">
        <v>0.83543999999999996</v>
      </c>
    </row>
    <row r="178" spans="1:13">
      <c r="A178" s="302">
        <v>169</v>
      </c>
      <c r="B178" s="278" t="s">
        <v>171</v>
      </c>
      <c r="C178" s="278">
        <v>1460.65</v>
      </c>
      <c r="D178" s="280">
        <v>1462.2833333333335</v>
      </c>
      <c r="E178" s="280">
        <v>1445.5666666666671</v>
      </c>
      <c r="F178" s="280">
        <v>1430.4833333333336</v>
      </c>
      <c r="G178" s="280">
        <v>1413.7666666666671</v>
      </c>
      <c r="H178" s="280">
        <v>1477.366666666667</v>
      </c>
      <c r="I178" s="280">
        <v>1494.0833333333337</v>
      </c>
      <c r="J178" s="280">
        <v>1509.166666666667</v>
      </c>
      <c r="K178" s="278">
        <v>1479</v>
      </c>
      <c r="L178" s="278">
        <v>1447.2</v>
      </c>
      <c r="M178" s="278">
        <v>205.28706</v>
      </c>
    </row>
    <row r="179" spans="1:13">
      <c r="A179" s="302">
        <v>170</v>
      </c>
      <c r="B179" s="278" t="s">
        <v>281</v>
      </c>
      <c r="C179" s="278">
        <v>713.55</v>
      </c>
      <c r="D179" s="280">
        <v>715.48333333333323</v>
      </c>
      <c r="E179" s="280">
        <v>696.26666666666642</v>
      </c>
      <c r="F179" s="280">
        <v>678.98333333333323</v>
      </c>
      <c r="G179" s="280">
        <v>659.76666666666642</v>
      </c>
      <c r="H179" s="280">
        <v>732.76666666666642</v>
      </c>
      <c r="I179" s="280">
        <v>751.98333333333335</v>
      </c>
      <c r="J179" s="280">
        <v>769.26666666666642</v>
      </c>
      <c r="K179" s="278">
        <v>734.7</v>
      </c>
      <c r="L179" s="278">
        <v>698.2</v>
      </c>
      <c r="M179" s="278">
        <v>43.127899999999997</v>
      </c>
    </row>
    <row r="180" spans="1:13">
      <c r="A180" s="302">
        <v>171</v>
      </c>
      <c r="B180" s="278" t="s">
        <v>176</v>
      </c>
      <c r="C180" s="278">
        <v>3649.9</v>
      </c>
      <c r="D180" s="280">
        <v>3668.1666666666665</v>
      </c>
      <c r="E180" s="280">
        <v>3607.333333333333</v>
      </c>
      <c r="F180" s="280">
        <v>3564.7666666666664</v>
      </c>
      <c r="G180" s="280">
        <v>3503.9333333333329</v>
      </c>
      <c r="H180" s="280">
        <v>3710.7333333333331</v>
      </c>
      <c r="I180" s="280">
        <v>3771.5666666666662</v>
      </c>
      <c r="J180" s="280">
        <v>3814.1333333333332</v>
      </c>
      <c r="K180" s="278">
        <v>3729</v>
      </c>
      <c r="L180" s="278">
        <v>3625.6</v>
      </c>
      <c r="M180" s="278">
        <v>2.6982599999999999</v>
      </c>
    </row>
    <row r="181" spans="1:13">
      <c r="A181" s="302">
        <v>172</v>
      </c>
      <c r="B181" s="278" t="s">
        <v>174</v>
      </c>
      <c r="C181" s="278">
        <v>18512</v>
      </c>
      <c r="D181" s="280">
        <v>18553.95</v>
      </c>
      <c r="E181" s="280">
        <v>18208.050000000003</v>
      </c>
      <c r="F181" s="280">
        <v>17904.100000000002</v>
      </c>
      <c r="G181" s="280">
        <v>17558.200000000004</v>
      </c>
      <c r="H181" s="280">
        <v>18857.900000000001</v>
      </c>
      <c r="I181" s="280">
        <v>19203.800000000003</v>
      </c>
      <c r="J181" s="280">
        <v>19507.75</v>
      </c>
      <c r="K181" s="278">
        <v>18899.849999999999</v>
      </c>
      <c r="L181" s="278">
        <v>18250</v>
      </c>
      <c r="M181" s="278">
        <v>0.43081000000000003</v>
      </c>
    </row>
    <row r="182" spans="1:13">
      <c r="A182" s="302">
        <v>173</v>
      </c>
      <c r="B182" s="278" t="s">
        <v>177</v>
      </c>
      <c r="C182" s="278">
        <v>739.6</v>
      </c>
      <c r="D182" s="280">
        <v>751.08333333333337</v>
      </c>
      <c r="E182" s="280">
        <v>714.61666666666679</v>
      </c>
      <c r="F182" s="280">
        <v>689.63333333333344</v>
      </c>
      <c r="G182" s="280">
        <v>653.16666666666686</v>
      </c>
      <c r="H182" s="280">
        <v>776.06666666666672</v>
      </c>
      <c r="I182" s="280">
        <v>812.53333333333319</v>
      </c>
      <c r="J182" s="280">
        <v>837.51666666666665</v>
      </c>
      <c r="K182" s="278">
        <v>787.55</v>
      </c>
      <c r="L182" s="278">
        <v>726.1</v>
      </c>
      <c r="M182" s="278">
        <v>50.986060000000002</v>
      </c>
    </row>
    <row r="183" spans="1:13">
      <c r="A183" s="302">
        <v>174</v>
      </c>
      <c r="B183" s="278" t="s">
        <v>175</v>
      </c>
      <c r="C183" s="278">
        <v>1069.75</v>
      </c>
      <c r="D183" s="280">
        <v>1085.2166666666667</v>
      </c>
      <c r="E183" s="280">
        <v>1047.6833333333334</v>
      </c>
      <c r="F183" s="280">
        <v>1025.6166666666668</v>
      </c>
      <c r="G183" s="280">
        <v>988.08333333333348</v>
      </c>
      <c r="H183" s="280">
        <v>1107.2833333333333</v>
      </c>
      <c r="I183" s="280">
        <v>1144.8166666666666</v>
      </c>
      <c r="J183" s="280">
        <v>1166.8833333333332</v>
      </c>
      <c r="K183" s="278">
        <v>1122.75</v>
      </c>
      <c r="L183" s="278">
        <v>1063.1500000000001</v>
      </c>
      <c r="M183" s="278">
        <v>4.0549099999999996</v>
      </c>
    </row>
    <row r="184" spans="1:13">
      <c r="A184" s="302">
        <v>175</v>
      </c>
      <c r="B184" s="278" t="s">
        <v>173</v>
      </c>
      <c r="C184" s="278">
        <v>170.4</v>
      </c>
      <c r="D184" s="280">
        <v>173.48333333333335</v>
      </c>
      <c r="E184" s="280">
        <v>165.7166666666667</v>
      </c>
      <c r="F184" s="280">
        <v>161.03333333333336</v>
      </c>
      <c r="G184" s="280">
        <v>153.26666666666671</v>
      </c>
      <c r="H184" s="280">
        <v>178.16666666666669</v>
      </c>
      <c r="I184" s="280">
        <v>185.93333333333334</v>
      </c>
      <c r="J184" s="280">
        <v>190.61666666666667</v>
      </c>
      <c r="K184" s="278">
        <v>181.25</v>
      </c>
      <c r="L184" s="278">
        <v>168.8</v>
      </c>
      <c r="M184" s="278">
        <v>910.50629000000004</v>
      </c>
    </row>
    <row r="185" spans="1:13">
      <c r="A185" s="302">
        <v>176</v>
      </c>
      <c r="B185" s="278" t="s">
        <v>172</v>
      </c>
      <c r="C185" s="278">
        <v>28.4</v>
      </c>
      <c r="D185" s="280">
        <v>28.766666666666666</v>
      </c>
      <c r="E185" s="280">
        <v>27.833333333333332</v>
      </c>
      <c r="F185" s="280">
        <v>27.266666666666666</v>
      </c>
      <c r="G185" s="280">
        <v>26.333333333333332</v>
      </c>
      <c r="H185" s="280">
        <v>29.333333333333332</v>
      </c>
      <c r="I185" s="280">
        <v>30.266666666666669</v>
      </c>
      <c r="J185" s="280">
        <v>30.833333333333332</v>
      </c>
      <c r="K185" s="278">
        <v>29.7</v>
      </c>
      <c r="L185" s="278">
        <v>28.2</v>
      </c>
      <c r="M185" s="278">
        <v>192.06562</v>
      </c>
    </row>
    <row r="186" spans="1:13">
      <c r="A186" s="302">
        <v>177</v>
      </c>
      <c r="B186" s="278" t="s">
        <v>282</v>
      </c>
      <c r="C186" s="278">
        <v>88.65</v>
      </c>
      <c r="D186" s="280">
        <v>89.416666666666671</v>
      </c>
      <c r="E186" s="280">
        <v>87.333333333333343</v>
      </c>
      <c r="F186" s="280">
        <v>86.016666666666666</v>
      </c>
      <c r="G186" s="280">
        <v>83.933333333333337</v>
      </c>
      <c r="H186" s="280">
        <v>90.733333333333348</v>
      </c>
      <c r="I186" s="280">
        <v>92.816666666666691</v>
      </c>
      <c r="J186" s="280">
        <v>94.133333333333354</v>
      </c>
      <c r="K186" s="278">
        <v>91.5</v>
      </c>
      <c r="L186" s="278">
        <v>88.1</v>
      </c>
      <c r="M186" s="278">
        <v>11.89391</v>
      </c>
    </row>
    <row r="187" spans="1:13">
      <c r="A187" s="302">
        <v>178</v>
      </c>
      <c r="B187" s="278" t="s">
        <v>179</v>
      </c>
      <c r="C187" s="278">
        <v>456.3</v>
      </c>
      <c r="D187" s="280">
        <v>460.93333333333334</v>
      </c>
      <c r="E187" s="280">
        <v>449.36666666666667</v>
      </c>
      <c r="F187" s="280">
        <v>442.43333333333334</v>
      </c>
      <c r="G187" s="280">
        <v>430.86666666666667</v>
      </c>
      <c r="H187" s="280">
        <v>467.86666666666667</v>
      </c>
      <c r="I187" s="280">
        <v>479.43333333333339</v>
      </c>
      <c r="J187" s="280">
        <v>486.36666666666667</v>
      </c>
      <c r="K187" s="278">
        <v>472.5</v>
      </c>
      <c r="L187" s="278">
        <v>454</v>
      </c>
      <c r="M187" s="278">
        <v>78.526070000000004</v>
      </c>
    </row>
    <row r="188" spans="1:13">
      <c r="A188" s="302">
        <v>179</v>
      </c>
      <c r="B188" s="278" t="s">
        <v>180</v>
      </c>
      <c r="C188" s="278">
        <v>377.55</v>
      </c>
      <c r="D188" s="280">
        <v>381.18333333333334</v>
      </c>
      <c r="E188" s="280">
        <v>372.36666666666667</v>
      </c>
      <c r="F188" s="280">
        <v>367.18333333333334</v>
      </c>
      <c r="G188" s="280">
        <v>358.36666666666667</v>
      </c>
      <c r="H188" s="280">
        <v>386.36666666666667</v>
      </c>
      <c r="I188" s="280">
        <v>395.18333333333339</v>
      </c>
      <c r="J188" s="280">
        <v>400.36666666666667</v>
      </c>
      <c r="K188" s="278">
        <v>390</v>
      </c>
      <c r="L188" s="278">
        <v>376</v>
      </c>
      <c r="M188" s="278">
        <v>14.441789999999999</v>
      </c>
    </row>
    <row r="189" spans="1:13">
      <c r="A189" s="302">
        <v>180</v>
      </c>
      <c r="B189" s="278" t="s">
        <v>283</v>
      </c>
      <c r="C189" s="278">
        <v>314.89999999999998</v>
      </c>
      <c r="D189" s="280">
        <v>318.25</v>
      </c>
      <c r="E189" s="280">
        <v>310.64999999999998</v>
      </c>
      <c r="F189" s="280">
        <v>306.39999999999998</v>
      </c>
      <c r="G189" s="280">
        <v>298.79999999999995</v>
      </c>
      <c r="H189" s="280">
        <v>322.5</v>
      </c>
      <c r="I189" s="280">
        <v>330.1</v>
      </c>
      <c r="J189" s="280">
        <v>334.35</v>
      </c>
      <c r="K189" s="278">
        <v>325.85000000000002</v>
      </c>
      <c r="L189" s="278">
        <v>314</v>
      </c>
      <c r="M189" s="278">
        <v>1.3947799999999999</v>
      </c>
    </row>
    <row r="190" spans="1:13">
      <c r="A190" s="302">
        <v>181</v>
      </c>
      <c r="B190" s="278" t="s">
        <v>193</v>
      </c>
      <c r="C190" s="278">
        <v>308.35000000000002</v>
      </c>
      <c r="D190" s="280">
        <v>312.08333333333331</v>
      </c>
      <c r="E190" s="280">
        <v>302.26666666666665</v>
      </c>
      <c r="F190" s="280">
        <v>296.18333333333334</v>
      </c>
      <c r="G190" s="280">
        <v>286.36666666666667</v>
      </c>
      <c r="H190" s="280">
        <v>318.16666666666663</v>
      </c>
      <c r="I190" s="280">
        <v>327.98333333333335</v>
      </c>
      <c r="J190" s="280">
        <v>334.06666666666661</v>
      </c>
      <c r="K190" s="278">
        <v>321.89999999999998</v>
      </c>
      <c r="L190" s="278">
        <v>306</v>
      </c>
      <c r="M190" s="278">
        <v>25.36054</v>
      </c>
    </row>
    <row r="191" spans="1:13">
      <c r="A191" s="302">
        <v>182</v>
      </c>
      <c r="B191" s="278" t="s">
        <v>188</v>
      </c>
      <c r="C191" s="278">
        <v>1932.75</v>
      </c>
      <c r="D191" s="280">
        <v>1945.5833333333333</v>
      </c>
      <c r="E191" s="280">
        <v>1914.1666666666665</v>
      </c>
      <c r="F191" s="280">
        <v>1895.5833333333333</v>
      </c>
      <c r="G191" s="280">
        <v>1864.1666666666665</v>
      </c>
      <c r="H191" s="280">
        <v>1964.1666666666665</v>
      </c>
      <c r="I191" s="280">
        <v>1995.583333333333</v>
      </c>
      <c r="J191" s="280">
        <v>2014.1666666666665</v>
      </c>
      <c r="K191" s="278">
        <v>1977</v>
      </c>
      <c r="L191" s="278">
        <v>1927</v>
      </c>
      <c r="M191" s="278">
        <v>29.055409999999998</v>
      </c>
    </row>
    <row r="192" spans="1:13">
      <c r="A192" s="302">
        <v>183</v>
      </c>
      <c r="B192" s="278" t="s">
        <v>3466</v>
      </c>
      <c r="C192" s="278">
        <v>329.5</v>
      </c>
      <c r="D192" s="280">
        <v>333.41666666666669</v>
      </c>
      <c r="E192" s="280">
        <v>323.93333333333339</v>
      </c>
      <c r="F192" s="280">
        <v>318.36666666666673</v>
      </c>
      <c r="G192" s="280">
        <v>308.88333333333344</v>
      </c>
      <c r="H192" s="280">
        <v>338.98333333333335</v>
      </c>
      <c r="I192" s="280">
        <v>348.46666666666658</v>
      </c>
      <c r="J192" s="280">
        <v>354.0333333333333</v>
      </c>
      <c r="K192" s="278">
        <v>342.9</v>
      </c>
      <c r="L192" s="278">
        <v>327.85</v>
      </c>
      <c r="M192" s="278">
        <v>28.33278</v>
      </c>
    </row>
    <row r="193" spans="1:13">
      <c r="A193" s="302">
        <v>184</v>
      </c>
      <c r="B193" s="278" t="s">
        <v>185</v>
      </c>
      <c r="C193" s="278">
        <v>34.75</v>
      </c>
      <c r="D193" s="280">
        <v>35.433333333333337</v>
      </c>
      <c r="E193" s="280">
        <v>33.916666666666671</v>
      </c>
      <c r="F193" s="280">
        <v>33.083333333333336</v>
      </c>
      <c r="G193" s="280">
        <v>31.56666666666667</v>
      </c>
      <c r="H193" s="280">
        <v>36.266666666666673</v>
      </c>
      <c r="I193" s="280">
        <v>37.783333333333339</v>
      </c>
      <c r="J193" s="280">
        <v>38.616666666666674</v>
      </c>
      <c r="K193" s="278">
        <v>36.950000000000003</v>
      </c>
      <c r="L193" s="278">
        <v>34.6</v>
      </c>
      <c r="M193" s="278">
        <v>35.808990000000001</v>
      </c>
    </row>
    <row r="194" spans="1:13">
      <c r="A194" s="302">
        <v>185</v>
      </c>
      <c r="B194" s="278" t="s">
        <v>184</v>
      </c>
      <c r="C194" s="278">
        <v>80.900000000000006</v>
      </c>
      <c r="D194" s="280">
        <v>82.7</v>
      </c>
      <c r="E194" s="280">
        <v>78.600000000000009</v>
      </c>
      <c r="F194" s="280">
        <v>76.300000000000011</v>
      </c>
      <c r="G194" s="280">
        <v>72.200000000000017</v>
      </c>
      <c r="H194" s="280">
        <v>85</v>
      </c>
      <c r="I194" s="280">
        <v>89.1</v>
      </c>
      <c r="J194" s="280">
        <v>91.399999999999991</v>
      </c>
      <c r="K194" s="278">
        <v>86.8</v>
      </c>
      <c r="L194" s="278">
        <v>80.400000000000006</v>
      </c>
      <c r="M194" s="278">
        <v>571.23018000000002</v>
      </c>
    </row>
    <row r="195" spans="1:13">
      <c r="A195" s="302">
        <v>186</v>
      </c>
      <c r="B195" s="278" t="s">
        <v>186</v>
      </c>
      <c r="C195" s="278">
        <v>30.5</v>
      </c>
      <c r="D195" s="280">
        <v>30.783333333333331</v>
      </c>
      <c r="E195" s="280">
        <v>30.066666666666663</v>
      </c>
      <c r="F195" s="280">
        <v>29.633333333333333</v>
      </c>
      <c r="G195" s="280">
        <v>28.916666666666664</v>
      </c>
      <c r="H195" s="280">
        <v>31.216666666666661</v>
      </c>
      <c r="I195" s="280">
        <v>31.93333333333333</v>
      </c>
      <c r="J195" s="280">
        <v>32.36666666666666</v>
      </c>
      <c r="K195" s="278">
        <v>31.5</v>
      </c>
      <c r="L195" s="278">
        <v>30.35</v>
      </c>
      <c r="M195" s="278">
        <v>117.04376000000001</v>
      </c>
    </row>
    <row r="196" spans="1:13">
      <c r="A196" s="302">
        <v>187</v>
      </c>
      <c r="B196" s="278" t="s">
        <v>187</v>
      </c>
      <c r="C196" s="278">
        <v>272.64999999999998</v>
      </c>
      <c r="D196" s="280">
        <v>275.34999999999997</v>
      </c>
      <c r="E196" s="280">
        <v>268.29999999999995</v>
      </c>
      <c r="F196" s="280">
        <v>263.95</v>
      </c>
      <c r="G196" s="280">
        <v>256.89999999999998</v>
      </c>
      <c r="H196" s="280">
        <v>279.69999999999993</v>
      </c>
      <c r="I196" s="280">
        <v>286.75</v>
      </c>
      <c r="J196" s="280">
        <v>291.09999999999991</v>
      </c>
      <c r="K196" s="278">
        <v>282.39999999999998</v>
      </c>
      <c r="L196" s="278">
        <v>271</v>
      </c>
      <c r="M196" s="278">
        <v>121.82355</v>
      </c>
    </row>
    <row r="197" spans="1:13">
      <c r="A197" s="302">
        <v>188</v>
      </c>
      <c r="B197" s="269" t="s">
        <v>189</v>
      </c>
      <c r="C197" s="269">
        <v>499.95</v>
      </c>
      <c r="D197" s="309">
        <v>504.05</v>
      </c>
      <c r="E197" s="309">
        <v>494.1</v>
      </c>
      <c r="F197" s="309">
        <v>488.25</v>
      </c>
      <c r="G197" s="309">
        <v>478.3</v>
      </c>
      <c r="H197" s="309">
        <v>509.90000000000003</v>
      </c>
      <c r="I197" s="309">
        <v>519.84999999999991</v>
      </c>
      <c r="J197" s="309">
        <v>525.70000000000005</v>
      </c>
      <c r="K197" s="269">
        <v>514</v>
      </c>
      <c r="L197" s="269">
        <v>498.2</v>
      </c>
      <c r="M197" s="269">
        <v>57.177280000000003</v>
      </c>
    </row>
    <row r="198" spans="1:13">
      <c r="A198" s="302">
        <v>189</v>
      </c>
      <c r="B198" s="269" t="s">
        <v>284</v>
      </c>
      <c r="C198" s="269">
        <v>124.95</v>
      </c>
      <c r="D198" s="309">
        <v>122.2</v>
      </c>
      <c r="E198" s="309">
        <v>117</v>
      </c>
      <c r="F198" s="309">
        <v>109.05</v>
      </c>
      <c r="G198" s="309">
        <v>103.85</v>
      </c>
      <c r="H198" s="309">
        <v>130.15</v>
      </c>
      <c r="I198" s="309">
        <v>135.35000000000002</v>
      </c>
      <c r="J198" s="309">
        <v>143.30000000000001</v>
      </c>
      <c r="K198" s="269">
        <v>127.4</v>
      </c>
      <c r="L198" s="269">
        <v>114.25</v>
      </c>
      <c r="M198" s="269">
        <v>14.29631</v>
      </c>
    </row>
    <row r="199" spans="1:13">
      <c r="A199" s="302">
        <v>190</v>
      </c>
      <c r="B199" s="269" t="s">
        <v>168</v>
      </c>
      <c r="C199" s="269">
        <v>505.95</v>
      </c>
      <c r="D199" s="309">
        <v>514.31666666666661</v>
      </c>
      <c r="E199" s="309">
        <v>494.73333333333323</v>
      </c>
      <c r="F199" s="309">
        <v>483.51666666666665</v>
      </c>
      <c r="G199" s="309">
        <v>463.93333333333328</v>
      </c>
      <c r="H199" s="309">
        <v>525.53333333333319</v>
      </c>
      <c r="I199" s="309">
        <v>545.11666666666667</v>
      </c>
      <c r="J199" s="309">
        <v>556.33333333333314</v>
      </c>
      <c r="K199" s="269">
        <v>533.9</v>
      </c>
      <c r="L199" s="269">
        <v>503.1</v>
      </c>
      <c r="M199" s="269">
        <v>10.35069</v>
      </c>
    </row>
    <row r="200" spans="1:13">
      <c r="A200" s="302">
        <v>191</v>
      </c>
      <c r="B200" s="269" t="s">
        <v>190</v>
      </c>
      <c r="C200" s="269">
        <v>886.95</v>
      </c>
      <c r="D200" s="309">
        <v>890.93333333333339</v>
      </c>
      <c r="E200" s="309">
        <v>873.01666666666677</v>
      </c>
      <c r="F200" s="309">
        <v>859.08333333333337</v>
      </c>
      <c r="G200" s="309">
        <v>841.16666666666674</v>
      </c>
      <c r="H200" s="309">
        <v>904.86666666666679</v>
      </c>
      <c r="I200" s="309">
        <v>922.7833333333333</v>
      </c>
      <c r="J200" s="309">
        <v>936.71666666666681</v>
      </c>
      <c r="K200" s="269">
        <v>908.85</v>
      </c>
      <c r="L200" s="269">
        <v>877</v>
      </c>
      <c r="M200" s="269">
        <v>52.149009999999997</v>
      </c>
    </row>
    <row r="201" spans="1:13">
      <c r="A201" s="302">
        <v>192</v>
      </c>
      <c r="B201" s="269" t="s">
        <v>191</v>
      </c>
      <c r="C201" s="269">
        <v>2365.85</v>
      </c>
      <c r="D201" s="309">
        <v>2386.1833333333334</v>
      </c>
      <c r="E201" s="309">
        <v>2332.3666666666668</v>
      </c>
      <c r="F201" s="309">
        <v>2298.8833333333332</v>
      </c>
      <c r="G201" s="309">
        <v>2245.0666666666666</v>
      </c>
      <c r="H201" s="309">
        <v>2419.666666666667</v>
      </c>
      <c r="I201" s="309">
        <v>2473.4833333333336</v>
      </c>
      <c r="J201" s="309">
        <v>2506.9666666666672</v>
      </c>
      <c r="K201" s="269">
        <v>2440</v>
      </c>
      <c r="L201" s="269">
        <v>2352.6999999999998</v>
      </c>
      <c r="M201" s="269">
        <v>5.7145200000000003</v>
      </c>
    </row>
    <row r="202" spans="1:13">
      <c r="A202" s="302">
        <v>193</v>
      </c>
      <c r="B202" s="269" t="s">
        <v>192</v>
      </c>
      <c r="C202" s="269">
        <v>330.9</v>
      </c>
      <c r="D202" s="309">
        <v>332.91666666666663</v>
      </c>
      <c r="E202" s="309">
        <v>327.13333333333327</v>
      </c>
      <c r="F202" s="309">
        <v>323.36666666666662</v>
      </c>
      <c r="G202" s="309">
        <v>317.58333333333326</v>
      </c>
      <c r="H202" s="309">
        <v>336.68333333333328</v>
      </c>
      <c r="I202" s="309">
        <v>342.46666666666658</v>
      </c>
      <c r="J202" s="309">
        <v>346.23333333333329</v>
      </c>
      <c r="K202" s="269">
        <v>338.7</v>
      </c>
      <c r="L202" s="269">
        <v>329.15</v>
      </c>
      <c r="M202" s="269">
        <v>18.359439999999999</v>
      </c>
    </row>
    <row r="203" spans="1:13">
      <c r="A203" s="302">
        <v>194</v>
      </c>
      <c r="B203" s="269" t="s">
        <v>198</v>
      </c>
      <c r="C203" s="269">
        <v>387.05</v>
      </c>
      <c r="D203" s="309">
        <v>393.34999999999997</v>
      </c>
      <c r="E203" s="309">
        <v>378.69999999999993</v>
      </c>
      <c r="F203" s="309">
        <v>370.34999999999997</v>
      </c>
      <c r="G203" s="309">
        <v>355.69999999999993</v>
      </c>
      <c r="H203" s="309">
        <v>401.69999999999993</v>
      </c>
      <c r="I203" s="309">
        <v>416.34999999999991</v>
      </c>
      <c r="J203" s="309">
        <v>424.69999999999993</v>
      </c>
      <c r="K203" s="269">
        <v>408</v>
      </c>
      <c r="L203" s="269">
        <v>385</v>
      </c>
      <c r="M203" s="269">
        <v>116.37264999999999</v>
      </c>
    </row>
    <row r="204" spans="1:13">
      <c r="A204" s="302">
        <v>195</v>
      </c>
      <c r="B204" s="269" t="s">
        <v>196</v>
      </c>
      <c r="C204" s="269">
        <v>3284.35</v>
      </c>
      <c r="D204" s="309">
        <v>3317.7833333333333</v>
      </c>
      <c r="E204" s="309">
        <v>3240.5666666666666</v>
      </c>
      <c r="F204" s="309">
        <v>3196.7833333333333</v>
      </c>
      <c r="G204" s="309">
        <v>3119.5666666666666</v>
      </c>
      <c r="H204" s="309">
        <v>3361.5666666666666</v>
      </c>
      <c r="I204" s="309">
        <v>3438.7833333333328</v>
      </c>
      <c r="J204" s="309">
        <v>3482.5666666666666</v>
      </c>
      <c r="K204" s="269">
        <v>3395</v>
      </c>
      <c r="L204" s="269">
        <v>3274</v>
      </c>
      <c r="M204" s="269">
        <v>3.8707099999999999</v>
      </c>
    </row>
    <row r="205" spans="1:13">
      <c r="A205" s="302">
        <v>196</v>
      </c>
      <c r="B205" s="269" t="s">
        <v>197</v>
      </c>
      <c r="C205" s="269">
        <v>25.5</v>
      </c>
      <c r="D205" s="309">
        <v>25.816666666666666</v>
      </c>
      <c r="E205" s="309">
        <v>25.133333333333333</v>
      </c>
      <c r="F205" s="309">
        <v>24.766666666666666</v>
      </c>
      <c r="G205" s="309">
        <v>24.083333333333332</v>
      </c>
      <c r="H205" s="309">
        <v>26.183333333333334</v>
      </c>
      <c r="I205" s="309">
        <v>26.866666666666664</v>
      </c>
      <c r="J205" s="309">
        <v>27.233333333333334</v>
      </c>
      <c r="K205" s="269">
        <v>26.5</v>
      </c>
      <c r="L205" s="269">
        <v>25.45</v>
      </c>
      <c r="M205" s="269">
        <v>38.318260000000002</v>
      </c>
    </row>
    <row r="206" spans="1:13">
      <c r="A206" s="302">
        <v>197</v>
      </c>
      <c r="B206" s="269" t="s">
        <v>194</v>
      </c>
      <c r="C206" s="269">
        <v>908.35</v>
      </c>
      <c r="D206" s="309">
        <v>929</v>
      </c>
      <c r="E206" s="309">
        <v>878.1</v>
      </c>
      <c r="F206" s="309">
        <v>847.85</v>
      </c>
      <c r="G206" s="309">
        <v>796.95</v>
      </c>
      <c r="H206" s="309">
        <v>959.25</v>
      </c>
      <c r="I206" s="309">
        <v>1010.1500000000001</v>
      </c>
      <c r="J206" s="309">
        <v>1040.4000000000001</v>
      </c>
      <c r="K206" s="269">
        <v>979.9</v>
      </c>
      <c r="L206" s="269">
        <v>898.75</v>
      </c>
      <c r="M206" s="269">
        <v>16.356020000000001</v>
      </c>
    </row>
    <row r="207" spans="1:13">
      <c r="A207" s="302">
        <v>198</v>
      </c>
      <c r="B207" s="269" t="s">
        <v>144</v>
      </c>
      <c r="C207" s="269">
        <v>494.9</v>
      </c>
      <c r="D207" s="309">
        <v>508.9666666666667</v>
      </c>
      <c r="E207" s="309">
        <v>473.93333333333339</v>
      </c>
      <c r="F207" s="309">
        <v>452.9666666666667</v>
      </c>
      <c r="G207" s="309">
        <v>417.93333333333339</v>
      </c>
      <c r="H207" s="309">
        <v>529.93333333333339</v>
      </c>
      <c r="I207" s="309">
        <v>564.9666666666667</v>
      </c>
      <c r="J207" s="309">
        <v>585.93333333333339</v>
      </c>
      <c r="K207" s="269">
        <v>544</v>
      </c>
      <c r="L207" s="269">
        <v>488</v>
      </c>
      <c r="M207" s="269">
        <v>124.18432</v>
      </c>
    </row>
    <row r="208" spans="1:13">
      <c r="A208" s="302">
        <v>199</v>
      </c>
      <c r="B208" s="269" t="s">
        <v>285</v>
      </c>
      <c r="C208" s="269">
        <v>169.15</v>
      </c>
      <c r="D208" s="309">
        <v>170.70000000000002</v>
      </c>
      <c r="E208" s="309">
        <v>167.00000000000003</v>
      </c>
      <c r="F208" s="309">
        <v>164.85000000000002</v>
      </c>
      <c r="G208" s="309">
        <v>161.15000000000003</v>
      </c>
      <c r="H208" s="309">
        <v>172.85000000000002</v>
      </c>
      <c r="I208" s="309">
        <v>176.55</v>
      </c>
      <c r="J208" s="309">
        <v>178.70000000000002</v>
      </c>
      <c r="K208" s="269">
        <v>174.4</v>
      </c>
      <c r="L208" s="269">
        <v>168.55</v>
      </c>
      <c r="M208" s="269">
        <v>1.59565</v>
      </c>
    </row>
    <row r="209" spans="1:13">
      <c r="A209" s="302">
        <v>200</v>
      </c>
      <c r="B209" s="269" t="s">
        <v>286</v>
      </c>
      <c r="C209" s="269">
        <v>148.19999999999999</v>
      </c>
      <c r="D209" s="309">
        <v>148.21666666666667</v>
      </c>
      <c r="E209" s="309">
        <v>144.43333333333334</v>
      </c>
      <c r="F209" s="309">
        <v>140.66666666666666</v>
      </c>
      <c r="G209" s="309">
        <v>136.88333333333333</v>
      </c>
      <c r="H209" s="309">
        <v>151.98333333333335</v>
      </c>
      <c r="I209" s="309">
        <v>155.76666666666671</v>
      </c>
      <c r="J209" s="309">
        <v>159.53333333333336</v>
      </c>
      <c r="K209" s="269">
        <v>152</v>
      </c>
      <c r="L209" s="269">
        <v>144.44999999999999</v>
      </c>
      <c r="M209" s="269">
        <v>2.9274800000000001</v>
      </c>
    </row>
    <row r="210" spans="1:13">
      <c r="A210" s="302">
        <v>201</v>
      </c>
      <c r="B210" s="269" t="s">
        <v>564</v>
      </c>
      <c r="C210" s="269">
        <v>620.35</v>
      </c>
      <c r="D210" s="309">
        <v>627.11666666666667</v>
      </c>
      <c r="E210" s="309">
        <v>605.23333333333335</v>
      </c>
      <c r="F210" s="309">
        <v>590.11666666666667</v>
      </c>
      <c r="G210" s="309">
        <v>568.23333333333335</v>
      </c>
      <c r="H210" s="309">
        <v>642.23333333333335</v>
      </c>
      <c r="I210" s="309">
        <v>664.11666666666679</v>
      </c>
      <c r="J210" s="309">
        <v>679.23333333333335</v>
      </c>
      <c r="K210" s="269">
        <v>649</v>
      </c>
      <c r="L210" s="269">
        <v>612</v>
      </c>
      <c r="M210" s="269">
        <v>8.80185</v>
      </c>
    </row>
    <row r="211" spans="1:13">
      <c r="A211" s="302">
        <v>202</v>
      </c>
      <c r="B211" s="269" t="s">
        <v>199</v>
      </c>
      <c r="C211" s="269">
        <v>78.900000000000006</v>
      </c>
      <c r="D211" s="309">
        <v>80.2</v>
      </c>
      <c r="E211" s="309">
        <v>77.2</v>
      </c>
      <c r="F211" s="309">
        <v>75.5</v>
      </c>
      <c r="G211" s="309">
        <v>72.5</v>
      </c>
      <c r="H211" s="309">
        <v>81.900000000000006</v>
      </c>
      <c r="I211" s="309">
        <v>84.9</v>
      </c>
      <c r="J211" s="309">
        <v>86.600000000000009</v>
      </c>
      <c r="K211" s="269">
        <v>83.2</v>
      </c>
      <c r="L211" s="269">
        <v>78.5</v>
      </c>
      <c r="M211" s="269">
        <v>291.05784999999997</v>
      </c>
    </row>
    <row r="212" spans="1:13">
      <c r="A212" s="302">
        <v>203</v>
      </c>
      <c r="B212" s="269" t="s">
        <v>121</v>
      </c>
      <c r="C212" s="269">
        <v>4.1500000000000004</v>
      </c>
      <c r="D212" s="309">
        <v>4.1833333333333327</v>
      </c>
      <c r="E212" s="309">
        <v>4.0666666666666655</v>
      </c>
      <c r="F212" s="309">
        <v>3.9833333333333325</v>
      </c>
      <c r="G212" s="309">
        <v>3.8666666666666654</v>
      </c>
      <c r="H212" s="309">
        <v>4.2666666666666657</v>
      </c>
      <c r="I212" s="309">
        <v>4.3833333333333329</v>
      </c>
      <c r="J212" s="309">
        <v>4.4666666666666659</v>
      </c>
      <c r="K212" s="269">
        <v>4.3</v>
      </c>
      <c r="L212" s="269">
        <v>4.0999999999999996</v>
      </c>
      <c r="M212" s="269">
        <v>1849.33906</v>
      </c>
    </row>
    <row r="213" spans="1:13">
      <c r="A213" s="302">
        <v>204</v>
      </c>
      <c r="B213" s="269" t="s">
        <v>200</v>
      </c>
      <c r="C213" s="269">
        <v>438.4</v>
      </c>
      <c r="D213" s="309">
        <v>450.84999999999997</v>
      </c>
      <c r="E213" s="309">
        <v>419.79999999999995</v>
      </c>
      <c r="F213" s="309">
        <v>401.2</v>
      </c>
      <c r="G213" s="309">
        <v>370.15</v>
      </c>
      <c r="H213" s="309">
        <v>469.44999999999993</v>
      </c>
      <c r="I213" s="309">
        <v>500.5</v>
      </c>
      <c r="J213" s="309">
        <v>519.09999999999991</v>
      </c>
      <c r="K213" s="269">
        <v>481.9</v>
      </c>
      <c r="L213" s="269">
        <v>432.25</v>
      </c>
      <c r="M213" s="269">
        <v>41.639429999999997</v>
      </c>
    </row>
    <row r="214" spans="1:13">
      <c r="A214" s="302">
        <v>205</v>
      </c>
      <c r="B214" s="269" t="s">
        <v>570</v>
      </c>
      <c r="C214" s="269">
        <v>1980.85</v>
      </c>
      <c r="D214" s="309">
        <v>1996.2166666666665</v>
      </c>
      <c r="E214" s="309">
        <v>1949.633333333333</v>
      </c>
      <c r="F214" s="309">
        <v>1918.4166666666665</v>
      </c>
      <c r="G214" s="309">
        <v>1871.833333333333</v>
      </c>
      <c r="H214" s="309">
        <v>2027.4333333333329</v>
      </c>
      <c r="I214" s="309">
        <v>2074.0166666666664</v>
      </c>
      <c r="J214" s="309">
        <v>2105.2333333333327</v>
      </c>
      <c r="K214" s="269">
        <v>2042.8</v>
      </c>
      <c r="L214" s="269">
        <v>1965</v>
      </c>
      <c r="M214" s="269">
        <v>0.56798999999999999</v>
      </c>
    </row>
    <row r="215" spans="1:13">
      <c r="A215" s="302">
        <v>206</v>
      </c>
      <c r="B215" s="269" t="s">
        <v>201</v>
      </c>
      <c r="C215" s="309">
        <v>184.2</v>
      </c>
      <c r="D215" s="309">
        <v>186.79999999999998</v>
      </c>
      <c r="E215" s="309">
        <v>179.59999999999997</v>
      </c>
      <c r="F215" s="309">
        <v>174.99999999999997</v>
      </c>
      <c r="G215" s="309">
        <v>167.79999999999995</v>
      </c>
      <c r="H215" s="309">
        <v>191.39999999999998</v>
      </c>
      <c r="I215" s="309">
        <v>198.59999999999997</v>
      </c>
      <c r="J215" s="309">
        <v>203.2</v>
      </c>
      <c r="K215" s="309">
        <v>194</v>
      </c>
      <c r="L215" s="309">
        <v>182.2</v>
      </c>
      <c r="M215" s="309">
        <v>69.325890000000001</v>
      </c>
    </row>
    <row r="216" spans="1:13">
      <c r="A216" s="302">
        <v>207</v>
      </c>
      <c r="B216" s="269" t="s">
        <v>202</v>
      </c>
      <c r="C216" s="309">
        <v>26.6</v>
      </c>
      <c r="D216" s="309">
        <v>26.916666666666668</v>
      </c>
      <c r="E216" s="309">
        <v>26.183333333333337</v>
      </c>
      <c r="F216" s="309">
        <v>25.766666666666669</v>
      </c>
      <c r="G216" s="309">
        <v>25.033333333333339</v>
      </c>
      <c r="H216" s="309">
        <v>27.333333333333336</v>
      </c>
      <c r="I216" s="309">
        <v>28.066666666666663</v>
      </c>
      <c r="J216" s="309">
        <v>28.483333333333334</v>
      </c>
      <c r="K216" s="309">
        <v>27.65</v>
      </c>
      <c r="L216" s="309">
        <v>26.5</v>
      </c>
      <c r="M216" s="309">
        <v>168.70245</v>
      </c>
    </row>
    <row r="217" spans="1:13">
      <c r="A217" s="302">
        <v>208</v>
      </c>
      <c r="B217" s="269" t="s">
        <v>203</v>
      </c>
      <c r="C217" s="309">
        <v>148.4</v>
      </c>
      <c r="D217" s="309">
        <v>150.25</v>
      </c>
      <c r="E217" s="309">
        <v>145.05000000000001</v>
      </c>
      <c r="F217" s="309">
        <v>141.70000000000002</v>
      </c>
      <c r="G217" s="309">
        <v>136.50000000000003</v>
      </c>
      <c r="H217" s="309">
        <v>153.6</v>
      </c>
      <c r="I217" s="309">
        <v>158.79999999999998</v>
      </c>
      <c r="J217" s="309">
        <v>162.14999999999998</v>
      </c>
      <c r="K217" s="309">
        <v>155.44999999999999</v>
      </c>
      <c r="L217" s="309">
        <v>146.9</v>
      </c>
      <c r="M217" s="309">
        <v>225.39681999999999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86"/>
      <c r="B1" s="48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43957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3" t="s">
        <v>16</v>
      </c>
      <c r="B9" s="484" t="s">
        <v>18</v>
      </c>
      <c r="C9" s="482" t="s">
        <v>19</v>
      </c>
      <c r="D9" s="482" t="s">
        <v>20</v>
      </c>
      <c r="E9" s="482" t="s">
        <v>21</v>
      </c>
      <c r="F9" s="482"/>
      <c r="G9" s="482"/>
      <c r="H9" s="482" t="s">
        <v>22</v>
      </c>
      <c r="I9" s="482"/>
      <c r="J9" s="482"/>
      <c r="K9" s="275"/>
      <c r="L9" s="282"/>
      <c r="M9" s="283"/>
    </row>
    <row r="10" spans="1:15" ht="42.75" customHeight="1">
      <c r="A10" s="478"/>
      <c r="B10" s="480"/>
      <c r="C10" s="485" t="s">
        <v>23</v>
      </c>
      <c r="D10" s="48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18655.25</v>
      </c>
      <c r="D11" s="280">
        <v>18745.083333333332</v>
      </c>
      <c r="E11" s="280">
        <v>18490.166666666664</v>
      </c>
      <c r="F11" s="280">
        <v>18325.083333333332</v>
      </c>
      <c r="G11" s="280">
        <v>18070.166666666664</v>
      </c>
      <c r="H11" s="280">
        <v>18910.166666666664</v>
      </c>
      <c r="I11" s="280">
        <v>19165.083333333328</v>
      </c>
      <c r="J11" s="280">
        <v>19330.166666666664</v>
      </c>
      <c r="K11" s="278">
        <v>19000</v>
      </c>
      <c r="L11" s="278">
        <v>18580</v>
      </c>
      <c r="M11" s="278">
        <v>1.831E-2</v>
      </c>
    </row>
    <row r="12" spans="1:15" ht="12" customHeight="1">
      <c r="A12" s="269">
        <v>2</v>
      </c>
      <c r="B12" s="278" t="s">
        <v>804</v>
      </c>
      <c r="C12" s="279">
        <v>1138.8</v>
      </c>
      <c r="D12" s="280">
        <v>1145.6666666666667</v>
      </c>
      <c r="E12" s="280">
        <v>1099.3333333333335</v>
      </c>
      <c r="F12" s="280">
        <v>1059.8666666666668</v>
      </c>
      <c r="G12" s="280">
        <v>1013.5333333333335</v>
      </c>
      <c r="H12" s="280">
        <v>1185.1333333333334</v>
      </c>
      <c r="I12" s="280">
        <v>1231.4666666666669</v>
      </c>
      <c r="J12" s="280">
        <v>1270.9333333333334</v>
      </c>
      <c r="K12" s="278">
        <v>1192</v>
      </c>
      <c r="L12" s="278">
        <v>1106.2</v>
      </c>
      <c r="M12" s="278">
        <v>21.36515</v>
      </c>
    </row>
    <row r="13" spans="1:15" ht="12" customHeight="1">
      <c r="A13" s="269">
        <v>3</v>
      </c>
      <c r="B13" s="278" t="s">
        <v>295</v>
      </c>
      <c r="C13" s="279">
        <v>1111.9000000000001</v>
      </c>
      <c r="D13" s="280">
        <v>1117.6333333333334</v>
      </c>
      <c r="E13" s="280">
        <v>1089.2666666666669</v>
      </c>
      <c r="F13" s="280">
        <v>1066.6333333333334</v>
      </c>
      <c r="G13" s="280">
        <v>1038.2666666666669</v>
      </c>
      <c r="H13" s="280">
        <v>1140.2666666666669</v>
      </c>
      <c r="I13" s="280">
        <v>1168.6333333333332</v>
      </c>
      <c r="J13" s="280">
        <v>1191.2666666666669</v>
      </c>
      <c r="K13" s="278">
        <v>1146</v>
      </c>
      <c r="L13" s="278">
        <v>1095</v>
      </c>
      <c r="M13" s="278">
        <v>1.2650399999999999</v>
      </c>
    </row>
    <row r="14" spans="1:15" ht="12" customHeight="1">
      <c r="A14" s="269">
        <v>4</v>
      </c>
      <c r="B14" s="278" t="s">
        <v>296</v>
      </c>
      <c r="C14" s="279">
        <v>18301.7</v>
      </c>
      <c r="D14" s="280">
        <v>18310.566666666666</v>
      </c>
      <c r="E14" s="280">
        <v>18041.133333333331</v>
      </c>
      <c r="F14" s="280">
        <v>17780.566666666666</v>
      </c>
      <c r="G14" s="280">
        <v>17511.133333333331</v>
      </c>
      <c r="H14" s="280">
        <v>18571.133333333331</v>
      </c>
      <c r="I14" s="280">
        <v>18840.566666666666</v>
      </c>
      <c r="J14" s="280">
        <v>19101.133333333331</v>
      </c>
      <c r="K14" s="278">
        <v>18580</v>
      </c>
      <c r="L14" s="278">
        <v>18050</v>
      </c>
      <c r="M14" s="278">
        <v>0.34245999999999999</v>
      </c>
    </row>
    <row r="15" spans="1:15" ht="12" customHeight="1">
      <c r="A15" s="269">
        <v>5</v>
      </c>
      <c r="B15" s="278" t="s">
        <v>228</v>
      </c>
      <c r="C15" s="279">
        <v>44.4</v>
      </c>
      <c r="D15" s="280">
        <v>45.266666666666673</v>
      </c>
      <c r="E15" s="280">
        <v>43.133333333333347</v>
      </c>
      <c r="F15" s="280">
        <v>41.866666666666674</v>
      </c>
      <c r="G15" s="280">
        <v>39.733333333333348</v>
      </c>
      <c r="H15" s="280">
        <v>46.533333333333346</v>
      </c>
      <c r="I15" s="280">
        <v>48.666666666666671</v>
      </c>
      <c r="J15" s="280">
        <v>49.933333333333344</v>
      </c>
      <c r="K15" s="278">
        <v>47.4</v>
      </c>
      <c r="L15" s="278">
        <v>44</v>
      </c>
      <c r="M15" s="278">
        <v>19.37201</v>
      </c>
    </row>
    <row r="16" spans="1:15" ht="12" customHeight="1">
      <c r="A16" s="269">
        <v>6</v>
      </c>
      <c r="B16" s="278" t="s">
        <v>229</v>
      </c>
      <c r="C16" s="279">
        <v>107.1</v>
      </c>
      <c r="D16" s="280">
        <v>108.86666666666666</v>
      </c>
      <c r="E16" s="280">
        <v>104.93333333333332</v>
      </c>
      <c r="F16" s="280">
        <v>102.76666666666667</v>
      </c>
      <c r="G16" s="280">
        <v>98.833333333333329</v>
      </c>
      <c r="H16" s="280">
        <v>111.03333333333332</v>
      </c>
      <c r="I16" s="280">
        <v>114.96666666666665</v>
      </c>
      <c r="J16" s="280">
        <v>117.13333333333331</v>
      </c>
      <c r="K16" s="278">
        <v>112.8</v>
      </c>
      <c r="L16" s="278">
        <v>106.7</v>
      </c>
      <c r="M16" s="278">
        <v>12.076739999999999</v>
      </c>
    </row>
    <row r="17" spans="1:13" ht="12" customHeight="1">
      <c r="A17" s="269">
        <v>7</v>
      </c>
      <c r="B17" s="278" t="s">
        <v>39</v>
      </c>
      <c r="C17" s="279">
        <v>1134.5999999999999</v>
      </c>
      <c r="D17" s="280">
        <v>1142.9333333333334</v>
      </c>
      <c r="E17" s="280">
        <v>1117.4166666666667</v>
      </c>
      <c r="F17" s="280">
        <v>1100.2333333333333</v>
      </c>
      <c r="G17" s="280">
        <v>1074.7166666666667</v>
      </c>
      <c r="H17" s="280">
        <v>1160.1166666666668</v>
      </c>
      <c r="I17" s="280">
        <v>1185.6333333333332</v>
      </c>
      <c r="J17" s="280">
        <v>1202.8166666666668</v>
      </c>
      <c r="K17" s="278">
        <v>1168.45</v>
      </c>
      <c r="L17" s="278">
        <v>1125.75</v>
      </c>
      <c r="M17" s="278">
        <v>22.926469999999998</v>
      </c>
    </row>
    <row r="18" spans="1:13" ht="12" customHeight="1">
      <c r="A18" s="269">
        <v>8</v>
      </c>
      <c r="B18" s="278" t="s">
        <v>297</v>
      </c>
      <c r="C18" s="279">
        <v>97.35</v>
      </c>
      <c r="D18" s="280">
        <v>98.983333333333348</v>
      </c>
      <c r="E18" s="280">
        <v>95.266666666666694</v>
      </c>
      <c r="F18" s="280">
        <v>93.183333333333351</v>
      </c>
      <c r="G18" s="280">
        <v>89.466666666666697</v>
      </c>
      <c r="H18" s="280">
        <v>101.06666666666669</v>
      </c>
      <c r="I18" s="280">
        <v>104.78333333333333</v>
      </c>
      <c r="J18" s="280">
        <v>106.86666666666669</v>
      </c>
      <c r="K18" s="278">
        <v>102.7</v>
      </c>
      <c r="L18" s="278">
        <v>96.9</v>
      </c>
      <c r="M18" s="278">
        <v>18.527180000000001</v>
      </c>
    </row>
    <row r="19" spans="1:13" ht="12" customHeight="1">
      <c r="A19" s="269">
        <v>9</v>
      </c>
      <c r="B19" s="278" t="s">
        <v>298</v>
      </c>
      <c r="C19" s="279">
        <v>210.8</v>
      </c>
      <c r="D19" s="280">
        <v>211.95000000000002</v>
      </c>
      <c r="E19" s="280">
        <v>207.90000000000003</v>
      </c>
      <c r="F19" s="280">
        <v>205.00000000000003</v>
      </c>
      <c r="G19" s="280">
        <v>200.95000000000005</v>
      </c>
      <c r="H19" s="280">
        <v>214.85000000000002</v>
      </c>
      <c r="I19" s="280">
        <v>218.90000000000003</v>
      </c>
      <c r="J19" s="280">
        <v>221.8</v>
      </c>
      <c r="K19" s="278">
        <v>216</v>
      </c>
      <c r="L19" s="278">
        <v>209.05</v>
      </c>
      <c r="M19" s="278">
        <v>5.94712</v>
      </c>
    </row>
    <row r="20" spans="1:13" ht="12" customHeight="1">
      <c r="A20" s="269">
        <v>10</v>
      </c>
      <c r="B20" s="278" t="s">
        <v>42</v>
      </c>
      <c r="C20" s="279">
        <v>263.10000000000002</v>
      </c>
      <c r="D20" s="280">
        <v>265.3</v>
      </c>
      <c r="E20" s="280">
        <v>258.90000000000003</v>
      </c>
      <c r="F20" s="280">
        <v>254.70000000000005</v>
      </c>
      <c r="G20" s="280">
        <v>248.30000000000007</v>
      </c>
      <c r="H20" s="280">
        <v>269.5</v>
      </c>
      <c r="I20" s="280">
        <v>275.89999999999998</v>
      </c>
      <c r="J20" s="280">
        <v>280.09999999999997</v>
      </c>
      <c r="K20" s="278">
        <v>271.7</v>
      </c>
      <c r="L20" s="278">
        <v>261.10000000000002</v>
      </c>
      <c r="M20" s="278">
        <v>48.668390000000002</v>
      </c>
    </row>
    <row r="21" spans="1:13" ht="12" customHeight="1">
      <c r="A21" s="269">
        <v>11</v>
      </c>
      <c r="B21" s="278" t="s">
        <v>44</v>
      </c>
      <c r="C21" s="279">
        <v>30.45</v>
      </c>
      <c r="D21" s="280">
        <v>30.433333333333334</v>
      </c>
      <c r="E21" s="280">
        <v>30.016666666666666</v>
      </c>
      <c r="F21" s="280">
        <v>29.583333333333332</v>
      </c>
      <c r="G21" s="280">
        <v>29.166666666666664</v>
      </c>
      <c r="H21" s="280">
        <v>30.866666666666667</v>
      </c>
      <c r="I21" s="280">
        <v>31.283333333333331</v>
      </c>
      <c r="J21" s="280">
        <v>31.716666666666669</v>
      </c>
      <c r="K21" s="278">
        <v>30.85</v>
      </c>
      <c r="L21" s="278">
        <v>30</v>
      </c>
      <c r="M21" s="278">
        <v>59.873730000000002</v>
      </c>
    </row>
    <row r="22" spans="1:13" ht="12" customHeight="1">
      <c r="A22" s="269">
        <v>12</v>
      </c>
      <c r="B22" s="278" t="s">
        <v>299</v>
      </c>
      <c r="C22" s="279">
        <v>197.95</v>
      </c>
      <c r="D22" s="280">
        <v>198.91666666666666</v>
      </c>
      <c r="E22" s="280">
        <v>194.33333333333331</v>
      </c>
      <c r="F22" s="280">
        <v>190.71666666666667</v>
      </c>
      <c r="G22" s="280">
        <v>186.13333333333333</v>
      </c>
      <c r="H22" s="280">
        <v>202.5333333333333</v>
      </c>
      <c r="I22" s="280">
        <v>207.11666666666662</v>
      </c>
      <c r="J22" s="280">
        <v>210.73333333333329</v>
      </c>
      <c r="K22" s="278">
        <v>203.5</v>
      </c>
      <c r="L22" s="278">
        <v>195.3</v>
      </c>
      <c r="M22" s="278">
        <v>0.96209</v>
      </c>
    </row>
    <row r="23" spans="1:13">
      <c r="A23" s="269">
        <v>13</v>
      </c>
      <c r="B23" s="278" t="s">
        <v>300</v>
      </c>
      <c r="C23" s="279">
        <v>139</v>
      </c>
      <c r="D23" s="280">
        <v>140.78333333333333</v>
      </c>
      <c r="E23" s="280">
        <v>135.71666666666667</v>
      </c>
      <c r="F23" s="280">
        <v>132.43333333333334</v>
      </c>
      <c r="G23" s="280">
        <v>127.36666666666667</v>
      </c>
      <c r="H23" s="280">
        <v>144.06666666666666</v>
      </c>
      <c r="I23" s="280">
        <v>149.13333333333333</v>
      </c>
      <c r="J23" s="280">
        <v>152.41666666666666</v>
      </c>
      <c r="K23" s="278">
        <v>145.85</v>
      </c>
      <c r="L23" s="278">
        <v>137.5</v>
      </c>
      <c r="M23" s="278">
        <v>0.41483999999999999</v>
      </c>
    </row>
    <row r="24" spans="1:13">
      <c r="A24" s="269">
        <v>14</v>
      </c>
      <c r="B24" s="278" t="s">
        <v>301</v>
      </c>
      <c r="C24" s="279">
        <v>161.69999999999999</v>
      </c>
      <c r="D24" s="280">
        <v>164.11666666666667</v>
      </c>
      <c r="E24" s="280">
        <v>156.33333333333334</v>
      </c>
      <c r="F24" s="280">
        <v>150.96666666666667</v>
      </c>
      <c r="G24" s="280">
        <v>143.18333333333334</v>
      </c>
      <c r="H24" s="280">
        <v>169.48333333333335</v>
      </c>
      <c r="I24" s="280">
        <v>177.26666666666665</v>
      </c>
      <c r="J24" s="280">
        <v>182.63333333333335</v>
      </c>
      <c r="K24" s="278">
        <v>171.9</v>
      </c>
      <c r="L24" s="278">
        <v>158.75</v>
      </c>
      <c r="M24" s="278">
        <v>2.5979700000000001</v>
      </c>
    </row>
    <row r="25" spans="1:13">
      <c r="A25" s="269">
        <v>15</v>
      </c>
      <c r="B25" s="278" t="s">
        <v>834</v>
      </c>
      <c r="C25" s="279">
        <v>1369.55</v>
      </c>
      <c r="D25" s="280">
        <v>1389.5166666666667</v>
      </c>
      <c r="E25" s="280">
        <v>1341.0333333333333</v>
      </c>
      <c r="F25" s="280">
        <v>1312.5166666666667</v>
      </c>
      <c r="G25" s="280">
        <v>1264.0333333333333</v>
      </c>
      <c r="H25" s="280">
        <v>1418.0333333333333</v>
      </c>
      <c r="I25" s="280">
        <v>1466.5166666666664</v>
      </c>
      <c r="J25" s="280">
        <v>1495.0333333333333</v>
      </c>
      <c r="K25" s="278">
        <v>1438</v>
      </c>
      <c r="L25" s="278">
        <v>1361</v>
      </c>
      <c r="M25" s="278">
        <v>0.14716000000000001</v>
      </c>
    </row>
    <row r="26" spans="1:13">
      <c r="A26" s="269">
        <v>16</v>
      </c>
      <c r="B26" s="278" t="s">
        <v>293</v>
      </c>
      <c r="C26" s="279">
        <v>1547.5</v>
      </c>
      <c r="D26" s="280">
        <v>1550.5666666666666</v>
      </c>
      <c r="E26" s="280">
        <v>1516.1333333333332</v>
      </c>
      <c r="F26" s="280">
        <v>1484.7666666666667</v>
      </c>
      <c r="G26" s="280">
        <v>1450.3333333333333</v>
      </c>
      <c r="H26" s="280">
        <v>1581.9333333333332</v>
      </c>
      <c r="I26" s="280">
        <v>1616.3666666666666</v>
      </c>
      <c r="J26" s="280">
        <v>1647.7333333333331</v>
      </c>
      <c r="K26" s="278">
        <v>1585</v>
      </c>
      <c r="L26" s="278">
        <v>1519.2</v>
      </c>
      <c r="M26" s="278">
        <v>0.13161</v>
      </c>
    </row>
    <row r="27" spans="1:13">
      <c r="A27" s="269">
        <v>17</v>
      </c>
      <c r="B27" s="278" t="s">
        <v>230</v>
      </c>
      <c r="C27" s="279">
        <v>1480.9</v>
      </c>
      <c r="D27" s="280">
        <v>1483.1666666666667</v>
      </c>
      <c r="E27" s="280">
        <v>1459.7333333333336</v>
      </c>
      <c r="F27" s="280">
        <v>1438.5666666666668</v>
      </c>
      <c r="G27" s="280">
        <v>1415.1333333333337</v>
      </c>
      <c r="H27" s="280">
        <v>1504.3333333333335</v>
      </c>
      <c r="I27" s="280">
        <v>1527.7666666666664</v>
      </c>
      <c r="J27" s="280">
        <v>1548.9333333333334</v>
      </c>
      <c r="K27" s="278">
        <v>1506.6</v>
      </c>
      <c r="L27" s="278">
        <v>1462</v>
      </c>
      <c r="M27" s="278">
        <v>0.84038999999999997</v>
      </c>
    </row>
    <row r="28" spans="1:13">
      <c r="A28" s="269">
        <v>18</v>
      </c>
      <c r="B28" s="278" t="s">
        <v>302</v>
      </c>
      <c r="C28" s="279">
        <v>1957.85</v>
      </c>
      <c r="D28" s="280">
        <v>1982.9166666666667</v>
      </c>
      <c r="E28" s="280">
        <v>1926.9333333333334</v>
      </c>
      <c r="F28" s="280">
        <v>1896.0166666666667</v>
      </c>
      <c r="G28" s="280">
        <v>1840.0333333333333</v>
      </c>
      <c r="H28" s="280">
        <v>2013.8333333333335</v>
      </c>
      <c r="I28" s="280">
        <v>2069.8166666666666</v>
      </c>
      <c r="J28" s="280">
        <v>2100.7333333333336</v>
      </c>
      <c r="K28" s="278">
        <v>2038.9</v>
      </c>
      <c r="L28" s="278">
        <v>1952</v>
      </c>
      <c r="M28" s="278">
        <v>5.3589999999999999E-2</v>
      </c>
    </row>
    <row r="29" spans="1:13">
      <c r="A29" s="269">
        <v>19</v>
      </c>
      <c r="B29" s="278" t="s">
        <v>231</v>
      </c>
      <c r="C29" s="279">
        <v>2674.15</v>
      </c>
      <c r="D29" s="280">
        <v>2683.3833333333332</v>
      </c>
      <c r="E29" s="280">
        <v>2636.7666666666664</v>
      </c>
      <c r="F29" s="280">
        <v>2599.3833333333332</v>
      </c>
      <c r="G29" s="280">
        <v>2552.7666666666664</v>
      </c>
      <c r="H29" s="280">
        <v>2720.7666666666664</v>
      </c>
      <c r="I29" s="280">
        <v>2767.3833333333332</v>
      </c>
      <c r="J29" s="280">
        <v>2804.7666666666664</v>
      </c>
      <c r="K29" s="278">
        <v>2730</v>
      </c>
      <c r="L29" s="278">
        <v>2646</v>
      </c>
      <c r="M29" s="278">
        <v>2.05986</v>
      </c>
    </row>
    <row r="30" spans="1:13">
      <c r="A30" s="269">
        <v>20</v>
      </c>
      <c r="B30" s="278" t="s">
        <v>304</v>
      </c>
      <c r="C30" s="279">
        <v>69.599999999999994</v>
      </c>
      <c r="D30" s="280">
        <v>70.383333333333326</v>
      </c>
      <c r="E30" s="280">
        <v>68.216666666666654</v>
      </c>
      <c r="F30" s="280">
        <v>66.833333333333329</v>
      </c>
      <c r="G30" s="280">
        <v>64.666666666666657</v>
      </c>
      <c r="H30" s="280">
        <v>71.766666666666652</v>
      </c>
      <c r="I30" s="280">
        <v>73.933333333333337</v>
      </c>
      <c r="J30" s="280">
        <v>75.316666666666649</v>
      </c>
      <c r="K30" s="278">
        <v>72.55</v>
      </c>
      <c r="L30" s="278">
        <v>69</v>
      </c>
      <c r="M30" s="278">
        <v>0.86943000000000004</v>
      </c>
    </row>
    <row r="31" spans="1:13">
      <c r="A31" s="269">
        <v>21</v>
      </c>
      <c r="B31" s="278" t="s">
        <v>46</v>
      </c>
      <c r="C31" s="279">
        <v>565.25</v>
      </c>
      <c r="D31" s="280">
        <v>563.83333333333337</v>
      </c>
      <c r="E31" s="280">
        <v>549.76666666666677</v>
      </c>
      <c r="F31" s="280">
        <v>534.28333333333342</v>
      </c>
      <c r="G31" s="280">
        <v>520.21666666666681</v>
      </c>
      <c r="H31" s="280">
        <v>579.31666666666672</v>
      </c>
      <c r="I31" s="280">
        <v>593.38333333333333</v>
      </c>
      <c r="J31" s="280">
        <v>608.86666666666667</v>
      </c>
      <c r="K31" s="278">
        <v>577.9</v>
      </c>
      <c r="L31" s="278">
        <v>548.35</v>
      </c>
      <c r="M31" s="278">
        <v>24.047129999999999</v>
      </c>
    </row>
    <row r="32" spans="1:13">
      <c r="A32" s="269">
        <v>22</v>
      </c>
      <c r="B32" s="278" t="s">
        <v>305</v>
      </c>
      <c r="C32" s="279">
        <v>1072.8</v>
      </c>
      <c r="D32" s="280">
        <v>1084.8666666666668</v>
      </c>
      <c r="E32" s="280">
        <v>1051.7333333333336</v>
      </c>
      <c r="F32" s="280">
        <v>1030.6666666666667</v>
      </c>
      <c r="G32" s="280">
        <v>997.53333333333353</v>
      </c>
      <c r="H32" s="280">
        <v>1105.9333333333336</v>
      </c>
      <c r="I32" s="280">
        <v>1139.0666666666668</v>
      </c>
      <c r="J32" s="280">
        <v>1160.1333333333337</v>
      </c>
      <c r="K32" s="278">
        <v>1118</v>
      </c>
      <c r="L32" s="278">
        <v>1063.8</v>
      </c>
      <c r="M32" s="278">
        <v>0.47975000000000001</v>
      </c>
    </row>
    <row r="33" spans="1:13">
      <c r="A33" s="269">
        <v>23</v>
      </c>
      <c r="B33" s="278" t="s">
        <v>47</v>
      </c>
      <c r="C33" s="279">
        <v>164.8</v>
      </c>
      <c r="D33" s="280">
        <v>165.79999999999998</v>
      </c>
      <c r="E33" s="280">
        <v>162.74999999999997</v>
      </c>
      <c r="F33" s="280">
        <v>160.69999999999999</v>
      </c>
      <c r="G33" s="280">
        <v>157.64999999999998</v>
      </c>
      <c r="H33" s="280">
        <v>167.84999999999997</v>
      </c>
      <c r="I33" s="280">
        <v>170.89999999999998</v>
      </c>
      <c r="J33" s="280">
        <v>172.94999999999996</v>
      </c>
      <c r="K33" s="278">
        <v>168.85</v>
      </c>
      <c r="L33" s="278">
        <v>163.75</v>
      </c>
      <c r="M33" s="278">
        <v>40.97025</v>
      </c>
    </row>
    <row r="34" spans="1:13">
      <c r="A34" s="269">
        <v>24</v>
      </c>
      <c r="B34" s="278" t="s">
        <v>294</v>
      </c>
      <c r="C34" s="279">
        <v>1289.55</v>
      </c>
      <c r="D34" s="280">
        <v>1303.5833333333333</v>
      </c>
      <c r="E34" s="280">
        <v>1253.1666666666665</v>
      </c>
      <c r="F34" s="280">
        <v>1216.7833333333333</v>
      </c>
      <c r="G34" s="280">
        <v>1166.3666666666666</v>
      </c>
      <c r="H34" s="280">
        <v>1339.9666666666665</v>
      </c>
      <c r="I34" s="280">
        <v>1390.383333333333</v>
      </c>
      <c r="J34" s="280">
        <v>1426.7666666666664</v>
      </c>
      <c r="K34" s="278">
        <v>1354</v>
      </c>
      <c r="L34" s="278">
        <v>1267.2</v>
      </c>
      <c r="M34" s="278">
        <v>0.60612999999999995</v>
      </c>
    </row>
    <row r="35" spans="1:13">
      <c r="A35" s="269">
        <v>25</v>
      </c>
      <c r="B35" s="278" t="s">
        <v>303</v>
      </c>
      <c r="C35" s="279">
        <v>750.8</v>
      </c>
      <c r="D35" s="280">
        <v>758.26666666666677</v>
      </c>
      <c r="E35" s="280">
        <v>733.53333333333353</v>
      </c>
      <c r="F35" s="280">
        <v>716.26666666666677</v>
      </c>
      <c r="G35" s="280">
        <v>691.53333333333353</v>
      </c>
      <c r="H35" s="280">
        <v>775.53333333333353</v>
      </c>
      <c r="I35" s="280">
        <v>800.26666666666688</v>
      </c>
      <c r="J35" s="280">
        <v>817.53333333333353</v>
      </c>
      <c r="K35" s="278">
        <v>783</v>
      </c>
      <c r="L35" s="278">
        <v>741</v>
      </c>
      <c r="M35" s="278">
        <v>4.8097000000000003</v>
      </c>
    </row>
    <row r="36" spans="1:13">
      <c r="A36" s="269">
        <v>26</v>
      </c>
      <c r="B36" s="278" t="s">
        <v>48</v>
      </c>
      <c r="C36" s="279">
        <v>1347.6</v>
      </c>
      <c r="D36" s="280">
        <v>1361.2833333333331</v>
      </c>
      <c r="E36" s="280">
        <v>1320.7666666666662</v>
      </c>
      <c r="F36" s="280">
        <v>1293.9333333333332</v>
      </c>
      <c r="G36" s="280">
        <v>1253.4166666666663</v>
      </c>
      <c r="H36" s="280">
        <v>1388.1166666666661</v>
      </c>
      <c r="I36" s="280">
        <v>1428.633333333333</v>
      </c>
      <c r="J36" s="280">
        <v>1455.466666666666</v>
      </c>
      <c r="K36" s="278">
        <v>1401.8</v>
      </c>
      <c r="L36" s="278">
        <v>1334.45</v>
      </c>
      <c r="M36" s="278">
        <v>6.5226100000000002</v>
      </c>
    </row>
    <row r="37" spans="1:13">
      <c r="A37" s="269">
        <v>27</v>
      </c>
      <c r="B37" s="278" t="s">
        <v>49</v>
      </c>
      <c r="C37" s="279">
        <v>85.7</v>
      </c>
      <c r="D37" s="280">
        <v>87.733333333333348</v>
      </c>
      <c r="E37" s="280">
        <v>82.116666666666703</v>
      </c>
      <c r="F37" s="280">
        <v>78.53333333333336</v>
      </c>
      <c r="G37" s="280">
        <v>72.916666666666714</v>
      </c>
      <c r="H37" s="280">
        <v>91.316666666666691</v>
      </c>
      <c r="I37" s="280">
        <v>96.933333333333337</v>
      </c>
      <c r="J37" s="280">
        <v>100.51666666666668</v>
      </c>
      <c r="K37" s="278">
        <v>93.35</v>
      </c>
      <c r="L37" s="278">
        <v>84.15</v>
      </c>
      <c r="M37" s="278">
        <v>90.580979999999997</v>
      </c>
    </row>
    <row r="38" spans="1:13">
      <c r="A38" s="269">
        <v>28</v>
      </c>
      <c r="B38" s="278" t="s">
        <v>306</v>
      </c>
      <c r="C38" s="279">
        <v>134</v>
      </c>
      <c r="D38" s="280">
        <v>134.66666666666666</v>
      </c>
      <c r="E38" s="280">
        <v>132.38333333333333</v>
      </c>
      <c r="F38" s="280">
        <v>130.76666666666668</v>
      </c>
      <c r="G38" s="280">
        <v>128.48333333333335</v>
      </c>
      <c r="H38" s="280">
        <v>136.2833333333333</v>
      </c>
      <c r="I38" s="280">
        <v>138.56666666666666</v>
      </c>
      <c r="J38" s="280">
        <v>140.18333333333328</v>
      </c>
      <c r="K38" s="278">
        <v>136.94999999999999</v>
      </c>
      <c r="L38" s="278">
        <v>133.05000000000001</v>
      </c>
      <c r="M38" s="278">
        <v>0.19456999999999999</v>
      </c>
    </row>
    <row r="39" spans="1:13">
      <c r="A39" s="269">
        <v>29</v>
      </c>
      <c r="B39" s="278" t="s">
        <v>939</v>
      </c>
      <c r="C39" s="279">
        <v>160.30000000000001</v>
      </c>
      <c r="D39" s="280">
        <v>161.11666666666667</v>
      </c>
      <c r="E39" s="280">
        <v>157.43333333333334</v>
      </c>
      <c r="F39" s="280">
        <v>154.56666666666666</v>
      </c>
      <c r="G39" s="280">
        <v>150.88333333333333</v>
      </c>
      <c r="H39" s="280">
        <v>163.98333333333335</v>
      </c>
      <c r="I39" s="280">
        <v>167.66666666666669</v>
      </c>
      <c r="J39" s="280">
        <v>170.53333333333336</v>
      </c>
      <c r="K39" s="278">
        <v>164.8</v>
      </c>
      <c r="L39" s="278">
        <v>158.25</v>
      </c>
      <c r="M39" s="278">
        <v>6.4490000000000006E-2</v>
      </c>
    </row>
    <row r="40" spans="1:13">
      <c r="A40" s="269">
        <v>30</v>
      </c>
      <c r="B40" s="278" t="s">
        <v>307</v>
      </c>
      <c r="C40" s="279">
        <v>58.45</v>
      </c>
      <c r="D40" s="280">
        <v>59.1</v>
      </c>
      <c r="E40" s="280">
        <v>57.25</v>
      </c>
      <c r="F40" s="280">
        <v>56.05</v>
      </c>
      <c r="G40" s="280">
        <v>54.199999999999996</v>
      </c>
      <c r="H40" s="280">
        <v>60.300000000000004</v>
      </c>
      <c r="I40" s="280">
        <v>62.150000000000013</v>
      </c>
      <c r="J40" s="280">
        <v>63.350000000000009</v>
      </c>
      <c r="K40" s="278">
        <v>60.95</v>
      </c>
      <c r="L40" s="278">
        <v>57.9</v>
      </c>
      <c r="M40" s="278">
        <v>2.0106199999999999</v>
      </c>
    </row>
    <row r="41" spans="1:13">
      <c r="A41" s="269">
        <v>31</v>
      </c>
      <c r="B41" s="278" t="s">
        <v>50</v>
      </c>
      <c r="C41" s="279">
        <v>48.35</v>
      </c>
      <c r="D41" s="280">
        <v>49.033333333333331</v>
      </c>
      <c r="E41" s="280">
        <v>47.216666666666661</v>
      </c>
      <c r="F41" s="280">
        <v>46.083333333333329</v>
      </c>
      <c r="G41" s="280">
        <v>44.266666666666659</v>
      </c>
      <c r="H41" s="280">
        <v>50.166666666666664</v>
      </c>
      <c r="I41" s="280">
        <v>51.983333333333327</v>
      </c>
      <c r="J41" s="280">
        <v>53.116666666666667</v>
      </c>
      <c r="K41" s="278">
        <v>50.85</v>
      </c>
      <c r="L41" s="278">
        <v>47.9</v>
      </c>
      <c r="M41" s="278">
        <v>410.56572</v>
      </c>
    </row>
    <row r="42" spans="1:13">
      <c r="A42" s="269">
        <v>32</v>
      </c>
      <c r="B42" s="278" t="s">
        <v>52</v>
      </c>
      <c r="C42" s="279">
        <v>1619.15</v>
      </c>
      <c r="D42" s="280">
        <v>1630.1000000000001</v>
      </c>
      <c r="E42" s="280">
        <v>1567.3000000000002</v>
      </c>
      <c r="F42" s="280">
        <v>1515.45</v>
      </c>
      <c r="G42" s="280">
        <v>1452.65</v>
      </c>
      <c r="H42" s="280">
        <v>1681.9500000000003</v>
      </c>
      <c r="I42" s="280">
        <v>1744.75</v>
      </c>
      <c r="J42" s="280">
        <v>1796.6000000000004</v>
      </c>
      <c r="K42" s="278">
        <v>1692.9</v>
      </c>
      <c r="L42" s="278">
        <v>1578.25</v>
      </c>
      <c r="M42" s="278">
        <v>58.679789999999997</v>
      </c>
    </row>
    <row r="43" spans="1:13">
      <c r="A43" s="269">
        <v>33</v>
      </c>
      <c r="B43" s="278" t="s">
        <v>308</v>
      </c>
      <c r="C43" s="279">
        <v>96.55</v>
      </c>
      <c r="D43" s="280">
        <v>97.516666666666666</v>
      </c>
      <c r="E43" s="280">
        <v>95.033333333333331</v>
      </c>
      <c r="F43" s="280">
        <v>93.516666666666666</v>
      </c>
      <c r="G43" s="280">
        <v>91.033333333333331</v>
      </c>
      <c r="H43" s="280">
        <v>99.033333333333331</v>
      </c>
      <c r="I43" s="280">
        <v>101.51666666666665</v>
      </c>
      <c r="J43" s="280">
        <v>103.03333333333333</v>
      </c>
      <c r="K43" s="278">
        <v>100</v>
      </c>
      <c r="L43" s="278">
        <v>96</v>
      </c>
      <c r="M43" s="278">
        <v>0.67981000000000003</v>
      </c>
    </row>
    <row r="44" spans="1:13">
      <c r="A44" s="269">
        <v>34</v>
      </c>
      <c r="B44" s="278" t="s">
        <v>310</v>
      </c>
      <c r="C44" s="279">
        <v>906.4</v>
      </c>
      <c r="D44" s="280">
        <v>912.63333333333333</v>
      </c>
      <c r="E44" s="280">
        <v>874.86666666666667</v>
      </c>
      <c r="F44" s="280">
        <v>843.33333333333337</v>
      </c>
      <c r="G44" s="280">
        <v>805.56666666666672</v>
      </c>
      <c r="H44" s="280">
        <v>944.16666666666663</v>
      </c>
      <c r="I44" s="280">
        <v>981.93333333333328</v>
      </c>
      <c r="J44" s="280">
        <v>1013.4666666666666</v>
      </c>
      <c r="K44" s="278">
        <v>950.4</v>
      </c>
      <c r="L44" s="278">
        <v>881.1</v>
      </c>
      <c r="M44" s="278">
        <v>0.49319000000000002</v>
      </c>
    </row>
    <row r="45" spans="1:13">
      <c r="A45" s="269">
        <v>35</v>
      </c>
      <c r="B45" s="278" t="s">
        <v>309</v>
      </c>
      <c r="C45" s="279">
        <v>3220</v>
      </c>
      <c r="D45" s="280">
        <v>3258.7000000000003</v>
      </c>
      <c r="E45" s="280">
        <v>3142.4000000000005</v>
      </c>
      <c r="F45" s="280">
        <v>3064.8</v>
      </c>
      <c r="G45" s="280">
        <v>2948.5000000000005</v>
      </c>
      <c r="H45" s="280">
        <v>3336.3000000000006</v>
      </c>
      <c r="I45" s="280">
        <v>3452.6000000000008</v>
      </c>
      <c r="J45" s="280">
        <v>3530.2000000000007</v>
      </c>
      <c r="K45" s="278">
        <v>3375</v>
      </c>
      <c r="L45" s="278">
        <v>3181.1</v>
      </c>
      <c r="M45" s="278">
        <v>1.31009</v>
      </c>
    </row>
    <row r="46" spans="1:13">
      <c r="A46" s="269">
        <v>36</v>
      </c>
      <c r="B46" s="278" t="s">
        <v>311</v>
      </c>
      <c r="C46" s="279">
        <v>4567.95</v>
      </c>
      <c r="D46" s="280">
        <v>4617.0333333333338</v>
      </c>
      <c r="E46" s="280">
        <v>4457.5166666666673</v>
      </c>
      <c r="F46" s="280">
        <v>4347.0833333333339</v>
      </c>
      <c r="G46" s="280">
        <v>4187.5666666666675</v>
      </c>
      <c r="H46" s="280">
        <v>4727.4666666666672</v>
      </c>
      <c r="I46" s="280">
        <v>4886.9833333333336</v>
      </c>
      <c r="J46" s="280">
        <v>4997.416666666667</v>
      </c>
      <c r="K46" s="278">
        <v>4776.55</v>
      </c>
      <c r="L46" s="278">
        <v>4506.6000000000004</v>
      </c>
      <c r="M46" s="278">
        <v>0.33627000000000001</v>
      </c>
    </row>
    <row r="47" spans="1:13">
      <c r="A47" s="269">
        <v>37</v>
      </c>
      <c r="B47" s="278" t="s">
        <v>227</v>
      </c>
      <c r="C47" s="279">
        <v>491.2</v>
      </c>
      <c r="D47" s="280">
        <v>496.7</v>
      </c>
      <c r="E47" s="280">
        <v>485.7</v>
      </c>
      <c r="F47" s="280">
        <v>480.2</v>
      </c>
      <c r="G47" s="280">
        <v>469.2</v>
      </c>
      <c r="H47" s="280">
        <v>502.2</v>
      </c>
      <c r="I47" s="280">
        <v>513.20000000000005</v>
      </c>
      <c r="J47" s="280">
        <v>518.70000000000005</v>
      </c>
      <c r="K47" s="278">
        <v>507.7</v>
      </c>
      <c r="L47" s="278">
        <v>491.2</v>
      </c>
      <c r="M47" s="278">
        <v>10.36931</v>
      </c>
    </row>
    <row r="48" spans="1:13">
      <c r="A48" s="269">
        <v>38</v>
      </c>
      <c r="B48" s="278" t="s">
        <v>54</v>
      </c>
      <c r="C48" s="279">
        <v>631.6</v>
      </c>
      <c r="D48" s="280">
        <v>642.53333333333342</v>
      </c>
      <c r="E48" s="280">
        <v>616.61666666666679</v>
      </c>
      <c r="F48" s="280">
        <v>601.63333333333333</v>
      </c>
      <c r="G48" s="280">
        <v>575.7166666666667</v>
      </c>
      <c r="H48" s="280">
        <v>657.51666666666688</v>
      </c>
      <c r="I48" s="280">
        <v>683.43333333333362</v>
      </c>
      <c r="J48" s="280">
        <v>698.41666666666697</v>
      </c>
      <c r="K48" s="278">
        <v>668.45</v>
      </c>
      <c r="L48" s="278">
        <v>627.54999999999995</v>
      </c>
      <c r="M48" s="278">
        <v>64.533060000000006</v>
      </c>
    </row>
    <row r="49" spans="1:13">
      <c r="A49" s="269">
        <v>39</v>
      </c>
      <c r="B49" s="278" t="s">
        <v>312</v>
      </c>
      <c r="C49" s="279">
        <v>395.4</v>
      </c>
      <c r="D49" s="280">
        <v>400.3</v>
      </c>
      <c r="E49" s="280">
        <v>388.6</v>
      </c>
      <c r="F49" s="280">
        <v>381.8</v>
      </c>
      <c r="G49" s="280">
        <v>370.1</v>
      </c>
      <c r="H49" s="280">
        <v>407.1</v>
      </c>
      <c r="I49" s="280">
        <v>418.79999999999995</v>
      </c>
      <c r="J49" s="280">
        <v>425.6</v>
      </c>
      <c r="K49" s="278">
        <v>412</v>
      </c>
      <c r="L49" s="278">
        <v>393.5</v>
      </c>
      <c r="M49" s="278">
        <v>2.9668700000000001</v>
      </c>
    </row>
    <row r="50" spans="1:13">
      <c r="A50" s="269">
        <v>40</v>
      </c>
      <c r="B50" s="278" t="s">
        <v>56</v>
      </c>
      <c r="C50" s="279">
        <v>389</v>
      </c>
      <c r="D50" s="280">
        <v>398.08333333333331</v>
      </c>
      <c r="E50" s="280">
        <v>377.41666666666663</v>
      </c>
      <c r="F50" s="280">
        <v>365.83333333333331</v>
      </c>
      <c r="G50" s="280">
        <v>345.16666666666663</v>
      </c>
      <c r="H50" s="280">
        <v>409.66666666666663</v>
      </c>
      <c r="I50" s="280">
        <v>430.33333333333326</v>
      </c>
      <c r="J50" s="280">
        <v>441.91666666666663</v>
      </c>
      <c r="K50" s="278">
        <v>418.75</v>
      </c>
      <c r="L50" s="278">
        <v>386.5</v>
      </c>
      <c r="M50" s="278">
        <v>509.82763</v>
      </c>
    </row>
    <row r="51" spans="1:13">
      <c r="A51" s="269">
        <v>41</v>
      </c>
      <c r="B51" s="278" t="s">
        <v>57</v>
      </c>
      <c r="C51" s="279">
        <v>2422.8000000000002</v>
      </c>
      <c r="D51" s="280">
        <v>2437.5000000000005</v>
      </c>
      <c r="E51" s="280">
        <v>2386.1000000000008</v>
      </c>
      <c r="F51" s="280">
        <v>2349.4000000000005</v>
      </c>
      <c r="G51" s="280">
        <v>2298.0000000000009</v>
      </c>
      <c r="H51" s="280">
        <v>2474.2000000000007</v>
      </c>
      <c r="I51" s="280">
        <v>2525.6000000000004</v>
      </c>
      <c r="J51" s="280">
        <v>2562.3000000000006</v>
      </c>
      <c r="K51" s="278">
        <v>2488.9</v>
      </c>
      <c r="L51" s="278">
        <v>2400.8000000000002</v>
      </c>
      <c r="M51" s="278">
        <v>6.6376099999999996</v>
      </c>
    </row>
    <row r="52" spans="1:13">
      <c r="A52" s="269">
        <v>42</v>
      </c>
      <c r="B52" s="278" t="s">
        <v>316</v>
      </c>
      <c r="C52" s="279">
        <v>134.75</v>
      </c>
      <c r="D52" s="280">
        <v>136.95000000000002</v>
      </c>
      <c r="E52" s="280">
        <v>131.90000000000003</v>
      </c>
      <c r="F52" s="280">
        <v>129.05000000000001</v>
      </c>
      <c r="G52" s="280">
        <v>124.00000000000003</v>
      </c>
      <c r="H52" s="280">
        <v>139.80000000000004</v>
      </c>
      <c r="I52" s="280">
        <v>144.85000000000005</v>
      </c>
      <c r="J52" s="280">
        <v>147.70000000000005</v>
      </c>
      <c r="K52" s="278">
        <v>142</v>
      </c>
      <c r="L52" s="278">
        <v>134.1</v>
      </c>
      <c r="M52" s="278">
        <v>2.4618199999999999</v>
      </c>
    </row>
    <row r="53" spans="1:13">
      <c r="A53" s="269">
        <v>43</v>
      </c>
      <c r="B53" s="278" t="s">
        <v>317</v>
      </c>
      <c r="C53" s="279">
        <v>353</v>
      </c>
      <c r="D53" s="280">
        <v>349.7</v>
      </c>
      <c r="E53" s="280">
        <v>339.7</v>
      </c>
      <c r="F53" s="280">
        <v>326.39999999999998</v>
      </c>
      <c r="G53" s="280">
        <v>316.39999999999998</v>
      </c>
      <c r="H53" s="280">
        <v>363</v>
      </c>
      <c r="I53" s="280">
        <v>373</v>
      </c>
      <c r="J53" s="280">
        <v>386.3</v>
      </c>
      <c r="K53" s="278">
        <v>359.7</v>
      </c>
      <c r="L53" s="278">
        <v>336.4</v>
      </c>
      <c r="M53" s="278">
        <v>9.3606300000000005</v>
      </c>
    </row>
    <row r="54" spans="1:13">
      <c r="A54" s="269">
        <v>44</v>
      </c>
      <c r="B54" s="278" t="s">
        <v>59</v>
      </c>
      <c r="C54" s="279">
        <v>4629.2</v>
      </c>
      <c r="D54" s="280">
        <v>4719.7333333333336</v>
      </c>
      <c r="E54" s="280">
        <v>4519.4666666666672</v>
      </c>
      <c r="F54" s="280">
        <v>4409.7333333333336</v>
      </c>
      <c r="G54" s="280">
        <v>4209.4666666666672</v>
      </c>
      <c r="H54" s="280">
        <v>4829.4666666666672</v>
      </c>
      <c r="I54" s="280">
        <v>5029.7333333333336</v>
      </c>
      <c r="J54" s="280">
        <v>5139.4666666666672</v>
      </c>
      <c r="K54" s="278">
        <v>4920</v>
      </c>
      <c r="L54" s="278">
        <v>4610</v>
      </c>
      <c r="M54" s="278">
        <v>8.1588899999999995</v>
      </c>
    </row>
    <row r="55" spans="1:13">
      <c r="A55" s="269">
        <v>45</v>
      </c>
      <c r="B55" s="278" t="s">
        <v>233</v>
      </c>
      <c r="C55" s="279">
        <v>1890.75</v>
      </c>
      <c r="D55" s="280">
        <v>1919.6833333333334</v>
      </c>
      <c r="E55" s="280">
        <v>1859.4666666666667</v>
      </c>
      <c r="F55" s="280">
        <v>1828.1833333333334</v>
      </c>
      <c r="G55" s="280">
        <v>1767.9666666666667</v>
      </c>
      <c r="H55" s="280">
        <v>1950.9666666666667</v>
      </c>
      <c r="I55" s="280">
        <v>2011.1833333333334</v>
      </c>
      <c r="J55" s="280">
        <v>2042.4666666666667</v>
      </c>
      <c r="K55" s="278">
        <v>1979.9</v>
      </c>
      <c r="L55" s="278">
        <v>1888.4</v>
      </c>
      <c r="M55" s="278">
        <v>0.23991000000000001</v>
      </c>
    </row>
    <row r="56" spans="1:13">
      <c r="A56" s="269">
        <v>46</v>
      </c>
      <c r="B56" s="278" t="s">
        <v>60</v>
      </c>
      <c r="C56" s="279">
        <v>2002.35</v>
      </c>
      <c r="D56" s="280">
        <v>2044.7833333333335</v>
      </c>
      <c r="E56" s="280">
        <v>1954.5666666666671</v>
      </c>
      <c r="F56" s="280">
        <v>1906.7833333333335</v>
      </c>
      <c r="G56" s="280">
        <v>1816.5666666666671</v>
      </c>
      <c r="H56" s="280">
        <v>2092.5666666666671</v>
      </c>
      <c r="I56" s="280">
        <v>2182.7833333333338</v>
      </c>
      <c r="J56" s="280">
        <v>2230.5666666666671</v>
      </c>
      <c r="K56" s="278">
        <v>2135</v>
      </c>
      <c r="L56" s="278">
        <v>1997</v>
      </c>
      <c r="M56" s="278">
        <v>115.21295000000001</v>
      </c>
    </row>
    <row r="57" spans="1:13">
      <c r="A57" s="269">
        <v>47</v>
      </c>
      <c r="B57" s="278" t="s">
        <v>61</v>
      </c>
      <c r="C57" s="279">
        <v>888.45</v>
      </c>
      <c r="D57" s="280">
        <v>895.38333333333321</v>
      </c>
      <c r="E57" s="280">
        <v>875.36666666666645</v>
      </c>
      <c r="F57" s="280">
        <v>862.28333333333319</v>
      </c>
      <c r="G57" s="280">
        <v>842.26666666666642</v>
      </c>
      <c r="H57" s="280">
        <v>908.46666666666647</v>
      </c>
      <c r="I57" s="280">
        <v>928.48333333333335</v>
      </c>
      <c r="J57" s="280">
        <v>941.56666666666649</v>
      </c>
      <c r="K57" s="278">
        <v>915.4</v>
      </c>
      <c r="L57" s="278">
        <v>882.3</v>
      </c>
      <c r="M57" s="278">
        <v>6.80952</v>
      </c>
    </row>
    <row r="58" spans="1:13">
      <c r="A58" s="269">
        <v>48</v>
      </c>
      <c r="B58" s="278" t="s">
        <v>318</v>
      </c>
      <c r="C58" s="279">
        <v>96.85</v>
      </c>
      <c r="D58" s="280">
        <v>98.316666666666663</v>
      </c>
      <c r="E58" s="280">
        <v>94.633333333333326</v>
      </c>
      <c r="F58" s="280">
        <v>92.416666666666657</v>
      </c>
      <c r="G58" s="280">
        <v>88.73333333333332</v>
      </c>
      <c r="H58" s="280">
        <v>100.53333333333333</v>
      </c>
      <c r="I58" s="280">
        <v>104.21666666666667</v>
      </c>
      <c r="J58" s="280">
        <v>106.43333333333334</v>
      </c>
      <c r="K58" s="278">
        <v>102</v>
      </c>
      <c r="L58" s="278">
        <v>96.1</v>
      </c>
      <c r="M58" s="278">
        <v>0.86721000000000004</v>
      </c>
    </row>
    <row r="59" spans="1:13">
      <c r="A59" s="269">
        <v>49</v>
      </c>
      <c r="B59" s="278" t="s">
        <v>319</v>
      </c>
      <c r="C59" s="279">
        <v>92.75</v>
      </c>
      <c r="D59" s="280">
        <v>94.066666666666663</v>
      </c>
      <c r="E59" s="280">
        <v>91.183333333333323</v>
      </c>
      <c r="F59" s="280">
        <v>89.61666666666666</v>
      </c>
      <c r="G59" s="280">
        <v>86.73333333333332</v>
      </c>
      <c r="H59" s="280">
        <v>95.633333333333326</v>
      </c>
      <c r="I59" s="280">
        <v>98.516666666666652</v>
      </c>
      <c r="J59" s="280">
        <v>100.08333333333333</v>
      </c>
      <c r="K59" s="278">
        <v>96.95</v>
      </c>
      <c r="L59" s="278">
        <v>92.5</v>
      </c>
      <c r="M59" s="278">
        <v>3.0710299999999999</v>
      </c>
    </row>
    <row r="60" spans="1:13" ht="12" customHeight="1">
      <c r="A60" s="269">
        <v>50</v>
      </c>
      <c r="B60" s="278" t="s">
        <v>234</v>
      </c>
      <c r="C60" s="279">
        <v>236.25</v>
      </c>
      <c r="D60" s="280">
        <v>241.58333333333334</v>
      </c>
      <c r="E60" s="280">
        <v>230.16666666666669</v>
      </c>
      <c r="F60" s="280">
        <v>224.08333333333334</v>
      </c>
      <c r="G60" s="280">
        <v>212.66666666666669</v>
      </c>
      <c r="H60" s="280">
        <v>247.66666666666669</v>
      </c>
      <c r="I60" s="280">
        <v>259.08333333333337</v>
      </c>
      <c r="J60" s="280">
        <v>265.16666666666669</v>
      </c>
      <c r="K60" s="278">
        <v>253</v>
      </c>
      <c r="L60" s="278">
        <v>235.5</v>
      </c>
      <c r="M60" s="278">
        <v>120.60272999999999</v>
      </c>
    </row>
    <row r="61" spans="1:13">
      <c r="A61" s="269">
        <v>51</v>
      </c>
      <c r="B61" s="278" t="s">
        <v>62</v>
      </c>
      <c r="C61" s="279">
        <v>44</v>
      </c>
      <c r="D61" s="280">
        <v>44.766666666666673</v>
      </c>
      <c r="E61" s="280">
        <v>43.033333333333346</v>
      </c>
      <c r="F61" s="280">
        <v>42.06666666666667</v>
      </c>
      <c r="G61" s="280">
        <v>40.333333333333343</v>
      </c>
      <c r="H61" s="280">
        <v>45.733333333333348</v>
      </c>
      <c r="I61" s="280">
        <v>47.466666666666683</v>
      </c>
      <c r="J61" s="280">
        <v>48.433333333333351</v>
      </c>
      <c r="K61" s="278">
        <v>46.5</v>
      </c>
      <c r="L61" s="278">
        <v>43.8</v>
      </c>
      <c r="M61" s="278">
        <v>260.04754000000003</v>
      </c>
    </row>
    <row r="62" spans="1:13">
      <c r="A62" s="269">
        <v>52</v>
      </c>
      <c r="B62" s="278" t="s">
        <v>63</v>
      </c>
      <c r="C62" s="279">
        <v>32.6</v>
      </c>
      <c r="D62" s="280">
        <v>33.1</v>
      </c>
      <c r="E62" s="280">
        <v>31.800000000000004</v>
      </c>
      <c r="F62" s="280">
        <v>31</v>
      </c>
      <c r="G62" s="280">
        <v>29.700000000000003</v>
      </c>
      <c r="H62" s="280">
        <v>33.900000000000006</v>
      </c>
      <c r="I62" s="280">
        <v>35.200000000000003</v>
      </c>
      <c r="J62" s="280">
        <v>36.000000000000007</v>
      </c>
      <c r="K62" s="278">
        <v>34.4</v>
      </c>
      <c r="L62" s="278">
        <v>32.299999999999997</v>
      </c>
      <c r="M62" s="278">
        <v>58.546250000000001</v>
      </c>
    </row>
    <row r="63" spans="1:13">
      <c r="A63" s="269">
        <v>53</v>
      </c>
      <c r="B63" s="278" t="s">
        <v>313</v>
      </c>
      <c r="C63" s="279">
        <v>996.4</v>
      </c>
      <c r="D63" s="280">
        <v>1006.1333333333333</v>
      </c>
      <c r="E63" s="280">
        <v>985.26666666666665</v>
      </c>
      <c r="F63" s="280">
        <v>974.13333333333333</v>
      </c>
      <c r="G63" s="280">
        <v>953.26666666666665</v>
      </c>
      <c r="H63" s="280">
        <v>1017.2666666666667</v>
      </c>
      <c r="I63" s="280">
        <v>1038.1333333333332</v>
      </c>
      <c r="J63" s="280">
        <v>1049.2666666666667</v>
      </c>
      <c r="K63" s="278">
        <v>1027</v>
      </c>
      <c r="L63" s="278">
        <v>995</v>
      </c>
      <c r="M63" s="278">
        <v>0.11882</v>
      </c>
    </row>
    <row r="64" spans="1:13">
      <c r="A64" s="269">
        <v>54</v>
      </c>
      <c r="B64" s="278" t="s">
        <v>64</v>
      </c>
      <c r="C64" s="279">
        <v>1265.25</v>
      </c>
      <c r="D64" s="280">
        <v>1288.0666666666666</v>
      </c>
      <c r="E64" s="280">
        <v>1234.1833333333332</v>
      </c>
      <c r="F64" s="280">
        <v>1203.1166666666666</v>
      </c>
      <c r="G64" s="280">
        <v>1149.2333333333331</v>
      </c>
      <c r="H64" s="280">
        <v>1319.1333333333332</v>
      </c>
      <c r="I64" s="280">
        <v>1373.0166666666664</v>
      </c>
      <c r="J64" s="280">
        <v>1404.0833333333333</v>
      </c>
      <c r="K64" s="278">
        <v>1341.95</v>
      </c>
      <c r="L64" s="278">
        <v>1257</v>
      </c>
      <c r="M64" s="278">
        <v>11.12032</v>
      </c>
    </row>
    <row r="65" spans="1:13">
      <c r="A65" s="269">
        <v>55</v>
      </c>
      <c r="B65" s="278" t="s">
        <v>321</v>
      </c>
      <c r="C65" s="279">
        <v>4494</v>
      </c>
      <c r="D65" s="280">
        <v>4477.6500000000005</v>
      </c>
      <c r="E65" s="280">
        <v>4416.3500000000013</v>
      </c>
      <c r="F65" s="280">
        <v>4338.7000000000007</v>
      </c>
      <c r="G65" s="280">
        <v>4277.4000000000015</v>
      </c>
      <c r="H65" s="280">
        <v>4555.3000000000011</v>
      </c>
      <c r="I65" s="280">
        <v>4616.6000000000004</v>
      </c>
      <c r="J65" s="280">
        <v>4694.2500000000009</v>
      </c>
      <c r="K65" s="278">
        <v>4538.95</v>
      </c>
      <c r="L65" s="278">
        <v>4400</v>
      </c>
      <c r="M65" s="278">
        <v>0.46462999999999999</v>
      </c>
    </row>
    <row r="66" spans="1:13">
      <c r="A66" s="269">
        <v>56</v>
      </c>
      <c r="B66" s="278" t="s">
        <v>235</v>
      </c>
      <c r="C66" s="279">
        <v>836.15</v>
      </c>
      <c r="D66" s="280">
        <v>848.7166666666667</v>
      </c>
      <c r="E66" s="280">
        <v>817.43333333333339</v>
      </c>
      <c r="F66" s="280">
        <v>798.7166666666667</v>
      </c>
      <c r="G66" s="280">
        <v>767.43333333333339</v>
      </c>
      <c r="H66" s="280">
        <v>867.43333333333339</v>
      </c>
      <c r="I66" s="280">
        <v>898.7166666666667</v>
      </c>
      <c r="J66" s="280">
        <v>917.43333333333339</v>
      </c>
      <c r="K66" s="278">
        <v>880</v>
      </c>
      <c r="L66" s="278">
        <v>830</v>
      </c>
      <c r="M66" s="278">
        <v>0.41428999999999999</v>
      </c>
    </row>
    <row r="67" spans="1:13">
      <c r="A67" s="269">
        <v>57</v>
      </c>
      <c r="B67" s="278" t="s">
        <v>322</v>
      </c>
      <c r="C67" s="279">
        <v>213.95</v>
      </c>
      <c r="D67" s="280">
        <v>219.9</v>
      </c>
      <c r="E67" s="280">
        <v>204.10000000000002</v>
      </c>
      <c r="F67" s="280">
        <v>194.25000000000003</v>
      </c>
      <c r="G67" s="280">
        <v>178.45000000000005</v>
      </c>
      <c r="H67" s="280">
        <v>229.75</v>
      </c>
      <c r="I67" s="280">
        <v>245.55</v>
      </c>
      <c r="J67" s="280">
        <v>255.39999999999998</v>
      </c>
      <c r="K67" s="278">
        <v>235.7</v>
      </c>
      <c r="L67" s="278">
        <v>210.05</v>
      </c>
      <c r="M67" s="278">
        <v>6.9277800000000003</v>
      </c>
    </row>
    <row r="68" spans="1:13">
      <c r="A68" s="269">
        <v>58</v>
      </c>
      <c r="B68" s="278" t="s">
        <v>66</v>
      </c>
      <c r="C68" s="279">
        <v>65.400000000000006</v>
      </c>
      <c r="D68" s="280">
        <v>66.38333333333334</v>
      </c>
      <c r="E68" s="280">
        <v>64.166666666666686</v>
      </c>
      <c r="F68" s="280">
        <v>62.933333333333351</v>
      </c>
      <c r="G68" s="280">
        <v>60.716666666666697</v>
      </c>
      <c r="H68" s="280">
        <v>67.616666666666674</v>
      </c>
      <c r="I68" s="280">
        <v>69.833333333333343</v>
      </c>
      <c r="J68" s="280">
        <v>71.066666666666663</v>
      </c>
      <c r="K68" s="278">
        <v>68.599999999999994</v>
      </c>
      <c r="L68" s="278">
        <v>65.150000000000006</v>
      </c>
      <c r="M68" s="278">
        <v>83.49709</v>
      </c>
    </row>
    <row r="69" spans="1:13">
      <c r="A69" s="269">
        <v>59</v>
      </c>
      <c r="B69" s="278" t="s">
        <v>314</v>
      </c>
      <c r="C69" s="279">
        <v>559.54999999999995</v>
      </c>
      <c r="D69" s="280">
        <v>564.73333333333323</v>
      </c>
      <c r="E69" s="280">
        <v>547.46666666666647</v>
      </c>
      <c r="F69" s="280">
        <v>535.38333333333321</v>
      </c>
      <c r="G69" s="280">
        <v>518.11666666666645</v>
      </c>
      <c r="H69" s="280">
        <v>576.81666666666649</v>
      </c>
      <c r="I69" s="280">
        <v>594.08333333333314</v>
      </c>
      <c r="J69" s="280">
        <v>606.16666666666652</v>
      </c>
      <c r="K69" s="278">
        <v>582</v>
      </c>
      <c r="L69" s="278">
        <v>552.65</v>
      </c>
      <c r="M69" s="278">
        <v>3.56047</v>
      </c>
    </row>
    <row r="70" spans="1:13">
      <c r="A70" s="269">
        <v>60</v>
      </c>
      <c r="B70" s="278" t="s">
        <v>67</v>
      </c>
      <c r="C70" s="279">
        <v>468.5</v>
      </c>
      <c r="D70" s="280">
        <v>474.08333333333331</v>
      </c>
      <c r="E70" s="280">
        <v>458.41666666666663</v>
      </c>
      <c r="F70" s="280">
        <v>448.33333333333331</v>
      </c>
      <c r="G70" s="280">
        <v>432.66666666666663</v>
      </c>
      <c r="H70" s="280">
        <v>484.16666666666663</v>
      </c>
      <c r="I70" s="280">
        <v>499.83333333333326</v>
      </c>
      <c r="J70" s="280">
        <v>509.91666666666663</v>
      </c>
      <c r="K70" s="278">
        <v>489.75</v>
      </c>
      <c r="L70" s="278">
        <v>464</v>
      </c>
      <c r="M70" s="278">
        <v>20.872820000000001</v>
      </c>
    </row>
    <row r="71" spans="1:13">
      <c r="A71" s="269">
        <v>61</v>
      </c>
      <c r="B71" s="278" t="s">
        <v>68</v>
      </c>
      <c r="C71" s="279">
        <v>279.14999999999998</v>
      </c>
      <c r="D71" s="280">
        <v>277.7833333333333</v>
      </c>
      <c r="E71" s="280">
        <v>271.66666666666663</v>
      </c>
      <c r="F71" s="280">
        <v>264.18333333333334</v>
      </c>
      <c r="G71" s="280">
        <v>258.06666666666666</v>
      </c>
      <c r="H71" s="280">
        <v>285.26666666666659</v>
      </c>
      <c r="I71" s="280">
        <v>291.38333333333327</v>
      </c>
      <c r="J71" s="280">
        <v>298.86666666666656</v>
      </c>
      <c r="K71" s="278">
        <v>283.89999999999998</v>
      </c>
      <c r="L71" s="278">
        <v>270.3</v>
      </c>
      <c r="M71" s="278">
        <v>43.919539999999998</v>
      </c>
    </row>
    <row r="72" spans="1:13">
      <c r="A72" s="269">
        <v>62</v>
      </c>
      <c r="B72" s="278" t="s">
        <v>70</v>
      </c>
      <c r="C72" s="279">
        <v>528.04999999999995</v>
      </c>
      <c r="D72" s="280">
        <v>535.93333333333328</v>
      </c>
      <c r="E72" s="280">
        <v>518.16666666666652</v>
      </c>
      <c r="F72" s="280">
        <v>508.28333333333319</v>
      </c>
      <c r="G72" s="280">
        <v>490.51666666666642</v>
      </c>
      <c r="H72" s="280">
        <v>545.81666666666661</v>
      </c>
      <c r="I72" s="280">
        <v>563.58333333333326</v>
      </c>
      <c r="J72" s="280">
        <v>573.4666666666667</v>
      </c>
      <c r="K72" s="278">
        <v>553.70000000000005</v>
      </c>
      <c r="L72" s="278">
        <v>526.04999999999995</v>
      </c>
      <c r="M72" s="278">
        <v>299.3691</v>
      </c>
    </row>
    <row r="73" spans="1:13">
      <c r="A73" s="269">
        <v>63</v>
      </c>
      <c r="B73" s="278" t="s">
        <v>71</v>
      </c>
      <c r="C73" s="279">
        <v>22.9</v>
      </c>
      <c r="D73" s="280">
        <v>23.383333333333336</v>
      </c>
      <c r="E73" s="280">
        <v>22.116666666666674</v>
      </c>
      <c r="F73" s="280">
        <v>21.333333333333339</v>
      </c>
      <c r="G73" s="280">
        <v>20.066666666666677</v>
      </c>
      <c r="H73" s="280">
        <v>24.166666666666671</v>
      </c>
      <c r="I73" s="280">
        <v>25.43333333333333</v>
      </c>
      <c r="J73" s="280">
        <v>26.216666666666669</v>
      </c>
      <c r="K73" s="278">
        <v>24.65</v>
      </c>
      <c r="L73" s="278">
        <v>22.6</v>
      </c>
      <c r="M73" s="278">
        <v>931.24787000000003</v>
      </c>
    </row>
    <row r="74" spans="1:13">
      <c r="A74" s="269">
        <v>64</v>
      </c>
      <c r="B74" s="278" t="s">
        <v>72</v>
      </c>
      <c r="C74" s="279">
        <v>349.2</v>
      </c>
      <c r="D74" s="280">
        <v>354.36666666666662</v>
      </c>
      <c r="E74" s="280">
        <v>341.83333333333326</v>
      </c>
      <c r="F74" s="280">
        <v>334.46666666666664</v>
      </c>
      <c r="G74" s="280">
        <v>321.93333333333328</v>
      </c>
      <c r="H74" s="280">
        <v>361.73333333333323</v>
      </c>
      <c r="I74" s="280">
        <v>374.26666666666665</v>
      </c>
      <c r="J74" s="280">
        <v>381.63333333333321</v>
      </c>
      <c r="K74" s="278">
        <v>366.9</v>
      </c>
      <c r="L74" s="278">
        <v>347</v>
      </c>
      <c r="M74" s="278">
        <v>85.336550000000003</v>
      </c>
    </row>
    <row r="75" spans="1:13">
      <c r="A75" s="269">
        <v>65</v>
      </c>
      <c r="B75" s="278" t="s">
        <v>323</v>
      </c>
      <c r="C75" s="279">
        <v>391.5</v>
      </c>
      <c r="D75" s="280">
        <v>397.55</v>
      </c>
      <c r="E75" s="280">
        <v>382.20000000000005</v>
      </c>
      <c r="F75" s="280">
        <v>372.90000000000003</v>
      </c>
      <c r="G75" s="280">
        <v>357.55000000000007</v>
      </c>
      <c r="H75" s="280">
        <v>406.85</v>
      </c>
      <c r="I75" s="280">
        <v>422.20000000000005</v>
      </c>
      <c r="J75" s="280">
        <v>431.5</v>
      </c>
      <c r="K75" s="278">
        <v>412.9</v>
      </c>
      <c r="L75" s="278">
        <v>388.25</v>
      </c>
      <c r="M75" s="278">
        <v>1.6948399999999999</v>
      </c>
    </row>
    <row r="76" spans="1:13" s="16" customFormat="1">
      <c r="A76" s="269">
        <v>66</v>
      </c>
      <c r="B76" s="278" t="s">
        <v>325</v>
      </c>
      <c r="C76" s="279">
        <v>96</v>
      </c>
      <c r="D76" s="280">
        <v>96.75</v>
      </c>
      <c r="E76" s="280">
        <v>93.55</v>
      </c>
      <c r="F76" s="280">
        <v>91.1</v>
      </c>
      <c r="G76" s="280">
        <v>87.899999999999991</v>
      </c>
      <c r="H76" s="280">
        <v>99.2</v>
      </c>
      <c r="I76" s="280">
        <v>102.39999999999999</v>
      </c>
      <c r="J76" s="280">
        <v>104.85000000000001</v>
      </c>
      <c r="K76" s="278">
        <v>99.95</v>
      </c>
      <c r="L76" s="278">
        <v>94.3</v>
      </c>
      <c r="M76" s="278">
        <v>1.4858</v>
      </c>
    </row>
    <row r="77" spans="1:13" s="16" customFormat="1">
      <c r="A77" s="269">
        <v>67</v>
      </c>
      <c r="B77" s="278" t="s">
        <v>326</v>
      </c>
      <c r="C77" s="279">
        <v>2170</v>
      </c>
      <c r="D77" s="280">
        <v>2208.6166666666668</v>
      </c>
      <c r="E77" s="280">
        <v>2119.2333333333336</v>
      </c>
      <c r="F77" s="280">
        <v>2068.4666666666667</v>
      </c>
      <c r="G77" s="280">
        <v>1979.0833333333335</v>
      </c>
      <c r="H77" s="280">
        <v>2259.3833333333337</v>
      </c>
      <c r="I77" s="280">
        <v>2348.7666666666669</v>
      </c>
      <c r="J77" s="280">
        <v>2399.5333333333338</v>
      </c>
      <c r="K77" s="278">
        <v>2298</v>
      </c>
      <c r="L77" s="278">
        <v>2157.85</v>
      </c>
      <c r="M77" s="278">
        <v>5.4080000000000003E-2</v>
      </c>
    </row>
    <row r="78" spans="1:13" s="16" customFormat="1">
      <c r="A78" s="269">
        <v>68</v>
      </c>
      <c r="B78" s="278" t="s">
        <v>327</v>
      </c>
      <c r="C78" s="279">
        <v>505.4</v>
      </c>
      <c r="D78" s="280">
        <v>508.76666666666665</v>
      </c>
      <c r="E78" s="280">
        <v>499.63333333333333</v>
      </c>
      <c r="F78" s="280">
        <v>493.86666666666667</v>
      </c>
      <c r="G78" s="280">
        <v>484.73333333333335</v>
      </c>
      <c r="H78" s="280">
        <v>514.5333333333333</v>
      </c>
      <c r="I78" s="280">
        <v>523.66666666666652</v>
      </c>
      <c r="J78" s="280">
        <v>529.43333333333328</v>
      </c>
      <c r="K78" s="278">
        <v>517.9</v>
      </c>
      <c r="L78" s="278">
        <v>503</v>
      </c>
      <c r="M78" s="278">
        <v>0.46357999999999999</v>
      </c>
    </row>
    <row r="79" spans="1:13" s="16" customFormat="1">
      <c r="A79" s="269">
        <v>69</v>
      </c>
      <c r="B79" s="278" t="s">
        <v>328</v>
      </c>
      <c r="C79" s="279">
        <v>47.7</v>
      </c>
      <c r="D79" s="280">
        <v>48.383333333333333</v>
      </c>
      <c r="E79" s="280">
        <v>46.566666666666663</v>
      </c>
      <c r="F79" s="280">
        <v>45.43333333333333</v>
      </c>
      <c r="G79" s="280">
        <v>43.61666666666666</v>
      </c>
      <c r="H79" s="280">
        <v>49.516666666666666</v>
      </c>
      <c r="I79" s="280">
        <v>51.333333333333343</v>
      </c>
      <c r="J79" s="280">
        <v>52.466666666666669</v>
      </c>
      <c r="K79" s="278">
        <v>50.2</v>
      </c>
      <c r="L79" s="278">
        <v>47.25</v>
      </c>
      <c r="M79" s="278">
        <v>4.3624099999999997</v>
      </c>
    </row>
    <row r="80" spans="1:13" s="16" customFormat="1">
      <c r="A80" s="269">
        <v>70</v>
      </c>
      <c r="B80" s="278" t="s">
        <v>73</v>
      </c>
      <c r="C80" s="279">
        <v>9916.4</v>
      </c>
      <c r="D80" s="280">
        <v>9983.8000000000011</v>
      </c>
      <c r="E80" s="280">
        <v>9782.6000000000022</v>
      </c>
      <c r="F80" s="280">
        <v>9648.8000000000011</v>
      </c>
      <c r="G80" s="280">
        <v>9447.6000000000022</v>
      </c>
      <c r="H80" s="280">
        <v>10117.600000000002</v>
      </c>
      <c r="I80" s="280">
        <v>10318.800000000003</v>
      </c>
      <c r="J80" s="280">
        <v>10452.600000000002</v>
      </c>
      <c r="K80" s="278">
        <v>10185</v>
      </c>
      <c r="L80" s="278">
        <v>9850</v>
      </c>
      <c r="M80" s="278">
        <v>0.23771</v>
      </c>
    </row>
    <row r="81" spans="1:13" s="16" customFormat="1">
      <c r="A81" s="269">
        <v>71</v>
      </c>
      <c r="B81" s="278" t="s">
        <v>75</v>
      </c>
      <c r="C81" s="279">
        <v>347.05</v>
      </c>
      <c r="D81" s="280">
        <v>352.16666666666669</v>
      </c>
      <c r="E81" s="280">
        <v>340.13333333333338</v>
      </c>
      <c r="F81" s="280">
        <v>333.2166666666667</v>
      </c>
      <c r="G81" s="280">
        <v>321.18333333333339</v>
      </c>
      <c r="H81" s="280">
        <v>359.08333333333337</v>
      </c>
      <c r="I81" s="280">
        <v>371.11666666666667</v>
      </c>
      <c r="J81" s="280">
        <v>378.03333333333336</v>
      </c>
      <c r="K81" s="278">
        <v>364.2</v>
      </c>
      <c r="L81" s="278">
        <v>345.25</v>
      </c>
      <c r="M81" s="278">
        <v>131.78659999999999</v>
      </c>
    </row>
    <row r="82" spans="1:13" s="16" customFormat="1">
      <c r="A82" s="269">
        <v>72</v>
      </c>
      <c r="B82" s="278" t="s">
        <v>329</v>
      </c>
      <c r="C82" s="279">
        <v>113.15</v>
      </c>
      <c r="D82" s="280">
        <v>113.53333333333335</v>
      </c>
      <c r="E82" s="280">
        <v>109.76666666666669</v>
      </c>
      <c r="F82" s="280">
        <v>106.38333333333335</v>
      </c>
      <c r="G82" s="280">
        <v>102.6166666666667</v>
      </c>
      <c r="H82" s="280">
        <v>116.91666666666669</v>
      </c>
      <c r="I82" s="280">
        <v>120.68333333333334</v>
      </c>
      <c r="J82" s="280">
        <v>124.06666666666668</v>
      </c>
      <c r="K82" s="278">
        <v>117.3</v>
      </c>
      <c r="L82" s="278">
        <v>110.15</v>
      </c>
      <c r="M82" s="278">
        <v>1.1638999999999999</v>
      </c>
    </row>
    <row r="83" spans="1:13" s="16" customFormat="1">
      <c r="A83" s="269">
        <v>73</v>
      </c>
      <c r="B83" s="278" t="s">
        <v>76</v>
      </c>
      <c r="C83" s="279">
        <v>2978.75</v>
      </c>
      <c r="D83" s="280">
        <v>3025.0833333333335</v>
      </c>
      <c r="E83" s="280">
        <v>2924.166666666667</v>
      </c>
      <c r="F83" s="280">
        <v>2869.5833333333335</v>
      </c>
      <c r="G83" s="280">
        <v>2768.666666666667</v>
      </c>
      <c r="H83" s="280">
        <v>3079.666666666667</v>
      </c>
      <c r="I83" s="280">
        <v>3180.5833333333339</v>
      </c>
      <c r="J83" s="280">
        <v>3235.166666666667</v>
      </c>
      <c r="K83" s="278">
        <v>3126</v>
      </c>
      <c r="L83" s="278">
        <v>2970.5</v>
      </c>
      <c r="M83" s="278">
        <v>9.0526599999999995</v>
      </c>
    </row>
    <row r="84" spans="1:13" s="16" customFormat="1">
      <c r="A84" s="269">
        <v>74</v>
      </c>
      <c r="B84" s="278" t="s">
        <v>315</v>
      </c>
      <c r="C84" s="279">
        <v>376.4</v>
      </c>
      <c r="D84" s="280">
        <v>380.4666666666667</v>
      </c>
      <c r="E84" s="280">
        <v>370.93333333333339</v>
      </c>
      <c r="F84" s="280">
        <v>365.4666666666667</v>
      </c>
      <c r="G84" s="280">
        <v>355.93333333333339</v>
      </c>
      <c r="H84" s="280">
        <v>385.93333333333339</v>
      </c>
      <c r="I84" s="280">
        <v>395.4666666666667</v>
      </c>
      <c r="J84" s="280">
        <v>400.93333333333339</v>
      </c>
      <c r="K84" s="278">
        <v>390</v>
      </c>
      <c r="L84" s="278">
        <v>375</v>
      </c>
      <c r="M84" s="278">
        <v>1.96038</v>
      </c>
    </row>
    <row r="85" spans="1:13" s="16" customFormat="1">
      <c r="A85" s="269">
        <v>75</v>
      </c>
      <c r="B85" s="278" t="s">
        <v>324</v>
      </c>
      <c r="C85" s="279">
        <v>67.3</v>
      </c>
      <c r="D85" s="280">
        <v>68.583333333333329</v>
      </c>
      <c r="E85" s="280">
        <v>65.716666666666654</v>
      </c>
      <c r="F85" s="280">
        <v>64.133333333333326</v>
      </c>
      <c r="G85" s="280">
        <v>61.266666666666652</v>
      </c>
      <c r="H85" s="280">
        <v>70.166666666666657</v>
      </c>
      <c r="I85" s="280">
        <v>73.033333333333331</v>
      </c>
      <c r="J85" s="280">
        <v>74.61666666666666</v>
      </c>
      <c r="K85" s="278">
        <v>71.45</v>
      </c>
      <c r="L85" s="278">
        <v>67</v>
      </c>
      <c r="M85" s="278">
        <v>2.9501599999999999</v>
      </c>
    </row>
    <row r="86" spans="1:13" s="16" customFormat="1">
      <c r="A86" s="269">
        <v>76</v>
      </c>
      <c r="B86" s="278" t="s">
        <v>77</v>
      </c>
      <c r="C86" s="279">
        <v>326.10000000000002</v>
      </c>
      <c r="D86" s="280">
        <v>330.9666666666667</v>
      </c>
      <c r="E86" s="280">
        <v>319.43333333333339</v>
      </c>
      <c r="F86" s="280">
        <v>312.76666666666671</v>
      </c>
      <c r="G86" s="280">
        <v>301.23333333333341</v>
      </c>
      <c r="H86" s="280">
        <v>337.63333333333338</v>
      </c>
      <c r="I86" s="280">
        <v>349.16666666666669</v>
      </c>
      <c r="J86" s="280">
        <v>355.83333333333337</v>
      </c>
      <c r="K86" s="278">
        <v>342.5</v>
      </c>
      <c r="L86" s="278">
        <v>324.3</v>
      </c>
      <c r="M86" s="278">
        <v>80.826779999999999</v>
      </c>
    </row>
    <row r="87" spans="1:13" s="16" customFormat="1">
      <c r="A87" s="269">
        <v>77</v>
      </c>
      <c r="B87" s="278" t="s">
        <v>78</v>
      </c>
      <c r="C87" s="279">
        <v>79.8</v>
      </c>
      <c r="D87" s="280">
        <v>80.916666666666671</v>
      </c>
      <c r="E87" s="280">
        <v>78.38333333333334</v>
      </c>
      <c r="F87" s="280">
        <v>76.966666666666669</v>
      </c>
      <c r="G87" s="280">
        <v>74.433333333333337</v>
      </c>
      <c r="H87" s="280">
        <v>82.333333333333343</v>
      </c>
      <c r="I87" s="280">
        <v>84.866666666666674</v>
      </c>
      <c r="J87" s="280">
        <v>86.283333333333346</v>
      </c>
      <c r="K87" s="278">
        <v>83.45</v>
      </c>
      <c r="L87" s="278">
        <v>79.5</v>
      </c>
      <c r="M87" s="278">
        <v>103.0295</v>
      </c>
    </row>
    <row r="88" spans="1:13" s="16" customFormat="1">
      <c r="A88" s="269">
        <v>78</v>
      </c>
      <c r="B88" s="278" t="s">
        <v>333</v>
      </c>
      <c r="C88" s="279">
        <v>290.75</v>
      </c>
      <c r="D88" s="280">
        <v>296.33333333333331</v>
      </c>
      <c r="E88" s="280">
        <v>284.41666666666663</v>
      </c>
      <c r="F88" s="280">
        <v>278.08333333333331</v>
      </c>
      <c r="G88" s="280">
        <v>266.16666666666663</v>
      </c>
      <c r="H88" s="280">
        <v>302.66666666666663</v>
      </c>
      <c r="I88" s="280">
        <v>314.58333333333326</v>
      </c>
      <c r="J88" s="280">
        <v>320.91666666666663</v>
      </c>
      <c r="K88" s="278">
        <v>308.25</v>
      </c>
      <c r="L88" s="278">
        <v>290</v>
      </c>
      <c r="M88" s="278">
        <v>2.2164600000000001</v>
      </c>
    </row>
    <row r="89" spans="1:13" s="16" customFormat="1">
      <c r="A89" s="269">
        <v>79</v>
      </c>
      <c r="B89" s="278" t="s">
        <v>334</v>
      </c>
      <c r="C89" s="279">
        <v>330.55</v>
      </c>
      <c r="D89" s="280">
        <v>334.6</v>
      </c>
      <c r="E89" s="280">
        <v>324.35000000000002</v>
      </c>
      <c r="F89" s="280">
        <v>318.14999999999998</v>
      </c>
      <c r="G89" s="280">
        <v>307.89999999999998</v>
      </c>
      <c r="H89" s="280">
        <v>340.80000000000007</v>
      </c>
      <c r="I89" s="280">
        <v>351.05000000000007</v>
      </c>
      <c r="J89" s="280">
        <v>357.25000000000011</v>
      </c>
      <c r="K89" s="278">
        <v>344.85</v>
      </c>
      <c r="L89" s="278">
        <v>328.4</v>
      </c>
      <c r="M89" s="278">
        <v>0.67896999999999996</v>
      </c>
    </row>
    <row r="90" spans="1:13" s="16" customFormat="1">
      <c r="A90" s="269">
        <v>80</v>
      </c>
      <c r="B90" s="278" t="s">
        <v>336</v>
      </c>
      <c r="C90" s="279">
        <v>213.4</v>
      </c>
      <c r="D90" s="280">
        <v>214.63333333333333</v>
      </c>
      <c r="E90" s="280">
        <v>209.26666666666665</v>
      </c>
      <c r="F90" s="280">
        <v>205.13333333333333</v>
      </c>
      <c r="G90" s="280">
        <v>199.76666666666665</v>
      </c>
      <c r="H90" s="280">
        <v>218.76666666666665</v>
      </c>
      <c r="I90" s="280">
        <v>224.13333333333333</v>
      </c>
      <c r="J90" s="280">
        <v>228.26666666666665</v>
      </c>
      <c r="K90" s="278">
        <v>220</v>
      </c>
      <c r="L90" s="278">
        <v>210.5</v>
      </c>
      <c r="M90" s="278">
        <v>0.21325</v>
      </c>
    </row>
    <row r="91" spans="1:13" s="16" customFormat="1">
      <c r="A91" s="269">
        <v>81</v>
      </c>
      <c r="B91" s="278" t="s">
        <v>330</v>
      </c>
      <c r="C91" s="279">
        <v>375.8</v>
      </c>
      <c r="D91" s="280">
        <v>376.63333333333338</v>
      </c>
      <c r="E91" s="280">
        <v>373.26666666666677</v>
      </c>
      <c r="F91" s="280">
        <v>370.73333333333341</v>
      </c>
      <c r="G91" s="280">
        <v>367.36666666666679</v>
      </c>
      <c r="H91" s="280">
        <v>379.16666666666674</v>
      </c>
      <c r="I91" s="280">
        <v>382.53333333333342</v>
      </c>
      <c r="J91" s="280">
        <v>385.06666666666672</v>
      </c>
      <c r="K91" s="278">
        <v>380</v>
      </c>
      <c r="L91" s="278">
        <v>374.1</v>
      </c>
      <c r="M91" s="278">
        <v>0.55120000000000002</v>
      </c>
    </row>
    <row r="92" spans="1:13" s="16" customFormat="1">
      <c r="A92" s="269">
        <v>82</v>
      </c>
      <c r="B92" s="278" t="s">
        <v>79</v>
      </c>
      <c r="C92" s="279">
        <v>119.55</v>
      </c>
      <c r="D92" s="280">
        <v>122.01666666666665</v>
      </c>
      <c r="E92" s="280">
        <v>115.6333333333333</v>
      </c>
      <c r="F92" s="280">
        <v>111.71666666666664</v>
      </c>
      <c r="G92" s="280">
        <v>105.33333333333329</v>
      </c>
      <c r="H92" s="280">
        <v>125.93333333333331</v>
      </c>
      <c r="I92" s="280">
        <v>132.31666666666666</v>
      </c>
      <c r="J92" s="280">
        <v>136.23333333333332</v>
      </c>
      <c r="K92" s="278">
        <v>128.4</v>
      </c>
      <c r="L92" s="278">
        <v>118.1</v>
      </c>
      <c r="M92" s="278">
        <v>13.10249</v>
      </c>
    </row>
    <row r="93" spans="1:13" s="16" customFormat="1">
      <c r="A93" s="269">
        <v>83</v>
      </c>
      <c r="B93" s="278" t="s">
        <v>331</v>
      </c>
      <c r="C93" s="279">
        <v>187.5</v>
      </c>
      <c r="D93" s="280">
        <v>188.06666666666669</v>
      </c>
      <c r="E93" s="280">
        <v>184.18333333333339</v>
      </c>
      <c r="F93" s="280">
        <v>180.8666666666667</v>
      </c>
      <c r="G93" s="280">
        <v>176.98333333333341</v>
      </c>
      <c r="H93" s="280">
        <v>191.38333333333338</v>
      </c>
      <c r="I93" s="280">
        <v>195.26666666666665</v>
      </c>
      <c r="J93" s="280">
        <v>198.58333333333337</v>
      </c>
      <c r="K93" s="278">
        <v>191.95</v>
      </c>
      <c r="L93" s="278">
        <v>184.75</v>
      </c>
      <c r="M93" s="278">
        <v>0.49726999999999999</v>
      </c>
    </row>
    <row r="94" spans="1:13" s="16" customFormat="1">
      <c r="A94" s="269">
        <v>84</v>
      </c>
      <c r="B94" s="278" t="s">
        <v>339</v>
      </c>
      <c r="C94" s="279">
        <v>214</v>
      </c>
      <c r="D94" s="280">
        <v>215.95000000000002</v>
      </c>
      <c r="E94" s="280">
        <v>211.35000000000002</v>
      </c>
      <c r="F94" s="280">
        <v>208.70000000000002</v>
      </c>
      <c r="G94" s="280">
        <v>204.10000000000002</v>
      </c>
      <c r="H94" s="280">
        <v>218.60000000000002</v>
      </c>
      <c r="I94" s="280">
        <v>223.2</v>
      </c>
      <c r="J94" s="280">
        <v>225.85000000000002</v>
      </c>
      <c r="K94" s="278">
        <v>220.55</v>
      </c>
      <c r="L94" s="278">
        <v>213.3</v>
      </c>
      <c r="M94" s="278">
        <v>2.2496399999999999</v>
      </c>
    </row>
    <row r="95" spans="1:13" s="16" customFormat="1">
      <c r="A95" s="269">
        <v>85</v>
      </c>
      <c r="B95" s="278" t="s">
        <v>337</v>
      </c>
      <c r="C95" s="279">
        <v>767.6</v>
      </c>
      <c r="D95" s="280">
        <v>775.1</v>
      </c>
      <c r="E95" s="280">
        <v>755.2</v>
      </c>
      <c r="F95" s="280">
        <v>742.80000000000007</v>
      </c>
      <c r="G95" s="280">
        <v>722.90000000000009</v>
      </c>
      <c r="H95" s="280">
        <v>787.5</v>
      </c>
      <c r="I95" s="280">
        <v>807.39999999999986</v>
      </c>
      <c r="J95" s="280">
        <v>819.8</v>
      </c>
      <c r="K95" s="278">
        <v>795</v>
      </c>
      <c r="L95" s="278">
        <v>762.7</v>
      </c>
      <c r="M95" s="278">
        <v>2.0028899999999998</v>
      </c>
    </row>
    <row r="96" spans="1:13" s="16" customFormat="1">
      <c r="A96" s="269">
        <v>86</v>
      </c>
      <c r="B96" s="278" t="s">
        <v>338</v>
      </c>
      <c r="C96" s="279">
        <v>14.7</v>
      </c>
      <c r="D96" s="280">
        <v>14.949999999999998</v>
      </c>
      <c r="E96" s="280">
        <v>14.449999999999996</v>
      </c>
      <c r="F96" s="280">
        <v>14.199999999999998</v>
      </c>
      <c r="G96" s="280">
        <v>13.699999999999996</v>
      </c>
      <c r="H96" s="280">
        <v>15.199999999999996</v>
      </c>
      <c r="I96" s="280">
        <v>15.7</v>
      </c>
      <c r="J96" s="280">
        <v>15.949999999999996</v>
      </c>
      <c r="K96" s="278">
        <v>15.45</v>
      </c>
      <c r="L96" s="278">
        <v>14.7</v>
      </c>
      <c r="M96" s="278">
        <v>6.0057200000000002</v>
      </c>
    </row>
    <row r="97" spans="1:13" s="16" customFormat="1">
      <c r="A97" s="269">
        <v>87</v>
      </c>
      <c r="B97" s="278" t="s">
        <v>340</v>
      </c>
      <c r="C97" s="279">
        <v>112.3</v>
      </c>
      <c r="D97" s="280">
        <v>114.55</v>
      </c>
      <c r="E97" s="280">
        <v>108.75</v>
      </c>
      <c r="F97" s="280">
        <v>105.2</v>
      </c>
      <c r="G97" s="280">
        <v>99.4</v>
      </c>
      <c r="H97" s="280">
        <v>118.1</v>
      </c>
      <c r="I97" s="280">
        <v>123.89999999999998</v>
      </c>
      <c r="J97" s="280">
        <v>127.44999999999999</v>
      </c>
      <c r="K97" s="278">
        <v>120.35</v>
      </c>
      <c r="L97" s="278">
        <v>111</v>
      </c>
      <c r="M97" s="278">
        <v>1.44604</v>
      </c>
    </row>
    <row r="98" spans="1:13" s="16" customFormat="1">
      <c r="A98" s="269">
        <v>88</v>
      </c>
      <c r="B98" s="278" t="s">
        <v>341</v>
      </c>
      <c r="C98" s="279">
        <v>2125.0500000000002</v>
      </c>
      <c r="D98" s="280">
        <v>2121.5166666666669</v>
      </c>
      <c r="E98" s="280">
        <v>2105.0833333333339</v>
      </c>
      <c r="F98" s="280">
        <v>2085.1166666666672</v>
      </c>
      <c r="G98" s="280">
        <v>2068.6833333333343</v>
      </c>
      <c r="H98" s="280">
        <v>2141.4833333333336</v>
      </c>
      <c r="I98" s="280">
        <v>2157.916666666667</v>
      </c>
      <c r="J98" s="280">
        <v>2177.8833333333332</v>
      </c>
      <c r="K98" s="278">
        <v>2137.9499999999998</v>
      </c>
      <c r="L98" s="278">
        <v>2101.5500000000002</v>
      </c>
      <c r="M98" s="278">
        <v>3.8949999999999999E-2</v>
      </c>
    </row>
    <row r="99" spans="1:13" s="16" customFormat="1">
      <c r="A99" s="269">
        <v>89</v>
      </c>
      <c r="B99" s="278" t="s">
        <v>82</v>
      </c>
      <c r="C99" s="279">
        <v>654.1</v>
      </c>
      <c r="D99" s="280">
        <v>648.25</v>
      </c>
      <c r="E99" s="280">
        <v>636.85</v>
      </c>
      <c r="F99" s="280">
        <v>619.6</v>
      </c>
      <c r="G99" s="280">
        <v>608.20000000000005</v>
      </c>
      <c r="H99" s="280">
        <v>665.5</v>
      </c>
      <c r="I99" s="280">
        <v>676.90000000000009</v>
      </c>
      <c r="J99" s="280">
        <v>694.15</v>
      </c>
      <c r="K99" s="278">
        <v>659.65</v>
      </c>
      <c r="L99" s="278">
        <v>631</v>
      </c>
      <c r="M99" s="278">
        <v>6.8623599999999998</v>
      </c>
    </row>
    <row r="100" spans="1:13" s="16" customFormat="1">
      <c r="A100" s="269">
        <v>90</v>
      </c>
      <c r="B100" s="278" t="s">
        <v>335</v>
      </c>
      <c r="C100" s="279">
        <v>137.6</v>
      </c>
      <c r="D100" s="280">
        <v>139.70000000000002</v>
      </c>
      <c r="E100" s="280">
        <v>132.90000000000003</v>
      </c>
      <c r="F100" s="280">
        <v>128.20000000000002</v>
      </c>
      <c r="G100" s="280">
        <v>121.40000000000003</v>
      </c>
      <c r="H100" s="280">
        <v>144.40000000000003</v>
      </c>
      <c r="I100" s="280">
        <v>151.20000000000005</v>
      </c>
      <c r="J100" s="280">
        <v>155.90000000000003</v>
      </c>
      <c r="K100" s="278">
        <v>146.5</v>
      </c>
      <c r="L100" s="278">
        <v>135</v>
      </c>
      <c r="M100" s="278">
        <v>4.73536</v>
      </c>
    </row>
    <row r="101" spans="1:13">
      <c r="A101" s="269">
        <v>91</v>
      </c>
      <c r="B101" s="278" t="s">
        <v>342</v>
      </c>
      <c r="C101" s="279">
        <v>136.1</v>
      </c>
      <c r="D101" s="280">
        <v>139</v>
      </c>
      <c r="E101" s="280">
        <v>132.1</v>
      </c>
      <c r="F101" s="280">
        <v>128.1</v>
      </c>
      <c r="G101" s="280">
        <v>121.19999999999999</v>
      </c>
      <c r="H101" s="280">
        <v>143</v>
      </c>
      <c r="I101" s="280">
        <v>149.89999999999998</v>
      </c>
      <c r="J101" s="280">
        <v>153.9</v>
      </c>
      <c r="K101" s="278">
        <v>145.9</v>
      </c>
      <c r="L101" s="278">
        <v>135</v>
      </c>
      <c r="M101" s="278">
        <v>0.20805000000000001</v>
      </c>
    </row>
    <row r="102" spans="1:13">
      <c r="A102" s="269">
        <v>92</v>
      </c>
      <c r="B102" s="278" t="s">
        <v>343</v>
      </c>
      <c r="C102" s="279">
        <v>128.25</v>
      </c>
      <c r="D102" s="280">
        <v>128.83333333333334</v>
      </c>
      <c r="E102" s="280">
        <v>126.91666666666669</v>
      </c>
      <c r="F102" s="280">
        <v>125.58333333333334</v>
      </c>
      <c r="G102" s="280">
        <v>123.66666666666669</v>
      </c>
      <c r="H102" s="280">
        <v>130.16666666666669</v>
      </c>
      <c r="I102" s="280">
        <v>132.08333333333337</v>
      </c>
      <c r="J102" s="280">
        <v>133.41666666666669</v>
      </c>
      <c r="K102" s="278">
        <v>130.75</v>
      </c>
      <c r="L102" s="278">
        <v>127.5</v>
      </c>
      <c r="M102" s="278">
        <v>6.3284599999999998</v>
      </c>
    </row>
    <row r="103" spans="1:13">
      <c r="A103" s="269">
        <v>93</v>
      </c>
      <c r="B103" s="278" t="s">
        <v>344</v>
      </c>
      <c r="C103" s="279">
        <v>60.5</v>
      </c>
      <c r="D103" s="280">
        <v>61.15</v>
      </c>
      <c r="E103" s="280">
        <v>59.599999999999994</v>
      </c>
      <c r="F103" s="280">
        <v>58.699999999999996</v>
      </c>
      <c r="G103" s="280">
        <v>57.149999999999991</v>
      </c>
      <c r="H103" s="280">
        <v>62.05</v>
      </c>
      <c r="I103" s="280">
        <v>63.599999999999994</v>
      </c>
      <c r="J103" s="280">
        <v>64.5</v>
      </c>
      <c r="K103" s="278">
        <v>62.7</v>
      </c>
      <c r="L103" s="278">
        <v>60.25</v>
      </c>
      <c r="M103" s="278">
        <v>4.6314900000000003</v>
      </c>
    </row>
    <row r="104" spans="1:13">
      <c r="A104" s="269">
        <v>94</v>
      </c>
      <c r="B104" s="278" t="s">
        <v>83</v>
      </c>
      <c r="C104" s="279">
        <v>142.05000000000001</v>
      </c>
      <c r="D104" s="280">
        <v>144.46666666666667</v>
      </c>
      <c r="E104" s="280">
        <v>137.63333333333333</v>
      </c>
      <c r="F104" s="280">
        <v>133.21666666666667</v>
      </c>
      <c r="G104" s="280">
        <v>126.38333333333333</v>
      </c>
      <c r="H104" s="280">
        <v>148.88333333333333</v>
      </c>
      <c r="I104" s="280">
        <v>155.71666666666664</v>
      </c>
      <c r="J104" s="280">
        <v>160.13333333333333</v>
      </c>
      <c r="K104" s="278">
        <v>151.30000000000001</v>
      </c>
      <c r="L104" s="278">
        <v>140.05000000000001</v>
      </c>
      <c r="M104" s="278">
        <v>126.12405</v>
      </c>
    </row>
    <row r="105" spans="1:13">
      <c r="A105" s="269">
        <v>95</v>
      </c>
      <c r="B105" s="278" t="s">
        <v>345</v>
      </c>
      <c r="C105" s="279">
        <v>274.5</v>
      </c>
      <c r="D105" s="280">
        <v>276.8</v>
      </c>
      <c r="E105" s="280">
        <v>268.70000000000005</v>
      </c>
      <c r="F105" s="280">
        <v>262.90000000000003</v>
      </c>
      <c r="G105" s="280">
        <v>254.80000000000007</v>
      </c>
      <c r="H105" s="280">
        <v>282.60000000000002</v>
      </c>
      <c r="I105" s="280">
        <v>290.70000000000005</v>
      </c>
      <c r="J105" s="280">
        <v>296.5</v>
      </c>
      <c r="K105" s="278">
        <v>284.89999999999998</v>
      </c>
      <c r="L105" s="278">
        <v>271</v>
      </c>
      <c r="M105" s="278">
        <v>0.20465</v>
      </c>
    </row>
    <row r="106" spans="1:13">
      <c r="A106" s="269">
        <v>96</v>
      </c>
      <c r="B106" s="278" t="s">
        <v>84</v>
      </c>
      <c r="C106" s="279">
        <v>596.9</v>
      </c>
      <c r="D106" s="280">
        <v>604.98333333333323</v>
      </c>
      <c r="E106" s="280">
        <v>586.91666666666652</v>
      </c>
      <c r="F106" s="280">
        <v>576.93333333333328</v>
      </c>
      <c r="G106" s="280">
        <v>558.86666666666656</v>
      </c>
      <c r="H106" s="280">
        <v>614.96666666666647</v>
      </c>
      <c r="I106" s="280">
        <v>633.0333333333333</v>
      </c>
      <c r="J106" s="280">
        <v>643.01666666666642</v>
      </c>
      <c r="K106" s="278">
        <v>623.04999999999995</v>
      </c>
      <c r="L106" s="278">
        <v>595</v>
      </c>
      <c r="M106" s="278">
        <v>92.571969999999993</v>
      </c>
    </row>
    <row r="107" spans="1:13">
      <c r="A107" s="269">
        <v>97</v>
      </c>
      <c r="B107" s="278" t="s">
        <v>85</v>
      </c>
      <c r="C107" s="279">
        <v>138</v>
      </c>
      <c r="D107" s="280">
        <v>140.86666666666667</v>
      </c>
      <c r="E107" s="280">
        <v>134.48333333333335</v>
      </c>
      <c r="F107" s="280">
        <v>130.96666666666667</v>
      </c>
      <c r="G107" s="280">
        <v>124.58333333333334</v>
      </c>
      <c r="H107" s="280">
        <v>144.38333333333335</v>
      </c>
      <c r="I107" s="280">
        <v>150.76666666666668</v>
      </c>
      <c r="J107" s="280">
        <v>154.28333333333336</v>
      </c>
      <c r="K107" s="278">
        <v>147.25</v>
      </c>
      <c r="L107" s="278">
        <v>137.35</v>
      </c>
      <c r="M107" s="278">
        <v>118.79416000000001</v>
      </c>
    </row>
    <row r="108" spans="1:13">
      <c r="A108" s="269">
        <v>98</v>
      </c>
      <c r="B108" s="286" t="s">
        <v>346</v>
      </c>
      <c r="C108" s="279">
        <v>234.55</v>
      </c>
      <c r="D108" s="280">
        <v>237.4</v>
      </c>
      <c r="E108" s="280">
        <v>229.9</v>
      </c>
      <c r="F108" s="280">
        <v>225.25</v>
      </c>
      <c r="G108" s="280">
        <v>217.75</v>
      </c>
      <c r="H108" s="280">
        <v>242.05</v>
      </c>
      <c r="I108" s="280">
        <v>249.55</v>
      </c>
      <c r="J108" s="280">
        <v>254.20000000000002</v>
      </c>
      <c r="K108" s="278">
        <v>244.9</v>
      </c>
      <c r="L108" s="278">
        <v>232.75</v>
      </c>
      <c r="M108" s="278">
        <v>1.61087</v>
      </c>
    </row>
    <row r="109" spans="1:13">
      <c r="A109" s="269">
        <v>99</v>
      </c>
      <c r="B109" s="278" t="s">
        <v>86</v>
      </c>
      <c r="C109" s="279">
        <v>1343.5</v>
      </c>
      <c r="D109" s="280">
        <v>1361.1666666666667</v>
      </c>
      <c r="E109" s="280">
        <v>1317.3333333333335</v>
      </c>
      <c r="F109" s="280">
        <v>1291.1666666666667</v>
      </c>
      <c r="G109" s="280">
        <v>1247.3333333333335</v>
      </c>
      <c r="H109" s="280">
        <v>1387.3333333333335</v>
      </c>
      <c r="I109" s="280">
        <v>1431.166666666667</v>
      </c>
      <c r="J109" s="280">
        <v>1457.3333333333335</v>
      </c>
      <c r="K109" s="278">
        <v>1405</v>
      </c>
      <c r="L109" s="278">
        <v>1335</v>
      </c>
      <c r="M109" s="278">
        <v>10.522550000000001</v>
      </c>
    </row>
    <row r="110" spans="1:13">
      <c r="A110" s="269">
        <v>100</v>
      </c>
      <c r="B110" s="278" t="s">
        <v>87</v>
      </c>
      <c r="C110" s="279">
        <v>336</v>
      </c>
      <c r="D110" s="280">
        <v>345.7166666666667</v>
      </c>
      <c r="E110" s="280">
        <v>323.58333333333337</v>
      </c>
      <c r="F110" s="280">
        <v>311.16666666666669</v>
      </c>
      <c r="G110" s="280">
        <v>289.03333333333336</v>
      </c>
      <c r="H110" s="280">
        <v>358.13333333333338</v>
      </c>
      <c r="I110" s="280">
        <v>380.26666666666671</v>
      </c>
      <c r="J110" s="280">
        <v>392.68333333333339</v>
      </c>
      <c r="K110" s="278">
        <v>367.85</v>
      </c>
      <c r="L110" s="278">
        <v>333.3</v>
      </c>
      <c r="M110" s="278">
        <v>18.241340000000001</v>
      </c>
    </row>
    <row r="111" spans="1:13">
      <c r="A111" s="269">
        <v>101</v>
      </c>
      <c r="B111" s="278" t="s">
        <v>237</v>
      </c>
      <c r="C111" s="279">
        <v>609.54999999999995</v>
      </c>
      <c r="D111" s="280">
        <v>599.83333333333326</v>
      </c>
      <c r="E111" s="280">
        <v>581.76666666666654</v>
      </c>
      <c r="F111" s="280">
        <v>553.98333333333323</v>
      </c>
      <c r="G111" s="280">
        <v>535.91666666666652</v>
      </c>
      <c r="H111" s="280">
        <v>627.61666666666656</v>
      </c>
      <c r="I111" s="280">
        <v>645.68333333333317</v>
      </c>
      <c r="J111" s="280">
        <v>673.46666666666658</v>
      </c>
      <c r="K111" s="278">
        <v>617.9</v>
      </c>
      <c r="L111" s="278">
        <v>572.04999999999995</v>
      </c>
      <c r="M111" s="278">
        <v>12.294359999999999</v>
      </c>
    </row>
    <row r="112" spans="1:13">
      <c r="A112" s="269">
        <v>102</v>
      </c>
      <c r="B112" s="278" t="s">
        <v>347</v>
      </c>
      <c r="C112" s="279">
        <v>449.8</v>
      </c>
      <c r="D112" s="280">
        <v>461.31666666666666</v>
      </c>
      <c r="E112" s="280">
        <v>433.68333333333334</v>
      </c>
      <c r="F112" s="280">
        <v>417.56666666666666</v>
      </c>
      <c r="G112" s="280">
        <v>389.93333333333334</v>
      </c>
      <c r="H112" s="280">
        <v>477.43333333333334</v>
      </c>
      <c r="I112" s="280">
        <v>505.06666666666666</v>
      </c>
      <c r="J112" s="280">
        <v>521.18333333333339</v>
      </c>
      <c r="K112" s="278">
        <v>488.95</v>
      </c>
      <c r="L112" s="278">
        <v>445.2</v>
      </c>
      <c r="M112" s="278">
        <v>1.29271</v>
      </c>
    </row>
    <row r="113" spans="1:13">
      <c r="A113" s="269">
        <v>103</v>
      </c>
      <c r="B113" s="278" t="s">
        <v>332</v>
      </c>
      <c r="C113" s="279">
        <v>1441.8</v>
      </c>
      <c r="D113" s="280">
        <v>1448.5333333333335</v>
      </c>
      <c r="E113" s="280">
        <v>1422.0666666666671</v>
      </c>
      <c r="F113" s="280">
        <v>1402.3333333333335</v>
      </c>
      <c r="G113" s="280">
        <v>1375.866666666667</v>
      </c>
      <c r="H113" s="280">
        <v>1468.2666666666671</v>
      </c>
      <c r="I113" s="280">
        <v>1494.7333333333338</v>
      </c>
      <c r="J113" s="280">
        <v>1514.4666666666672</v>
      </c>
      <c r="K113" s="278">
        <v>1475</v>
      </c>
      <c r="L113" s="278">
        <v>1428.8</v>
      </c>
      <c r="M113" s="278">
        <v>0.22194</v>
      </c>
    </row>
    <row r="114" spans="1:13">
      <c r="A114" s="269">
        <v>104</v>
      </c>
      <c r="B114" s="278" t="s">
        <v>238</v>
      </c>
      <c r="C114" s="279">
        <v>214.75</v>
      </c>
      <c r="D114" s="280">
        <v>214.4</v>
      </c>
      <c r="E114" s="280">
        <v>211.10000000000002</v>
      </c>
      <c r="F114" s="280">
        <v>207.45000000000002</v>
      </c>
      <c r="G114" s="280">
        <v>204.15000000000003</v>
      </c>
      <c r="H114" s="280">
        <v>218.05</v>
      </c>
      <c r="I114" s="280">
        <v>221.35000000000002</v>
      </c>
      <c r="J114" s="280">
        <v>225</v>
      </c>
      <c r="K114" s="278">
        <v>217.7</v>
      </c>
      <c r="L114" s="278">
        <v>210.75</v>
      </c>
      <c r="M114" s="278">
        <v>4.7213500000000002</v>
      </c>
    </row>
    <row r="115" spans="1:13">
      <c r="A115" s="269">
        <v>105</v>
      </c>
      <c r="B115" s="278" t="s">
        <v>236</v>
      </c>
      <c r="C115" s="279">
        <v>137.80000000000001</v>
      </c>
      <c r="D115" s="280">
        <v>137.65</v>
      </c>
      <c r="E115" s="280">
        <v>135.65</v>
      </c>
      <c r="F115" s="280">
        <v>133.5</v>
      </c>
      <c r="G115" s="280">
        <v>131.5</v>
      </c>
      <c r="H115" s="280">
        <v>139.80000000000001</v>
      </c>
      <c r="I115" s="280">
        <v>141.80000000000001</v>
      </c>
      <c r="J115" s="280">
        <v>143.95000000000002</v>
      </c>
      <c r="K115" s="278">
        <v>139.65</v>
      </c>
      <c r="L115" s="278">
        <v>135.5</v>
      </c>
      <c r="M115" s="278">
        <v>10.445080000000001</v>
      </c>
    </row>
    <row r="116" spans="1:13">
      <c r="A116" s="269">
        <v>106</v>
      </c>
      <c r="B116" s="278" t="s">
        <v>88</v>
      </c>
      <c r="C116" s="279">
        <v>366.75</v>
      </c>
      <c r="D116" s="280">
        <v>368.73333333333329</v>
      </c>
      <c r="E116" s="280">
        <v>363.16666666666657</v>
      </c>
      <c r="F116" s="280">
        <v>359.58333333333326</v>
      </c>
      <c r="G116" s="280">
        <v>354.01666666666654</v>
      </c>
      <c r="H116" s="280">
        <v>372.31666666666661</v>
      </c>
      <c r="I116" s="280">
        <v>377.88333333333333</v>
      </c>
      <c r="J116" s="280">
        <v>381.46666666666664</v>
      </c>
      <c r="K116" s="278">
        <v>374.3</v>
      </c>
      <c r="L116" s="278">
        <v>365.15</v>
      </c>
      <c r="M116" s="278">
        <v>14.27683</v>
      </c>
    </row>
    <row r="117" spans="1:13">
      <c r="A117" s="269">
        <v>107</v>
      </c>
      <c r="B117" s="278" t="s">
        <v>348</v>
      </c>
      <c r="C117" s="279">
        <v>221.2</v>
      </c>
      <c r="D117" s="280">
        <v>224.4</v>
      </c>
      <c r="E117" s="280">
        <v>216.8</v>
      </c>
      <c r="F117" s="280">
        <v>212.4</v>
      </c>
      <c r="G117" s="280">
        <v>204.8</v>
      </c>
      <c r="H117" s="280">
        <v>228.8</v>
      </c>
      <c r="I117" s="280">
        <v>236.39999999999998</v>
      </c>
      <c r="J117" s="280">
        <v>240.8</v>
      </c>
      <c r="K117" s="278">
        <v>232</v>
      </c>
      <c r="L117" s="278">
        <v>220</v>
      </c>
      <c r="M117" s="278">
        <v>6.56264</v>
      </c>
    </row>
    <row r="118" spans="1:13">
      <c r="A118" s="269">
        <v>108</v>
      </c>
      <c r="B118" s="278" t="s">
        <v>89</v>
      </c>
      <c r="C118" s="279">
        <v>452.5</v>
      </c>
      <c r="D118" s="280">
        <v>459.34999999999997</v>
      </c>
      <c r="E118" s="280">
        <v>443.14999999999992</v>
      </c>
      <c r="F118" s="280">
        <v>433.79999999999995</v>
      </c>
      <c r="G118" s="280">
        <v>417.59999999999991</v>
      </c>
      <c r="H118" s="280">
        <v>468.69999999999993</v>
      </c>
      <c r="I118" s="280">
        <v>484.9</v>
      </c>
      <c r="J118" s="280">
        <v>494.24999999999994</v>
      </c>
      <c r="K118" s="278">
        <v>475.55</v>
      </c>
      <c r="L118" s="278">
        <v>450</v>
      </c>
      <c r="M118" s="278">
        <v>36.760809999999999</v>
      </c>
    </row>
    <row r="119" spans="1:13">
      <c r="A119" s="269">
        <v>109</v>
      </c>
      <c r="B119" s="278" t="s">
        <v>239</v>
      </c>
      <c r="C119" s="279">
        <v>507.4</v>
      </c>
      <c r="D119" s="280">
        <v>513.4666666666667</v>
      </c>
      <c r="E119" s="280">
        <v>500.93333333333339</v>
      </c>
      <c r="F119" s="280">
        <v>494.4666666666667</v>
      </c>
      <c r="G119" s="280">
        <v>481.93333333333339</v>
      </c>
      <c r="H119" s="280">
        <v>519.93333333333339</v>
      </c>
      <c r="I119" s="280">
        <v>532.4666666666667</v>
      </c>
      <c r="J119" s="280">
        <v>538.93333333333339</v>
      </c>
      <c r="K119" s="278">
        <v>526</v>
      </c>
      <c r="L119" s="278">
        <v>507</v>
      </c>
      <c r="M119" s="278">
        <v>0.77666000000000002</v>
      </c>
    </row>
    <row r="120" spans="1:13">
      <c r="A120" s="269">
        <v>110</v>
      </c>
      <c r="B120" s="278" t="s">
        <v>349</v>
      </c>
      <c r="C120" s="279">
        <v>71.099999999999994</v>
      </c>
      <c r="D120" s="280">
        <v>71.633333333333326</v>
      </c>
      <c r="E120" s="280">
        <v>70.466666666666654</v>
      </c>
      <c r="F120" s="280">
        <v>69.833333333333329</v>
      </c>
      <c r="G120" s="280">
        <v>68.666666666666657</v>
      </c>
      <c r="H120" s="280">
        <v>72.266666666666652</v>
      </c>
      <c r="I120" s="280">
        <v>73.433333333333337</v>
      </c>
      <c r="J120" s="280">
        <v>74.066666666666649</v>
      </c>
      <c r="K120" s="278">
        <v>72.8</v>
      </c>
      <c r="L120" s="278">
        <v>71</v>
      </c>
      <c r="M120" s="278">
        <v>0.56376000000000004</v>
      </c>
    </row>
    <row r="121" spans="1:13">
      <c r="A121" s="269">
        <v>111</v>
      </c>
      <c r="B121" s="278" t="s">
        <v>356</v>
      </c>
      <c r="C121" s="279">
        <v>241</v>
      </c>
      <c r="D121" s="280">
        <v>243.98333333333335</v>
      </c>
      <c r="E121" s="280">
        <v>234.06666666666669</v>
      </c>
      <c r="F121" s="280">
        <v>227.13333333333335</v>
      </c>
      <c r="G121" s="280">
        <v>217.2166666666667</v>
      </c>
      <c r="H121" s="280">
        <v>250.91666666666669</v>
      </c>
      <c r="I121" s="280">
        <v>260.83333333333331</v>
      </c>
      <c r="J121" s="280">
        <v>267.76666666666665</v>
      </c>
      <c r="K121" s="278">
        <v>253.9</v>
      </c>
      <c r="L121" s="278">
        <v>237.05</v>
      </c>
      <c r="M121" s="278">
        <v>1.7444999999999999</v>
      </c>
    </row>
    <row r="122" spans="1:13">
      <c r="A122" s="269">
        <v>112</v>
      </c>
      <c r="B122" s="278" t="s">
        <v>357</v>
      </c>
      <c r="C122" s="279">
        <v>79.900000000000006</v>
      </c>
      <c r="D122" s="280">
        <v>81.233333333333334</v>
      </c>
      <c r="E122" s="280">
        <v>78.016666666666666</v>
      </c>
      <c r="F122" s="280">
        <v>76.133333333333326</v>
      </c>
      <c r="G122" s="280">
        <v>72.916666666666657</v>
      </c>
      <c r="H122" s="280">
        <v>83.116666666666674</v>
      </c>
      <c r="I122" s="280">
        <v>86.333333333333343</v>
      </c>
      <c r="J122" s="280">
        <v>88.216666666666683</v>
      </c>
      <c r="K122" s="278">
        <v>84.45</v>
      </c>
      <c r="L122" s="278">
        <v>79.349999999999994</v>
      </c>
      <c r="M122" s="278">
        <v>0.82006000000000001</v>
      </c>
    </row>
    <row r="123" spans="1:13">
      <c r="A123" s="269">
        <v>113</v>
      </c>
      <c r="B123" s="278" t="s">
        <v>350</v>
      </c>
      <c r="C123" s="279">
        <v>70.55</v>
      </c>
      <c r="D123" s="280">
        <v>71.833333333333329</v>
      </c>
      <c r="E123" s="280">
        <v>68.816666666666663</v>
      </c>
      <c r="F123" s="280">
        <v>67.083333333333329</v>
      </c>
      <c r="G123" s="280">
        <v>64.066666666666663</v>
      </c>
      <c r="H123" s="280">
        <v>73.566666666666663</v>
      </c>
      <c r="I123" s="280">
        <v>76.583333333333343</v>
      </c>
      <c r="J123" s="280">
        <v>78.316666666666663</v>
      </c>
      <c r="K123" s="278">
        <v>74.849999999999994</v>
      </c>
      <c r="L123" s="278">
        <v>70.099999999999994</v>
      </c>
      <c r="M123" s="278">
        <v>19.594729999999998</v>
      </c>
    </row>
    <row r="124" spans="1:13">
      <c r="A124" s="269">
        <v>114</v>
      </c>
      <c r="B124" s="278" t="s">
        <v>351</v>
      </c>
      <c r="C124" s="279">
        <v>259.35000000000002</v>
      </c>
      <c r="D124" s="280">
        <v>263.26666666666665</v>
      </c>
      <c r="E124" s="280">
        <v>254.2833333333333</v>
      </c>
      <c r="F124" s="280">
        <v>249.21666666666664</v>
      </c>
      <c r="G124" s="280">
        <v>240.23333333333329</v>
      </c>
      <c r="H124" s="280">
        <v>268.33333333333331</v>
      </c>
      <c r="I124" s="280">
        <v>277.31666666666666</v>
      </c>
      <c r="J124" s="280">
        <v>282.38333333333333</v>
      </c>
      <c r="K124" s="278">
        <v>272.25</v>
      </c>
      <c r="L124" s="278">
        <v>258.2</v>
      </c>
      <c r="M124" s="278">
        <v>2.84111</v>
      </c>
    </row>
    <row r="125" spans="1:13">
      <c r="A125" s="269">
        <v>115</v>
      </c>
      <c r="B125" s="278" t="s">
        <v>352</v>
      </c>
      <c r="C125" s="279">
        <v>510.8</v>
      </c>
      <c r="D125" s="280">
        <v>507.2166666666667</v>
      </c>
      <c r="E125" s="280">
        <v>491.58333333333337</v>
      </c>
      <c r="F125" s="280">
        <v>472.36666666666667</v>
      </c>
      <c r="G125" s="280">
        <v>456.73333333333335</v>
      </c>
      <c r="H125" s="280">
        <v>526.43333333333339</v>
      </c>
      <c r="I125" s="280">
        <v>542.06666666666661</v>
      </c>
      <c r="J125" s="280">
        <v>561.28333333333342</v>
      </c>
      <c r="K125" s="278">
        <v>522.85</v>
      </c>
      <c r="L125" s="278">
        <v>488</v>
      </c>
      <c r="M125" s="278">
        <v>28.341560000000001</v>
      </c>
    </row>
    <row r="126" spans="1:13">
      <c r="A126" s="269">
        <v>116</v>
      </c>
      <c r="B126" s="278" t="s">
        <v>353</v>
      </c>
      <c r="C126" s="279">
        <v>67.400000000000006</v>
      </c>
      <c r="D126" s="280">
        <v>67.466666666666669</v>
      </c>
      <c r="E126" s="280">
        <v>66.933333333333337</v>
      </c>
      <c r="F126" s="280">
        <v>66.466666666666669</v>
      </c>
      <c r="G126" s="280">
        <v>65.933333333333337</v>
      </c>
      <c r="H126" s="280">
        <v>67.933333333333337</v>
      </c>
      <c r="I126" s="280">
        <v>68.466666666666669</v>
      </c>
      <c r="J126" s="280">
        <v>68.933333333333337</v>
      </c>
      <c r="K126" s="278">
        <v>68</v>
      </c>
      <c r="L126" s="278">
        <v>67</v>
      </c>
      <c r="M126" s="278">
        <v>14.32151</v>
      </c>
    </row>
    <row r="127" spans="1:13">
      <c r="A127" s="269">
        <v>117</v>
      </c>
      <c r="B127" s="278" t="s">
        <v>355</v>
      </c>
      <c r="C127" s="279">
        <v>12.4</v>
      </c>
      <c r="D127" s="280">
        <v>12.483333333333334</v>
      </c>
      <c r="E127" s="280">
        <v>12.066666666666668</v>
      </c>
      <c r="F127" s="280">
        <v>11.733333333333334</v>
      </c>
      <c r="G127" s="280">
        <v>11.316666666666668</v>
      </c>
      <c r="H127" s="280">
        <v>12.816666666666668</v>
      </c>
      <c r="I127" s="280">
        <v>13.233333333333333</v>
      </c>
      <c r="J127" s="280">
        <v>13.566666666666668</v>
      </c>
      <c r="K127" s="278">
        <v>12.9</v>
      </c>
      <c r="L127" s="278">
        <v>12.15</v>
      </c>
      <c r="M127" s="278">
        <v>13.640930000000001</v>
      </c>
    </row>
    <row r="128" spans="1:13">
      <c r="A128" s="269">
        <v>118</v>
      </c>
      <c r="B128" s="278" t="s">
        <v>91</v>
      </c>
      <c r="C128" s="279">
        <v>4.75</v>
      </c>
      <c r="D128" s="280">
        <v>4.7833333333333332</v>
      </c>
      <c r="E128" s="280">
        <v>4.7166666666666668</v>
      </c>
      <c r="F128" s="280">
        <v>4.6833333333333336</v>
      </c>
      <c r="G128" s="280">
        <v>4.6166666666666671</v>
      </c>
      <c r="H128" s="280">
        <v>4.8166666666666664</v>
      </c>
      <c r="I128" s="280">
        <v>4.8833333333333329</v>
      </c>
      <c r="J128" s="280">
        <v>4.9166666666666661</v>
      </c>
      <c r="K128" s="278">
        <v>4.8499999999999996</v>
      </c>
      <c r="L128" s="278">
        <v>4.75</v>
      </c>
      <c r="M128" s="278">
        <v>19.930019999999999</v>
      </c>
    </row>
    <row r="129" spans="1:13">
      <c r="A129" s="269">
        <v>119</v>
      </c>
      <c r="B129" s="278" t="s">
        <v>92</v>
      </c>
      <c r="C129" s="279">
        <v>2284.25</v>
      </c>
      <c r="D129" s="280">
        <v>2294.4833333333331</v>
      </c>
      <c r="E129" s="280">
        <v>2262.9666666666662</v>
      </c>
      <c r="F129" s="280">
        <v>2241.6833333333329</v>
      </c>
      <c r="G129" s="280">
        <v>2210.1666666666661</v>
      </c>
      <c r="H129" s="280">
        <v>2315.7666666666664</v>
      </c>
      <c r="I129" s="280">
        <v>2347.2833333333338</v>
      </c>
      <c r="J129" s="280">
        <v>2368.5666666666666</v>
      </c>
      <c r="K129" s="278">
        <v>2326</v>
      </c>
      <c r="L129" s="278">
        <v>2273.1999999999998</v>
      </c>
      <c r="M129" s="278">
        <v>6.0975599999999996</v>
      </c>
    </row>
    <row r="130" spans="1:13">
      <c r="A130" s="269">
        <v>120</v>
      </c>
      <c r="B130" s="278" t="s">
        <v>358</v>
      </c>
      <c r="C130" s="279">
        <v>4513.6000000000004</v>
      </c>
      <c r="D130" s="280">
        <v>4564.916666666667</v>
      </c>
      <c r="E130" s="280">
        <v>4429.7833333333338</v>
      </c>
      <c r="F130" s="280">
        <v>4345.9666666666672</v>
      </c>
      <c r="G130" s="280">
        <v>4210.8333333333339</v>
      </c>
      <c r="H130" s="280">
        <v>4648.7333333333336</v>
      </c>
      <c r="I130" s="280">
        <v>4783.8666666666668</v>
      </c>
      <c r="J130" s="280">
        <v>4867.6833333333334</v>
      </c>
      <c r="K130" s="278">
        <v>4700.05</v>
      </c>
      <c r="L130" s="278">
        <v>4481.1000000000004</v>
      </c>
      <c r="M130" s="278">
        <v>0.63405999999999996</v>
      </c>
    </row>
    <row r="131" spans="1:13">
      <c r="A131" s="269">
        <v>121</v>
      </c>
      <c r="B131" s="278" t="s">
        <v>94</v>
      </c>
      <c r="C131" s="279">
        <v>126.8</v>
      </c>
      <c r="D131" s="280">
        <v>129.71666666666667</v>
      </c>
      <c r="E131" s="280">
        <v>123.18333333333334</v>
      </c>
      <c r="F131" s="280">
        <v>119.56666666666666</v>
      </c>
      <c r="G131" s="280">
        <v>113.03333333333333</v>
      </c>
      <c r="H131" s="280">
        <v>133.33333333333334</v>
      </c>
      <c r="I131" s="280">
        <v>139.8666666666667</v>
      </c>
      <c r="J131" s="280">
        <v>143.48333333333335</v>
      </c>
      <c r="K131" s="278">
        <v>136.25</v>
      </c>
      <c r="L131" s="278">
        <v>126.1</v>
      </c>
      <c r="M131" s="278">
        <v>91.788380000000004</v>
      </c>
    </row>
    <row r="132" spans="1:13">
      <c r="A132" s="269">
        <v>122</v>
      </c>
      <c r="B132" s="278" t="s">
        <v>232</v>
      </c>
      <c r="C132" s="279">
        <v>2198.9499999999998</v>
      </c>
      <c r="D132" s="280">
        <v>2238.0666666666666</v>
      </c>
      <c r="E132" s="280">
        <v>2146.1833333333334</v>
      </c>
      <c r="F132" s="280">
        <v>2093.416666666667</v>
      </c>
      <c r="G132" s="280">
        <v>2001.5333333333338</v>
      </c>
      <c r="H132" s="280">
        <v>2290.833333333333</v>
      </c>
      <c r="I132" s="280">
        <v>2382.7166666666662</v>
      </c>
      <c r="J132" s="280">
        <v>2435.4833333333327</v>
      </c>
      <c r="K132" s="278">
        <v>2329.9499999999998</v>
      </c>
      <c r="L132" s="278">
        <v>2185.3000000000002</v>
      </c>
      <c r="M132" s="278">
        <v>1.83053</v>
      </c>
    </row>
    <row r="133" spans="1:13">
      <c r="A133" s="269">
        <v>123</v>
      </c>
      <c r="B133" s="278" t="s">
        <v>95</v>
      </c>
      <c r="C133" s="279">
        <v>3833.9</v>
      </c>
      <c r="D133" s="280">
        <v>3875.4166666666665</v>
      </c>
      <c r="E133" s="280">
        <v>3764.4833333333331</v>
      </c>
      <c r="F133" s="280">
        <v>3695.0666666666666</v>
      </c>
      <c r="G133" s="280">
        <v>3584.1333333333332</v>
      </c>
      <c r="H133" s="280">
        <v>3944.833333333333</v>
      </c>
      <c r="I133" s="280">
        <v>4055.7666666666664</v>
      </c>
      <c r="J133" s="280">
        <v>4125.1833333333325</v>
      </c>
      <c r="K133" s="278">
        <v>3986.35</v>
      </c>
      <c r="L133" s="278">
        <v>3806</v>
      </c>
      <c r="M133" s="278">
        <v>7.9573499999999999</v>
      </c>
    </row>
    <row r="134" spans="1:13">
      <c r="A134" s="269">
        <v>124</v>
      </c>
      <c r="B134" s="278" t="s">
        <v>1265</v>
      </c>
      <c r="C134" s="279">
        <v>436.95</v>
      </c>
      <c r="D134" s="280">
        <v>440.91666666666669</v>
      </c>
      <c r="E134" s="280">
        <v>431.03333333333336</v>
      </c>
      <c r="F134" s="280">
        <v>425.11666666666667</v>
      </c>
      <c r="G134" s="280">
        <v>415.23333333333335</v>
      </c>
      <c r="H134" s="280">
        <v>446.83333333333337</v>
      </c>
      <c r="I134" s="280">
        <v>456.7166666666667</v>
      </c>
      <c r="J134" s="280">
        <v>462.63333333333338</v>
      </c>
      <c r="K134" s="278">
        <v>450.8</v>
      </c>
      <c r="L134" s="278">
        <v>435</v>
      </c>
      <c r="M134" s="278">
        <v>9.7809999999999994E-2</v>
      </c>
    </row>
    <row r="135" spans="1:13">
      <c r="A135" s="269">
        <v>125</v>
      </c>
      <c r="B135" s="278" t="s">
        <v>240</v>
      </c>
      <c r="C135" s="279">
        <v>36</v>
      </c>
      <c r="D135" s="280">
        <v>36.866666666666667</v>
      </c>
      <c r="E135" s="280">
        <v>35.133333333333333</v>
      </c>
      <c r="F135" s="280">
        <v>34.266666666666666</v>
      </c>
      <c r="G135" s="280">
        <v>32.533333333333331</v>
      </c>
      <c r="H135" s="280">
        <v>37.733333333333334</v>
      </c>
      <c r="I135" s="280">
        <v>39.466666666666669</v>
      </c>
      <c r="J135" s="280">
        <v>40.333333333333336</v>
      </c>
      <c r="K135" s="278">
        <v>38.6</v>
      </c>
      <c r="L135" s="278">
        <v>36</v>
      </c>
      <c r="M135" s="278">
        <v>26.77375</v>
      </c>
    </row>
    <row r="136" spans="1:13">
      <c r="A136" s="269">
        <v>126</v>
      </c>
      <c r="B136" s="278" t="s">
        <v>96</v>
      </c>
      <c r="C136" s="279">
        <v>13810.95</v>
      </c>
      <c r="D136" s="280">
        <v>13879.949999999999</v>
      </c>
      <c r="E136" s="280">
        <v>13596.999999999998</v>
      </c>
      <c r="F136" s="280">
        <v>13383.05</v>
      </c>
      <c r="G136" s="280">
        <v>13100.099999999999</v>
      </c>
      <c r="H136" s="280">
        <v>14093.899999999998</v>
      </c>
      <c r="I136" s="280">
        <v>14376.849999999999</v>
      </c>
      <c r="J136" s="280">
        <v>14590.799999999997</v>
      </c>
      <c r="K136" s="278">
        <v>14162.9</v>
      </c>
      <c r="L136" s="278">
        <v>13666</v>
      </c>
      <c r="M136" s="278">
        <v>1.5248999999999999</v>
      </c>
    </row>
    <row r="137" spans="1:13">
      <c r="A137" s="269">
        <v>127</v>
      </c>
      <c r="B137" s="278" t="s">
        <v>360</v>
      </c>
      <c r="C137" s="279">
        <v>146.5</v>
      </c>
      <c r="D137" s="280">
        <v>145.43333333333334</v>
      </c>
      <c r="E137" s="280">
        <v>141.36666666666667</v>
      </c>
      <c r="F137" s="280">
        <v>136.23333333333335</v>
      </c>
      <c r="G137" s="280">
        <v>132.16666666666669</v>
      </c>
      <c r="H137" s="280">
        <v>150.56666666666666</v>
      </c>
      <c r="I137" s="280">
        <v>154.63333333333333</v>
      </c>
      <c r="J137" s="280">
        <v>159.76666666666665</v>
      </c>
      <c r="K137" s="278">
        <v>149.5</v>
      </c>
      <c r="L137" s="278">
        <v>140.30000000000001</v>
      </c>
      <c r="M137" s="278">
        <v>2.3535200000000001</v>
      </c>
    </row>
    <row r="138" spans="1:13">
      <c r="A138" s="269">
        <v>128</v>
      </c>
      <c r="B138" s="278" t="s">
        <v>361</v>
      </c>
      <c r="C138" s="279">
        <v>72.599999999999994</v>
      </c>
      <c r="D138" s="280">
        <v>72.86666666666666</v>
      </c>
      <c r="E138" s="280">
        <v>71.933333333333323</v>
      </c>
      <c r="F138" s="280">
        <v>71.266666666666666</v>
      </c>
      <c r="G138" s="280">
        <v>70.333333333333329</v>
      </c>
      <c r="H138" s="280">
        <v>73.533333333333317</v>
      </c>
      <c r="I138" s="280">
        <v>74.466666666666654</v>
      </c>
      <c r="J138" s="280">
        <v>75.133333333333312</v>
      </c>
      <c r="K138" s="278">
        <v>73.8</v>
      </c>
      <c r="L138" s="278">
        <v>72.2</v>
      </c>
      <c r="M138" s="278">
        <v>0.37597999999999998</v>
      </c>
    </row>
    <row r="139" spans="1:13">
      <c r="A139" s="269">
        <v>129</v>
      </c>
      <c r="B139" s="278" t="s">
        <v>362</v>
      </c>
      <c r="C139" s="279">
        <v>128.05000000000001</v>
      </c>
      <c r="D139" s="280">
        <v>128.04999999999998</v>
      </c>
      <c r="E139" s="280">
        <v>127.09999999999997</v>
      </c>
      <c r="F139" s="280">
        <v>126.14999999999998</v>
      </c>
      <c r="G139" s="280">
        <v>125.19999999999996</v>
      </c>
      <c r="H139" s="280">
        <v>128.99999999999997</v>
      </c>
      <c r="I139" s="280">
        <v>129.94999999999996</v>
      </c>
      <c r="J139" s="280">
        <v>130.89999999999998</v>
      </c>
      <c r="K139" s="278">
        <v>129</v>
      </c>
      <c r="L139" s="278">
        <v>127.1</v>
      </c>
      <c r="M139" s="278">
        <v>0.31767000000000001</v>
      </c>
    </row>
    <row r="140" spans="1:13">
      <c r="A140" s="269">
        <v>130</v>
      </c>
      <c r="B140" s="278" t="s">
        <v>241</v>
      </c>
      <c r="C140" s="279">
        <v>186.3</v>
      </c>
      <c r="D140" s="280">
        <v>187.38333333333335</v>
      </c>
      <c r="E140" s="280">
        <v>182.9666666666667</v>
      </c>
      <c r="F140" s="280">
        <v>179.63333333333335</v>
      </c>
      <c r="G140" s="280">
        <v>175.2166666666667</v>
      </c>
      <c r="H140" s="280">
        <v>190.7166666666667</v>
      </c>
      <c r="I140" s="280">
        <v>195.13333333333338</v>
      </c>
      <c r="J140" s="280">
        <v>198.4666666666667</v>
      </c>
      <c r="K140" s="278">
        <v>191.8</v>
      </c>
      <c r="L140" s="278">
        <v>184.05</v>
      </c>
      <c r="M140" s="278">
        <v>1.7894000000000001</v>
      </c>
    </row>
    <row r="141" spans="1:13">
      <c r="A141" s="269">
        <v>131</v>
      </c>
      <c r="B141" s="278" t="s">
        <v>242</v>
      </c>
      <c r="C141" s="279">
        <v>611.4</v>
      </c>
      <c r="D141" s="280">
        <v>621.0333333333333</v>
      </c>
      <c r="E141" s="280">
        <v>598.36666666666656</v>
      </c>
      <c r="F141" s="280">
        <v>585.33333333333326</v>
      </c>
      <c r="G141" s="280">
        <v>562.66666666666652</v>
      </c>
      <c r="H141" s="280">
        <v>634.06666666666661</v>
      </c>
      <c r="I141" s="280">
        <v>656.73333333333335</v>
      </c>
      <c r="J141" s="280">
        <v>669.76666666666665</v>
      </c>
      <c r="K141" s="278">
        <v>643.70000000000005</v>
      </c>
      <c r="L141" s="278">
        <v>608</v>
      </c>
      <c r="M141" s="278">
        <v>1.2417499999999999</v>
      </c>
    </row>
    <row r="142" spans="1:13">
      <c r="A142" s="269">
        <v>132</v>
      </c>
      <c r="B142" s="278" t="s">
        <v>243</v>
      </c>
      <c r="C142" s="279">
        <v>65.05</v>
      </c>
      <c r="D142" s="280">
        <v>65.766666666666666</v>
      </c>
      <c r="E142" s="280">
        <v>64.133333333333326</v>
      </c>
      <c r="F142" s="280">
        <v>63.216666666666654</v>
      </c>
      <c r="G142" s="280">
        <v>61.583333333333314</v>
      </c>
      <c r="H142" s="280">
        <v>66.683333333333337</v>
      </c>
      <c r="I142" s="280">
        <v>68.316666666666691</v>
      </c>
      <c r="J142" s="280">
        <v>69.233333333333348</v>
      </c>
      <c r="K142" s="278">
        <v>67.400000000000006</v>
      </c>
      <c r="L142" s="278">
        <v>64.849999999999994</v>
      </c>
      <c r="M142" s="278">
        <v>4.4636399999999998</v>
      </c>
    </row>
    <row r="143" spans="1:13">
      <c r="A143" s="269">
        <v>133</v>
      </c>
      <c r="B143" s="278" t="s">
        <v>97</v>
      </c>
      <c r="C143" s="279">
        <v>47.8</v>
      </c>
      <c r="D143" s="280">
        <v>48.416666666666664</v>
      </c>
      <c r="E143" s="280">
        <v>46.833333333333329</v>
      </c>
      <c r="F143" s="280">
        <v>45.866666666666667</v>
      </c>
      <c r="G143" s="280">
        <v>44.283333333333331</v>
      </c>
      <c r="H143" s="280">
        <v>49.383333333333326</v>
      </c>
      <c r="I143" s="280">
        <v>50.966666666666654</v>
      </c>
      <c r="J143" s="280">
        <v>51.933333333333323</v>
      </c>
      <c r="K143" s="278">
        <v>50</v>
      </c>
      <c r="L143" s="278">
        <v>47.45</v>
      </c>
      <c r="M143" s="278">
        <v>109.61879999999999</v>
      </c>
    </row>
    <row r="144" spans="1:13">
      <c r="A144" s="269">
        <v>134</v>
      </c>
      <c r="B144" s="278" t="s">
        <v>363</v>
      </c>
      <c r="C144" s="279">
        <v>488.3</v>
      </c>
      <c r="D144" s="280">
        <v>490.59999999999997</v>
      </c>
      <c r="E144" s="280">
        <v>480.69999999999993</v>
      </c>
      <c r="F144" s="280">
        <v>473.09999999999997</v>
      </c>
      <c r="G144" s="280">
        <v>463.19999999999993</v>
      </c>
      <c r="H144" s="280">
        <v>498.19999999999993</v>
      </c>
      <c r="I144" s="280">
        <v>508.09999999999991</v>
      </c>
      <c r="J144" s="280">
        <v>515.69999999999993</v>
      </c>
      <c r="K144" s="278">
        <v>500.5</v>
      </c>
      <c r="L144" s="278">
        <v>483</v>
      </c>
      <c r="M144" s="278">
        <v>0.19816</v>
      </c>
    </row>
    <row r="145" spans="1:13">
      <c r="A145" s="269">
        <v>135</v>
      </c>
      <c r="B145" s="278" t="s">
        <v>98</v>
      </c>
      <c r="C145" s="279">
        <v>692.35</v>
      </c>
      <c r="D145" s="280">
        <v>695.38333333333333</v>
      </c>
      <c r="E145" s="280">
        <v>677.36666666666667</v>
      </c>
      <c r="F145" s="280">
        <v>662.38333333333333</v>
      </c>
      <c r="G145" s="280">
        <v>644.36666666666667</v>
      </c>
      <c r="H145" s="280">
        <v>710.36666666666667</v>
      </c>
      <c r="I145" s="280">
        <v>728.38333333333333</v>
      </c>
      <c r="J145" s="280">
        <v>743.36666666666667</v>
      </c>
      <c r="K145" s="278">
        <v>713.4</v>
      </c>
      <c r="L145" s="278">
        <v>680.4</v>
      </c>
      <c r="M145" s="278">
        <v>28.499220000000001</v>
      </c>
    </row>
    <row r="146" spans="1:13">
      <c r="A146" s="269">
        <v>136</v>
      </c>
      <c r="B146" s="278" t="s">
        <v>364</v>
      </c>
      <c r="C146" s="279">
        <v>176.15</v>
      </c>
      <c r="D146" s="280">
        <v>179.36666666666667</v>
      </c>
      <c r="E146" s="280">
        <v>171.83333333333334</v>
      </c>
      <c r="F146" s="280">
        <v>167.51666666666668</v>
      </c>
      <c r="G146" s="280">
        <v>159.98333333333335</v>
      </c>
      <c r="H146" s="280">
        <v>183.68333333333334</v>
      </c>
      <c r="I146" s="280">
        <v>191.21666666666664</v>
      </c>
      <c r="J146" s="280">
        <v>195.53333333333333</v>
      </c>
      <c r="K146" s="278">
        <v>186.9</v>
      </c>
      <c r="L146" s="278">
        <v>175.05</v>
      </c>
      <c r="M146" s="278">
        <v>1.10531</v>
      </c>
    </row>
    <row r="147" spans="1:13">
      <c r="A147" s="269">
        <v>137</v>
      </c>
      <c r="B147" s="278" t="s">
        <v>99</v>
      </c>
      <c r="C147" s="279">
        <v>147.05000000000001</v>
      </c>
      <c r="D147" s="280">
        <v>147.61666666666667</v>
      </c>
      <c r="E147" s="280">
        <v>145.03333333333336</v>
      </c>
      <c r="F147" s="280">
        <v>143.01666666666668</v>
      </c>
      <c r="G147" s="280">
        <v>140.43333333333337</v>
      </c>
      <c r="H147" s="280">
        <v>149.63333333333335</v>
      </c>
      <c r="I147" s="280">
        <v>152.21666666666667</v>
      </c>
      <c r="J147" s="280">
        <v>154.23333333333335</v>
      </c>
      <c r="K147" s="278">
        <v>150.19999999999999</v>
      </c>
      <c r="L147" s="278">
        <v>145.6</v>
      </c>
      <c r="M147" s="278">
        <v>23.51361</v>
      </c>
    </row>
    <row r="148" spans="1:13">
      <c r="A148" s="269">
        <v>138</v>
      </c>
      <c r="B148" s="278" t="s">
        <v>244</v>
      </c>
      <c r="C148" s="279">
        <v>8.9499999999999993</v>
      </c>
      <c r="D148" s="280">
        <v>9.0666666666666647</v>
      </c>
      <c r="E148" s="280">
        <v>8.7833333333333297</v>
      </c>
      <c r="F148" s="280">
        <v>8.6166666666666654</v>
      </c>
      <c r="G148" s="280">
        <v>8.3333333333333304</v>
      </c>
      <c r="H148" s="280">
        <v>9.233333333333329</v>
      </c>
      <c r="I148" s="280">
        <v>9.5166666666666639</v>
      </c>
      <c r="J148" s="280">
        <v>9.6833333333333282</v>
      </c>
      <c r="K148" s="278">
        <v>9.35</v>
      </c>
      <c r="L148" s="278">
        <v>8.9</v>
      </c>
      <c r="M148" s="278">
        <v>32.28613</v>
      </c>
    </row>
    <row r="149" spans="1:13">
      <c r="A149" s="269">
        <v>139</v>
      </c>
      <c r="B149" s="278" t="s">
        <v>365</v>
      </c>
      <c r="C149" s="279">
        <v>239.75</v>
      </c>
      <c r="D149" s="280">
        <v>242.65</v>
      </c>
      <c r="E149" s="280">
        <v>235.3</v>
      </c>
      <c r="F149" s="280">
        <v>230.85</v>
      </c>
      <c r="G149" s="280">
        <v>223.5</v>
      </c>
      <c r="H149" s="280">
        <v>247.10000000000002</v>
      </c>
      <c r="I149" s="280">
        <v>254.45</v>
      </c>
      <c r="J149" s="280">
        <v>258.90000000000003</v>
      </c>
      <c r="K149" s="278">
        <v>250</v>
      </c>
      <c r="L149" s="278">
        <v>238.2</v>
      </c>
      <c r="M149" s="278">
        <v>0.86443999999999999</v>
      </c>
    </row>
    <row r="150" spans="1:13">
      <c r="A150" s="269">
        <v>140</v>
      </c>
      <c r="B150" s="278" t="s">
        <v>100</v>
      </c>
      <c r="C150" s="279">
        <v>42.95</v>
      </c>
      <c r="D150" s="280">
        <v>43.666666666666664</v>
      </c>
      <c r="E150" s="280">
        <v>41.983333333333327</v>
      </c>
      <c r="F150" s="280">
        <v>41.016666666666666</v>
      </c>
      <c r="G150" s="280">
        <v>39.333333333333329</v>
      </c>
      <c r="H150" s="280">
        <v>44.633333333333326</v>
      </c>
      <c r="I150" s="280">
        <v>46.316666666666663</v>
      </c>
      <c r="J150" s="280">
        <v>47.283333333333324</v>
      </c>
      <c r="K150" s="278">
        <v>45.35</v>
      </c>
      <c r="L150" s="278">
        <v>42.7</v>
      </c>
      <c r="M150" s="278">
        <v>227.83287999999999</v>
      </c>
    </row>
    <row r="151" spans="1:13">
      <c r="A151" s="269">
        <v>141</v>
      </c>
      <c r="B151" s="278" t="s">
        <v>368</v>
      </c>
      <c r="C151" s="279">
        <v>233.65</v>
      </c>
      <c r="D151" s="280">
        <v>237.13333333333333</v>
      </c>
      <c r="E151" s="280">
        <v>228.26666666666665</v>
      </c>
      <c r="F151" s="280">
        <v>222.88333333333333</v>
      </c>
      <c r="G151" s="280">
        <v>214.01666666666665</v>
      </c>
      <c r="H151" s="280">
        <v>242.51666666666665</v>
      </c>
      <c r="I151" s="280">
        <v>251.38333333333333</v>
      </c>
      <c r="J151" s="280">
        <v>256.76666666666665</v>
      </c>
      <c r="K151" s="278">
        <v>246</v>
      </c>
      <c r="L151" s="278">
        <v>231.75</v>
      </c>
      <c r="M151" s="278">
        <v>0.65564</v>
      </c>
    </row>
    <row r="152" spans="1:13">
      <c r="A152" s="269">
        <v>142</v>
      </c>
      <c r="B152" s="278" t="s">
        <v>367</v>
      </c>
      <c r="C152" s="279">
        <v>1975.5</v>
      </c>
      <c r="D152" s="280">
        <v>1995.5</v>
      </c>
      <c r="E152" s="280">
        <v>1916</v>
      </c>
      <c r="F152" s="280">
        <v>1856.5</v>
      </c>
      <c r="G152" s="280">
        <v>1777</v>
      </c>
      <c r="H152" s="280">
        <v>2055</v>
      </c>
      <c r="I152" s="280">
        <v>2134.5</v>
      </c>
      <c r="J152" s="280">
        <v>2194</v>
      </c>
      <c r="K152" s="278">
        <v>2075</v>
      </c>
      <c r="L152" s="278">
        <v>1936</v>
      </c>
      <c r="M152" s="278">
        <v>0.57326999999999995</v>
      </c>
    </row>
    <row r="153" spans="1:13">
      <c r="A153" s="269">
        <v>143</v>
      </c>
      <c r="B153" s="278" t="s">
        <v>369</v>
      </c>
      <c r="C153" s="279">
        <v>375.95</v>
      </c>
      <c r="D153" s="280">
        <v>379.98333333333335</v>
      </c>
      <c r="E153" s="280">
        <v>370.9666666666667</v>
      </c>
      <c r="F153" s="280">
        <v>365.98333333333335</v>
      </c>
      <c r="G153" s="280">
        <v>356.9666666666667</v>
      </c>
      <c r="H153" s="280">
        <v>384.9666666666667</v>
      </c>
      <c r="I153" s="280">
        <v>393.98333333333335</v>
      </c>
      <c r="J153" s="280">
        <v>398.9666666666667</v>
      </c>
      <c r="K153" s="278">
        <v>389</v>
      </c>
      <c r="L153" s="278">
        <v>375</v>
      </c>
      <c r="M153" s="278">
        <v>0.17302000000000001</v>
      </c>
    </row>
    <row r="154" spans="1:13">
      <c r="A154" s="269">
        <v>144</v>
      </c>
      <c r="B154" s="278" t="s">
        <v>372</v>
      </c>
      <c r="C154" s="279">
        <v>146.94999999999999</v>
      </c>
      <c r="D154" s="280">
        <v>147.53333333333333</v>
      </c>
      <c r="E154" s="280">
        <v>140.06666666666666</v>
      </c>
      <c r="F154" s="280">
        <v>133.18333333333334</v>
      </c>
      <c r="G154" s="280">
        <v>125.71666666666667</v>
      </c>
      <c r="H154" s="280">
        <v>154.41666666666666</v>
      </c>
      <c r="I154" s="280">
        <v>161.8833333333333</v>
      </c>
      <c r="J154" s="280">
        <v>168.76666666666665</v>
      </c>
      <c r="K154" s="278">
        <v>155</v>
      </c>
      <c r="L154" s="278">
        <v>140.65</v>
      </c>
      <c r="M154" s="278">
        <v>0.46593000000000001</v>
      </c>
    </row>
    <row r="155" spans="1:13">
      <c r="A155" s="269">
        <v>145</v>
      </c>
      <c r="B155" s="278" t="s">
        <v>366</v>
      </c>
      <c r="C155" s="279">
        <v>342.35</v>
      </c>
      <c r="D155" s="280">
        <v>346.5</v>
      </c>
      <c r="E155" s="280">
        <v>332</v>
      </c>
      <c r="F155" s="280">
        <v>321.64999999999998</v>
      </c>
      <c r="G155" s="280">
        <v>307.14999999999998</v>
      </c>
      <c r="H155" s="280">
        <v>356.85</v>
      </c>
      <c r="I155" s="280">
        <v>371.35</v>
      </c>
      <c r="J155" s="280">
        <v>381.70000000000005</v>
      </c>
      <c r="K155" s="278">
        <v>361</v>
      </c>
      <c r="L155" s="278">
        <v>336.15</v>
      </c>
      <c r="M155" s="278">
        <v>9.8799999999999999E-3</v>
      </c>
    </row>
    <row r="156" spans="1:13">
      <c r="A156" s="269">
        <v>146</v>
      </c>
      <c r="B156" s="278" t="s">
        <v>371</v>
      </c>
      <c r="C156" s="279">
        <v>122.15</v>
      </c>
      <c r="D156" s="280">
        <v>123.46666666666668</v>
      </c>
      <c r="E156" s="280">
        <v>120.48333333333336</v>
      </c>
      <c r="F156" s="280">
        <v>118.81666666666668</v>
      </c>
      <c r="G156" s="280">
        <v>115.83333333333336</v>
      </c>
      <c r="H156" s="280">
        <v>125.13333333333337</v>
      </c>
      <c r="I156" s="280">
        <v>128.11666666666667</v>
      </c>
      <c r="J156" s="280">
        <v>129.78333333333336</v>
      </c>
      <c r="K156" s="278">
        <v>126.45</v>
      </c>
      <c r="L156" s="278">
        <v>121.8</v>
      </c>
      <c r="M156" s="278">
        <v>4.0400799999999997</v>
      </c>
    </row>
    <row r="157" spans="1:13">
      <c r="A157" s="269">
        <v>147</v>
      </c>
      <c r="B157" s="278" t="s">
        <v>245</v>
      </c>
      <c r="C157" s="279">
        <v>76.849999999999994</v>
      </c>
      <c r="D157" s="280">
        <v>78.033333333333331</v>
      </c>
      <c r="E157" s="280">
        <v>75.666666666666657</v>
      </c>
      <c r="F157" s="280">
        <v>74.48333333333332</v>
      </c>
      <c r="G157" s="280">
        <v>72.116666666666646</v>
      </c>
      <c r="H157" s="280">
        <v>79.216666666666669</v>
      </c>
      <c r="I157" s="280">
        <v>81.583333333333343</v>
      </c>
      <c r="J157" s="280">
        <v>82.76666666666668</v>
      </c>
      <c r="K157" s="278">
        <v>80.400000000000006</v>
      </c>
      <c r="L157" s="278">
        <v>76.849999999999994</v>
      </c>
      <c r="M157" s="278">
        <v>17.77908</v>
      </c>
    </row>
    <row r="158" spans="1:13">
      <c r="A158" s="269">
        <v>148</v>
      </c>
      <c r="B158" s="278" t="s">
        <v>370</v>
      </c>
      <c r="C158" s="279">
        <v>33.1</v>
      </c>
      <c r="D158" s="280">
        <v>33.383333333333333</v>
      </c>
      <c r="E158" s="280">
        <v>32.716666666666669</v>
      </c>
      <c r="F158" s="280">
        <v>32.333333333333336</v>
      </c>
      <c r="G158" s="280">
        <v>31.666666666666671</v>
      </c>
      <c r="H158" s="280">
        <v>33.766666666666666</v>
      </c>
      <c r="I158" s="280">
        <v>34.433333333333337</v>
      </c>
      <c r="J158" s="280">
        <v>34.816666666666663</v>
      </c>
      <c r="K158" s="278">
        <v>34.049999999999997</v>
      </c>
      <c r="L158" s="278">
        <v>33</v>
      </c>
      <c r="M158" s="278">
        <v>5.5401800000000003</v>
      </c>
    </row>
    <row r="159" spans="1:13">
      <c r="A159" s="269">
        <v>149</v>
      </c>
      <c r="B159" s="278" t="s">
        <v>101</v>
      </c>
      <c r="C159" s="279">
        <v>91.1</v>
      </c>
      <c r="D159" s="280">
        <v>92.533333333333317</v>
      </c>
      <c r="E159" s="280">
        <v>89.266666666666637</v>
      </c>
      <c r="F159" s="280">
        <v>87.433333333333323</v>
      </c>
      <c r="G159" s="280">
        <v>84.166666666666643</v>
      </c>
      <c r="H159" s="280">
        <v>94.366666666666632</v>
      </c>
      <c r="I159" s="280">
        <v>97.633333333333312</v>
      </c>
      <c r="J159" s="280">
        <v>99.466666666666626</v>
      </c>
      <c r="K159" s="278">
        <v>95.8</v>
      </c>
      <c r="L159" s="278">
        <v>90.7</v>
      </c>
      <c r="M159" s="278">
        <v>150.62380999999999</v>
      </c>
    </row>
    <row r="160" spans="1:13">
      <c r="A160" s="269">
        <v>150</v>
      </c>
      <c r="B160" s="278" t="s">
        <v>376</v>
      </c>
      <c r="C160" s="279">
        <v>1353.5</v>
      </c>
      <c r="D160" s="280">
        <v>1356.8333333333333</v>
      </c>
      <c r="E160" s="280">
        <v>1340.6666666666665</v>
      </c>
      <c r="F160" s="280">
        <v>1327.8333333333333</v>
      </c>
      <c r="G160" s="280">
        <v>1311.6666666666665</v>
      </c>
      <c r="H160" s="280">
        <v>1369.6666666666665</v>
      </c>
      <c r="I160" s="280">
        <v>1385.833333333333</v>
      </c>
      <c r="J160" s="280">
        <v>1398.6666666666665</v>
      </c>
      <c r="K160" s="278">
        <v>1373</v>
      </c>
      <c r="L160" s="278">
        <v>1344</v>
      </c>
      <c r="M160" s="278">
        <v>0.13974</v>
      </c>
    </row>
    <row r="161" spans="1:13">
      <c r="A161" s="269">
        <v>151</v>
      </c>
      <c r="B161" s="278" t="s">
        <v>377</v>
      </c>
      <c r="C161" s="279">
        <v>1271.2</v>
      </c>
      <c r="D161" s="280">
        <v>1275.9666666666667</v>
      </c>
      <c r="E161" s="280">
        <v>1257.2333333333333</v>
      </c>
      <c r="F161" s="280">
        <v>1243.2666666666667</v>
      </c>
      <c r="G161" s="280">
        <v>1224.5333333333333</v>
      </c>
      <c r="H161" s="280">
        <v>1289.9333333333334</v>
      </c>
      <c r="I161" s="280">
        <v>1308.666666666667</v>
      </c>
      <c r="J161" s="280">
        <v>1322.6333333333334</v>
      </c>
      <c r="K161" s="278">
        <v>1294.7</v>
      </c>
      <c r="L161" s="278">
        <v>1262</v>
      </c>
      <c r="M161" s="278">
        <v>3.9399999999999998E-2</v>
      </c>
    </row>
    <row r="162" spans="1:13">
      <c r="A162" s="269">
        <v>152</v>
      </c>
      <c r="B162" s="278" t="s">
        <v>378</v>
      </c>
      <c r="C162" s="279">
        <v>15.5</v>
      </c>
      <c r="D162" s="280">
        <v>15.5</v>
      </c>
      <c r="E162" s="280">
        <v>15.5</v>
      </c>
      <c r="F162" s="280">
        <v>15.5</v>
      </c>
      <c r="G162" s="280">
        <v>15.5</v>
      </c>
      <c r="H162" s="280">
        <v>15.5</v>
      </c>
      <c r="I162" s="280">
        <v>15.5</v>
      </c>
      <c r="J162" s="280">
        <v>15.5</v>
      </c>
      <c r="K162" s="278">
        <v>15.5</v>
      </c>
      <c r="L162" s="278">
        <v>15.5</v>
      </c>
      <c r="M162" s="278">
        <v>0.99538000000000004</v>
      </c>
    </row>
    <row r="163" spans="1:13">
      <c r="A163" s="269">
        <v>153</v>
      </c>
      <c r="B163" s="278" t="s">
        <v>373</v>
      </c>
      <c r="C163" s="279">
        <v>415.3</v>
      </c>
      <c r="D163" s="280">
        <v>422.45</v>
      </c>
      <c r="E163" s="280">
        <v>402.75</v>
      </c>
      <c r="F163" s="280">
        <v>390.2</v>
      </c>
      <c r="G163" s="280">
        <v>370.5</v>
      </c>
      <c r="H163" s="280">
        <v>435</v>
      </c>
      <c r="I163" s="280">
        <v>454.69999999999993</v>
      </c>
      <c r="J163" s="280">
        <v>467.25</v>
      </c>
      <c r="K163" s="278">
        <v>442.15</v>
      </c>
      <c r="L163" s="278">
        <v>409.9</v>
      </c>
      <c r="M163" s="278">
        <v>0.32718999999999998</v>
      </c>
    </row>
    <row r="164" spans="1:13">
      <c r="A164" s="269">
        <v>154</v>
      </c>
      <c r="B164" s="278" t="s">
        <v>383</v>
      </c>
      <c r="C164" s="279">
        <v>226.5</v>
      </c>
      <c r="D164" s="280">
        <v>227.78333333333333</v>
      </c>
      <c r="E164" s="280">
        <v>223.96666666666667</v>
      </c>
      <c r="F164" s="280">
        <v>221.43333333333334</v>
      </c>
      <c r="G164" s="280">
        <v>217.61666666666667</v>
      </c>
      <c r="H164" s="280">
        <v>230.31666666666666</v>
      </c>
      <c r="I164" s="280">
        <v>234.13333333333333</v>
      </c>
      <c r="J164" s="280">
        <v>236.66666666666666</v>
      </c>
      <c r="K164" s="278">
        <v>231.6</v>
      </c>
      <c r="L164" s="278">
        <v>225.25</v>
      </c>
      <c r="M164" s="278">
        <v>0.38961000000000001</v>
      </c>
    </row>
    <row r="165" spans="1:13">
      <c r="A165" s="269">
        <v>155</v>
      </c>
      <c r="B165" s="278" t="s">
        <v>374</v>
      </c>
      <c r="C165" s="279">
        <v>77.849999999999994</v>
      </c>
      <c r="D165" s="280">
        <v>78.899999999999991</v>
      </c>
      <c r="E165" s="280">
        <v>76.449999999999989</v>
      </c>
      <c r="F165" s="280">
        <v>75.05</v>
      </c>
      <c r="G165" s="280">
        <v>72.599999999999994</v>
      </c>
      <c r="H165" s="280">
        <v>80.299999999999983</v>
      </c>
      <c r="I165" s="280">
        <v>82.75</v>
      </c>
      <c r="J165" s="280">
        <v>84.149999999999977</v>
      </c>
      <c r="K165" s="278">
        <v>81.349999999999994</v>
      </c>
      <c r="L165" s="278">
        <v>77.5</v>
      </c>
      <c r="M165" s="278">
        <v>0.25839000000000001</v>
      </c>
    </row>
    <row r="166" spans="1:13">
      <c r="A166" s="269">
        <v>156</v>
      </c>
      <c r="B166" s="278" t="s">
        <v>375</v>
      </c>
      <c r="C166" s="279">
        <v>100.1</v>
      </c>
      <c r="D166" s="280">
        <v>101.03333333333335</v>
      </c>
      <c r="E166" s="280">
        <v>99.066666666666691</v>
      </c>
      <c r="F166" s="280">
        <v>98.033333333333346</v>
      </c>
      <c r="G166" s="280">
        <v>96.066666666666691</v>
      </c>
      <c r="H166" s="280">
        <v>102.06666666666669</v>
      </c>
      <c r="I166" s="280">
        <v>104.03333333333336</v>
      </c>
      <c r="J166" s="280">
        <v>105.06666666666669</v>
      </c>
      <c r="K166" s="278">
        <v>103</v>
      </c>
      <c r="L166" s="278">
        <v>100</v>
      </c>
      <c r="M166" s="278">
        <v>0.81061000000000005</v>
      </c>
    </row>
    <row r="167" spans="1:13">
      <c r="A167" s="269">
        <v>157</v>
      </c>
      <c r="B167" s="278" t="s">
        <v>246</v>
      </c>
      <c r="C167" s="279">
        <v>130.25</v>
      </c>
      <c r="D167" s="280">
        <v>132.25</v>
      </c>
      <c r="E167" s="280">
        <v>127</v>
      </c>
      <c r="F167" s="280">
        <v>123.75</v>
      </c>
      <c r="G167" s="280">
        <v>118.5</v>
      </c>
      <c r="H167" s="280">
        <v>135.5</v>
      </c>
      <c r="I167" s="280">
        <v>140.75</v>
      </c>
      <c r="J167" s="280">
        <v>144</v>
      </c>
      <c r="K167" s="278">
        <v>137.5</v>
      </c>
      <c r="L167" s="278">
        <v>129</v>
      </c>
      <c r="M167" s="278">
        <v>4.4398</v>
      </c>
    </row>
    <row r="168" spans="1:13">
      <c r="A168" s="269">
        <v>158</v>
      </c>
      <c r="B168" s="278" t="s">
        <v>379</v>
      </c>
      <c r="C168" s="279">
        <v>5049.05</v>
      </c>
      <c r="D168" s="280">
        <v>5102.0166666666664</v>
      </c>
      <c r="E168" s="280">
        <v>4965.0333333333328</v>
      </c>
      <c r="F168" s="280">
        <v>4881.0166666666664</v>
      </c>
      <c r="G168" s="280">
        <v>4744.0333333333328</v>
      </c>
      <c r="H168" s="280">
        <v>5186.0333333333328</v>
      </c>
      <c r="I168" s="280">
        <v>5323.0166666666664</v>
      </c>
      <c r="J168" s="280">
        <v>5407.0333333333328</v>
      </c>
      <c r="K168" s="278">
        <v>5239</v>
      </c>
      <c r="L168" s="278">
        <v>5018</v>
      </c>
      <c r="M168" s="278">
        <v>7.1400000000000005E-2</v>
      </c>
    </row>
    <row r="169" spans="1:13">
      <c r="A169" s="269">
        <v>159</v>
      </c>
      <c r="B169" s="278" t="s">
        <v>380</v>
      </c>
      <c r="C169" s="279">
        <v>1448.35</v>
      </c>
      <c r="D169" s="280">
        <v>1470.95</v>
      </c>
      <c r="E169" s="280">
        <v>1419.9</v>
      </c>
      <c r="F169" s="280">
        <v>1391.45</v>
      </c>
      <c r="G169" s="280">
        <v>1340.4</v>
      </c>
      <c r="H169" s="280">
        <v>1499.4</v>
      </c>
      <c r="I169" s="280">
        <v>1550.4499999999998</v>
      </c>
      <c r="J169" s="280">
        <v>1578.9</v>
      </c>
      <c r="K169" s="278">
        <v>1522</v>
      </c>
      <c r="L169" s="278">
        <v>1442.5</v>
      </c>
      <c r="M169" s="278">
        <v>0.72813000000000005</v>
      </c>
    </row>
    <row r="170" spans="1:13">
      <c r="A170" s="269">
        <v>160</v>
      </c>
      <c r="B170" s="278" t="s">
        <v>102</v>
      </c>
      <c r="C170" s="279">
        <v>324.8</v>
      </c>
      <c r="D170" s="280">
        <v>331.23333333333329</v>
      </c>
      <c r="E170" s="280">
        <v>316.46666666666658</v>
      </c>
      <c r="F170" s="280">
        <v>308.13333333333327</v>
      </c>
      <c r="G170" s="280">
        <v>293.36666666666656</v>
      </c>
      <c r="H170" s="280">
        <v>339.56666666666661</v>
      </c>
      <c r="I170" s="280">
        <v>354.33333333333337</v>
      </c>
      <c r="J170" s="280">
        <v>362.66666666666663</v>
      </c>
      <c r="K170" s="278">
        <v>346</v>
      </c>
      <c r="L170" s="278">
        <v>322.89999999999998</v>
      </c>
      <c r="M170" s="278">
        <v>46.861249999999998</v>
      </c>
    </row>
    <row r="171" spans="1:13">
      <c r="A171" s="269">
        <v>161</v>
      </c>
      <c r="B171" s="278" t="s">
        <v>388</v>
      </c>
      <c r="C171" s="279">
        <v>37.65</v>
      </c>
      <c r="D171" s="280">
        <v>37.949999999999996</v>
      </c>
      <c r="E171" s="280">
        <v>37.249999999999993</v>
      </c>
      <c r="F171" s="280">
        <v>36.849999999999994</v>
      </c>
      <c r="G171" s="280">
        <v>36.149999999999991</v>
      </c>
      <c r="H171" s="280">
        <v>38.349999999999994</v>
      </c>
      <c r="I171" s="280">
        <v>39.049999999999997</v>
      </c>
      <c r="J171" s="280">
        <v>39.449999999999996</v>
      </c>
      <c r="K171" s="278">
        <v>38.65</v>
      </c>
      <c r="L171" s="278">
        <v>37.549999999999997</v>
      </c>
      <c r="M171" s="278">
        <v>2.4594999999999998</v>
      </c>
    </row>
    <row r="172" spans="1:13">
      <c r="A172" s="269">
        <v>162</v>
      </c>
      <c r="B172" s="278" t="s">
        <v>104</v>
      </c>
      <c r="C172" s="279">
        <v>16.600000000000001</v>
      </c>
      <c r="D172" s="280">
        <v>16.666666666666668</v>
      </c>
      <c r="E172" s="280">
        <v>16.433333333333337</v>
      </c>
      <c r="F172" s="280">
        <v>16.266666666666669</v>
      </c>
      <c r="G172" s="280">
        <v>16.033333333333339</v>
      </c>
      <c r="H172" s="280">
        <v>16.833333333333336</v>
      </c>
      <c r="I172" s="280">
        <v>17.066666666666663</v>
      </c>
      <c r="J172" s="280">
        <v>17.233333333333334</v>
      </c>
      <c r="K172" s="278">
        <v>16.899999999999999</v>
      </c>
      <c r="L172" s="278">
        <v>16.5</v>
      </c>
      <c r="M172" s="278">
        <v>105.83548</v>
      </c>
    </row>
    <row r="173" spans="1:13">
      <c r="A173" s="269">
        <v>163</v>
      </c>
      <c r="B173" s="278" t="s">
        <v>389</v>
      </c>
      <c r="C173" s="279">
        <v>140.94999999999999</v>
      </c>
      <c r="D173" s="280">
        <v>140.11666666666665</v>
      </c>
      <c r="E173" s="280">
        <v>137.0333333333333</v>
      </c>
      <c r="F173" s="280">
        <v>133.11666666666665</v>
      </c>
      <c r="G173" s="280">
        <v>130.0333333333333</v>
      </c>
      <c r="H173" s="280">
        <v>144.0333333333333</v>
      </c>
      <c r="I173" s="280">
        <v>147.11666666666662</v>
      </c>
      <c r="J173" s="280">
        <v>151.0333333333333</v>
      </c>
      <c r="K173" s="278">
        <v>143.19999999999999</v>
      </c>
      <c r="L173" s="278">
        <v>136.19999999999999</v>
      </c>
      <c r="M173" s="278">
        <v>15.383900000000001</v>
      </c>
    </row>
    <row r="174" spans="1:13">
      <c r="A174" s="269">
        <v>164</v>
      </c>
      <c r="B174" s="278" t="s">
        <v>381</v>
      </c>
      <c r="C174" s="279">
        <v>983.5</v>
      </c>
      <c r="D174" s="280">
        <v>1000.5</v>
      </c>
      <c r="E174" s="280">
        <v>955</v>
      </c>
      <c r="F174" s="280">
        <v>926.5</v>
      </c>
      <c r="G174" s="280">
        <v>881</v>
      </c>
      <c r="H174" s="280">
        <v>1029</v>
      </c>
      <c r="I174" s="280">
        <v>1074.5</v>
      </c>
      <c r="J174" s="280">
        <v>1103</v>
      </c>
      <c r="K174" s="278">
        <v>1046</v>
      </c>
      <c r="L174" s="278">
        <v>972</v>
      </c>
      <c r="M174" s="278">
        <v>0.61062000000000005</v>
      </c>
    </row>
    <row r="175" spans="1:13">
      <c r="A175" s="269">
        <v>165</v>
      </c>
      <c r="B175" s="278" t="s">
        <v>247</v>
      </c>
      <c r="C175" s="279">
        <v>389.45</v>
      </c>
      <c r="D175" s="280">
        <v>392.48333333333335</v>
      </c>
      <c r="E175" s="280">
        <v>384.9666666666667</v>
      </c>
      <c r="F175" s="280">
        <v>380.48333333333335</v>
      </c>
      <c r="G175" s="280">
        <v>372.9666666666667</v>
      </c>
      <c r="H175" s="280">
        <v>396.9666666666667</v>
      </c>
      <c r="I175" s="280">
        <v>404.48333333333335</v>
      </c>
      <c r="J175" s="280">
        <v>408.9666666666667</v>
      </c>
      <c r="K175" s="278">
        <v>400</v>
      </c>
      <c r="L175" s="278">
        <v>388</v>
      </c>
      <c r="M175" s="278">
        <v>0.33898</v>
      </c>
    </row>
    <row r="176" spans="1:13">
      <c r="A176" s="269">
        <v>166</v>
      </c>
      <c r="B176" s="278" t="s">
        <v>105</v>
      </c>
      <c r="C176" s="279">
        <v>514.29999999999995</v>
      </c>
      <c r="D176" s="280">
        <v>518.19999999999993</v>
      </c>
      <c r="E176" s="280">
        <v>503.24999999999989</v>
      </c>
      <c r="F176" s="280">
        <v>492.19999999999993</v>
      </c>
      <c r="G176" s="280">
        <v>477.24999999999989</v>
      </c>
      <c r="H176" s="280">
        <v>529.24999999999989</v>
      </c>
      <c r="I176" s="280">
        <v>544.19999999999993</v>
      </c>
      <c r="J176" s="280">
        <v>555.24999999999989</v>
      </c>
      <c r="K176" s="278">
        <v>533.15</v>
      </c>
      <c r="L176" s="278">
        <v>507.15</v>
      </c>
      <c r="M176" s="278">
        <v>23.818560000000002</v>
      </c>
    </row>
    <row r="177" spans="1:13">
      <c r="A177" s="269">
        <v>167</v>
      </c>
      <c r="B177" s="278" t="s">
        <v>248</v>
      </c>
      <c r="C177" s="279">
        <v>242.25</v>
      </c>
      <c r="D177" s="280">
        <v>246.16666666666666</v>
      </c>
      <c r="E177" s="280">
        <v>235.18333333333334</v>
      </c>
      <c r="F177" s="280">
        <v>228.11666666666667</v>
      </c>
      <c r="G177" s="280">
        <v>217.13333333333335</v>
      </c>
      <c r="H177" s="280">
        <v>253.23333333333332</v>
      </c>
      <c r="I177" s="280">
        <v>264.21666666666658</v>
      </c>
      <c r="J177" s="280">
        <v>271.2833333333333</v>
      </c>
      <c r="K177" s="278">
        <v>257.14999999999998</v>
      </c>
      <c r="L177" s="278">
        <v>239.1</v>
      </c>
      <c r="M177" s="278">
        <v>5.39717</v>
      </c>
    </row>
    <row r="178" spans="1:13">
      <c r="A178" s="269">
        <v>168</v>
      </c>
      <c r="B178" s="278" t="s">
        <v>249</v>
      </c>
      <c r="C178" s="279">
        <v>611.9</v>
      </c>
      <c r="D178" s="280">
        <v>615.26666666666665</v>
      </c>
      <c r="E178" s="280">
        <v>596.63333333333333</v>
      </c>
      <c r="F178" s="280">
        <v>581.36666666666667</v>
      </c>
      <c r="G178" s="280">
        <v>562.73333333333335</v>
      </c>
      <c r="H178" s="280">
        <v>630.5333333333333</v>
      </c>
      <c r="I178" s="280">
        <v>649.16666666666652</v>
      </c>
      <c r="J178" s="280">
        <v>664.43333333333328</v>
      </c>
      <c r="K178" s="278">
        <v>633.9</v>
      </c>
      <c r="L178" s="278">
        <v>600</v>
      </c>
      <c r="M178" s="278">
        <v>5.0555000000000003</v>
      </c>
    </row>
    <row r="179" spans="1:13">
      <c r="A179" s="269">
        <v>169</v>
      </c>
      <c r="B179" s="278" t="s">
        <v>390</v>
      </c>
      <c r="C179" s="279">
        <v>54.95</v>
      </c>
      <c r="D179" s="280">
        <v>55.716666666666661</v>
      </c>
      <c r="E179" s="280">
        <v>53.533333333333324</v>
      </c>
      <c r="F179" s="280">
        <v>52.11666666666666</v>
      </c>
      <c r="G179" s="280">
        <v>49.933333333333323</v>
      </c>
      <c r="H179" s="280">
        <v>57.133333333333326</v>
      </c>
      <c r="I179" s="280">
        <v>59.316666666666663</v>
      </c>
      <c r="J179" s="280">
        <v>60.733333333333327</v>
      </c>
      <c r="K179" s="278">
        <v>57.9</v>
      </c>
      <c r="L179" s="278">
        <v>54.3</v>
      </c>
      <c r="M179" s="278">
        <v>24.06071</v>
      </c>
    </row>
    <row r="180" spans="1:13">
      <c r="A180" s="269">
        <v>170</v>
      </c>
      <c r="B180" s="278" t="s">
        <v>382</v>
      </c>
      <c r="C180" s="279">
        <v>158.75</v>
      </c>
      <c r="D180" s="280">
        <v>160.23333333333335</v>
      </c>
      <c r="E180" s="280">
        <v>156.1166666666667</v>
      </c>
      <c r="F180" s="280">
        <v>153.48333333333335</v>
      </c>
      <c r="G180" s="280">
        <v>149.3666666666667</v>
      </c>
      <c r="H180" s="280">
        <v>162.8666666666667</v>
      </c>
      <c r="I180" s="280">
        <v>166.98333333333338</v>
      </c>
      <c r="J180" s="280">
        <v>169.6166666666667</v>
      </c>
      <c r="K180" s="278">
        <v>164.35</v>
      </c>
      <c r="L180" s="278">
        <v>157.6</v>
      </c>
      <c r="M180" s="278">
        <v>8.0817899999999998</v>
      </c>
    </row>
    <row r="181" spans="1:13">
      <c r="A181" s="269">
        <v>171</v>
      </c>
      <c r="B181" s="278" t="s">
        <v>250</v>
      </c>
      <c r="C181" s="279">
        <v>206.1</v>
      </c>
      <c r="D181" s="280">
        <v>207.35</v>
      </c>
      <c r="E181" s="280">
        <v>202.75</v>
      </c>
      <c r="F181" s="280">
        <v>199.4</v>
      </c>
      <c r="G181" s="280">
        <v>194.8</v>
      </c>
      <c r="H181" s="280">
        <v>210.7</v>
      </c>
      <c r="I181" s="280">
        <v>215.29999999999995</v>
      </c>
      <c r="J181" s="280">
        <v>218.64999999999998</v>
      </c>
      <c r="K181" s="278">
        <v>211.95</v>
      </c>
      <c r="L181" s="278">
        <v>204</v>
      </c>
      <c r="M181" s="278">
        <v>15.9922</v>
      </c>
    </row>
    <row r="182" spans="1:13">
      <c r="A182" s="269">
        <v>172</v>
      </c>
      <c r="B182" s="278" t="s">
        <v>106</v>
      </c>
      <c r="C182" s="279">
        <v>471.45</v>
      </c>
      <c r="D182" s="280">
        <v>476.16666666666669</v>
      </c>
      <c r="E182" s="280">
        <v>464.53333333333336</v>
      </c>
      <c r="F182" s="280">
        <v>457.61666666666667</v>
      </c>
      <c r="G182" s="280">
        <v>445.98333333333335</v>
      </c>
      <c r="H182" s="280">
        <v>483.08333333333337</v>
      </c>
      <c r="I182" s="280">
        <v>494.7166666666667</v>
      </c>
      <c r="J182" s="280">
        <v>501.63333333333338</v>
      </c>
      <c r="K182" s="278">
        <v>487.8</v>
      </c>
      <c r="L182" s="278">
        <v>469.25</v>
      </c>
      <c r="M182" s="278">
        <v>17.29054</v>
      </c>
    </row>
    <row r="183" spans="1:13">
      <c r="A183" s="269">
        <v>173</v>
      </c>
      <c r="B183" s="278" t="s">
        <v>384</v>
      </c>
      <c r="C183" s="279">
        <v>74.3</v>
      </c>
      <c r="D183" s="280">
        <v>75.383333333333326</v>
      </c>
      <c r="E183" s="280">
        <v>72.916666666666657</v>
      </c>
      <c r="F183" s="280">
        <v>71.533333333333331</v>
      </c>
      <c r="G183" s="280">
        <v>69.066666666666663</v>
      </c>
      <c r="H183" s="280">
        <v>76.766666666666652</v>
      </c>
      <c r="I183" s="280">
        <v>79.23333333333332</v>
      </c>
      <c r="J183" s="280">
        <v>80.616666666666646</v>
      </c>
      <c r="K183" s="278">
        <v>77.849999999999994</v>
      </c>
      <c r="L183" s="278">
        <v>74</v>
      </c>
      <c r="M183" s="278">
        <v>1.1504300000000001</v>
      </c>
    </row>
    <row r="184" spans="1:13">
      <c r="A184" s="269">
        <v>174</v>
      </c>
      <c r="B184" s="278" t="s">
        <v>385</v>
      </c>
      <c r="C184" s="279">
        <v>497.7</v>
      </c>
      <c r="D184" s="280">
        <v>502.48333333333335</v>
      </c>
      <c r="E184" s="280">
        <v>490.2166666666667</v>
      </c>
      <c r="F184" s="280">
        <v>482.73333333333335</v>
      </c>
      <c r="G184" s="280">
        <v>470.4666666666667</v>
      </c>
      <c r="H184" s="280">
        <v>509.9666666666667</v>
      </c>
      <c r="I184" s="280">
        <v>522.23333333333335</v>
      </c>
      <c r="J184" s="280">
        <v>529.7166666666667</v>
      </c>
      <c r="K184" s="278">
        <v>514.75</v>
      </c>
      <c r="L184" s="278">
        <v>495</v>
      </c>
      <c r="M184" s="278">
        <v>5.4519999999999999E-2</v>
      </c>
    </row>
    <row r="185" spans="1:13">
      <c r="A185" s="269">
        <v>175</v>
      </c>
      <c r="B185" s="278" t="s">
        <v>391</v>
      </c>
      <c r="C185" s="279">
        <v>42.3</v>
      </c>
      <c r="D185" s="280">
        <v>42.833333333333336</v>
      </c>
      <c r="E185" s="280">
        <v>41.516666666666673</v>
      </c>
      <c r="F185" s="280">
        <v>40.733333333333334</v>
      </c>
      <c r="G185" s="280">
        <v>39.416666666666671</v>
      </c>
      <c r="H185" s="280">
        <v>43.616666666666674</v>
      </c>
      <c r="I185" s="280">
        <v>44.933333333333337</v>
      </c>
      <c r="J185" s="280">
        <v>45.716666666666676</v>
      </c>
      <c r="K185" s="278">
        <v>44.15</v>
      </c>
      <c r="L185" s="278">
        <v>42.05</v>
      </c>
      <c r="M185" s="278">
        <v>7.7516800000000003</v>
      </c>
    </row>
    <row r="186" spans="1:13">
      <c r="A186" s="269">
        <v>176</v>
      </c>
      <c r="B186" s="278" t="s">
        <v>251</v>
      </c>
      <c r="C186" s="279">
        <v>197.9</v>
      </c>
      <c r="D186" s="280">
        <v>199.16666666666666</v>
      </c>
      <c r="E186" s="280">
        <v>193.33333333333331</v>
      </c>
      <c r="F186" s="280">
        <v>188.76666666666665</v>
      </c>
      <c r="G186" s="280">
        <v>182.93333333333331</v>
      </c>
      <c r="H186" s="280">
        <v>203.73333333333332</v>
      </c>
      <c r="I186" s="280">
        <v>209.56666666666663</v>
      </c>
      <c r="J186" s="280">
        <v>214.13333333333333</v>
      </c>
      <c r="K186" s="278">
        <v>205</v>
      </c>
      <c r="L186" s="278">
        <v>194.6</v>
      </c>
      <c r="M186" s="278">
        <v>2.2943799999999999</v>
      </c>
    </row>
    <row r="187" spans="1:13">
      <c r="A187" s="269">
        <v>177</v>
      </c>
      <c r="B187" s="278" t="s">
        <v>386</v>
      </c>
      <c r="C187" s="279">
        <v>335.35</v>
      </c>
      <c r="D187" s="280">
        <v>338.8</v>
      </c>
      <c r="E187" s="280">
        <v>327.8</v>
      </c>
      <c r="F187" s="280">
        <v>320.25</v>
      </c>
      <c r="G187" s="280">
        <v>309.25</v>
      </c>
      <c r="H187" s="280">
        <v>346.35</v>
      </c>
      <c r="I187" s="280">
        <v>357.35</v>
      </c>
      <c r="J187" s="280">
        <v>364.90000000000003</v>
      </c>
      <c r="K187" s="278">
        <v>349.8</v>
      </c>
      <c r="L187" s="278">
        <v>331.25</v>
      </c>
      <c r="M187" s="278">
        <v>0.88439000000000001</v>
      </c>
    </row>
    <row r="188" spans="1:13">
      <c r="A188" s="269">
        <v>178</v>
      </c>
      <c r="B188" s="278" t="s">
        <v>387</v>
      </c>
      <c r="C188" s="279">
        <v>241.35</v>
      </c>
      <c r="D188" s="280">
        <v>245.68333333333331</v>
      </c>
      <c r="E188" s="280">
        <v>235.81666666666661</v>
      </c>
      <c r="F188" s="280">
        <v>230.2833333333333</v>
      </c>
      <c r="G188" s="280">
        <v>220.4166666666666</v>
      </c>
      <c r="H188" s="280">
        <v>251.21666666666661</v>
      </c>
      <c r="I188" s="280">
        <v>261.08333333333337</v>
      </c>
      <c r="J188" s="280">
        <v>266.61666666666662</v>
      </c>
      <c r="K188" s="278">
        <v>255.55</v>
      </c>
      <c r="L188" s="278">
        <v>240.15</v>
      </c>
      <c r="M188" s="278">
        <v>3.6796899999999999</v>
      </c>
    </row>
    <row r="189" spans="1:13">
      <c r="A189" s="269">
        <v>179</v>
      </c>
      <c r="B189" s="278" t="s">
        <v>392</v>
      </c>
      <c r="C189" s="279">
        <v>565.5</v>
      </c>
      <c r="D189" s="280">
        <v>569.73333333333323</v>
      </c>
      <c r="E189" s="280">
        <v>554.11666666666645</v>
      </c>
      <c r="F189" s="280">
        <v>542.73333333333323</v>
      </c>
      <c r="G189" s="280">
        <v>527.11666666666645</v>
      </c>
      <c r="H189" s="280">
        <v>581.11666666666645</v>
      </c>
      <c r="I189" s="280">
        <v>596.73333333333323</v>
      </c>
      <c r="J189" s="280">
        <v>608.11666666666645</v>
      </c>
      <c r="K189" s="278">
        <v>585.35</v>
      </c>
      <c r="L189" s="278">
        <v>558.35</v>
      </c>
      <c r="M189" s="278">
        <v>0.16102</v>
      </c>
    </row>
    <row r="190" spans="1:13">
      <c r="A190" s="269">
        <v>180</v>
      </c>
      <c r="B190" s="278" t="s">
        <v>400</v>
      </c>
      <c r="C190" s="279">
        <v>503.8</v>
      </c>
      <c r="D190" s="280">
        <v>508.09999999999997</v>
      </c>
      <c r="E190" s="280">
        <v>497.19999999999993</v>
      </c>
      <c r="F190" s="280">
        <v>490.59999999999997</v>
      </c>
      <c r="G190" s="280">
        <v>479.69999999999993</v>
      </c>
      <c r="H190" s="280">
        <v>514.69999999999993</v>
      </c>
      <c r="I190" s="280">
        <v>525.59999999999991</v>
      </c>
      <c r="J190" s="280">
        <v>532.19999999999993</v>
      </c>
      <c r="K190" s="278">
        <v>519</v>
      </c>
      <c r="L190" s="278">
        <v>501.5</v>
      </c>
      <c r="M190" s="278">
        <v>0.46190999999999999</v>
      </c>
    </row>
    <row r="191" spans="1:13">
      <c r="A191" s="269">
        <v>181</v>
      </c>
      <c r="B191" s="278" t="s">
        <v>394</v>
      </c>
      <c r="C191" s="279">
        <v>493.2</v>
      </c>
      <c r="D191" s="280">
        <v>496.18333333333334</v>
      </c>
      <c r="E191" s="280">
        <v>487.01666666666665</v>
      </c>
      <c r="F191" s="280">
        <v>480.83333333333331</v>
      </c>
      <c r="G191" s="280">
        <v>471.66666666666663</v>
      </c>
      <c r="H191" s="280">
        <v>502.36666666666667</v>
      </c>
      <c r="I191" s="280">
        <v>511.5333333333333</v>
      </c>
      <c r="J191" s="280">
        <v>517.7166666666667</v>
      </c>
      <c r="K191" s="278">
        <v>505.35</v>
      </c>
      <c r="L191" s="278">
        <v>490</v>
      </c>
      <c r="M191" s="278">
        <v>3.7659999999999999E-2</v>
      </c>
    </row>
    <row r="192" spans="1:13">
      <c r="A192" s="269">
        <v>182</v>
      </c>
      <c r="B192" s="278" t="s">
        <v>107</v>
      </c>
      <c r="C192" s="279">
        <v>506.6</v>
      </c>
      <c r="D192" s="280">
        <v>514.18333333333328</v>
      </c>
      <c r="E192" s="280">
        <v>493.46666666666658</v>
      </c>
      <c r="F192" s="280">
        <v>480.33333333333331</v>
      </c>
      <c r="G192" s="280">
        <v>459.61666666666662</v>
      </c>
      <c r="H192" s="280">
        <v>527.31666666666661</v>
      </c>
      <c r="I192" s="280">
        <v>548.0333333333333</v>
      </c>
      <c r="J192" s="280">
        <v>561.16666666666652</v>
      </c>
      <c r="K192" s="278">
        <v>534.9</v>
      </c>
      <c r="L192" s="278">
        <v>501.05</v>
      </c>
      <c r="M192" s="278">
        <v>11.379799999999999</v>
      </c>
    </row>
    <row r="193" spans="1:13">
      <c r="A193" s="269">
        <v>183</v>
      </c>
      <c r="B193" s="278" t="s">
        <v>109</v>
      </c>
      <c r="C193" s="279">
        <v>520.4</v>
      </c>
      <c r="D193" s="280">
        <v>521.98333333333323</v>
      </c>
      <c r="E193" s="280">
        <v>514.06666666666649</v>
      </c>
      <c r="F193" s="280">
        <v>507.73333333333323</v>
      </c>
      <c r="G193" s="280">
        <v>499.81666666666649</v>
      </c>
      <c r="H193" s="280">
        <v>528.31666666666649</v>
      </c>
      <c r="I193" s="280">
        <v>536.23333333333323</v>
      </c>
      <c r="J193" s="280">
        <v>542.56666666666649</v>
      </c>
      <c r="K193" s="278">
        <v>529.9</v>
      </c>
      <c r="L193" s="278">
        <v>515.65</v>
      </c>
      <c r="M193" s="278">
        <v>45.928330000000003</v>
      </c>
    </row>
    <row r="194" spans="1:13">
      <c r="A194" s="269">
        <v>184</v>
      </c>
      <c r="B194" s="278" t="s">
        <v>110</v>
      </c>
      <c r="C194" s="279">
        <v>1689.9</v>
      </c>
      <c r="D194" s="280">
        <v>1712.4666666666665</v>
      </c>
      <c r="E194" s="280">
        <v>1655.4333333333329</v>
      </c>
      <c r="F194" s="280">
        <v>1620.9666666666665</v>
      </c>
      <c r="G194" s="280">
        <v>1563.9333333333329</v>
      </c>
      <c r="H194" s="280">
        <v>1746.9333333333329</v>
      </c>
      <c r="I194" s="280">
        <v>1803.9666666666662</v>
      </c>
      <c r="J194" s="280">
        <v>1838.4333333333329</v>
      </c>
      <c r="K194" s="278">
        <v>1769.5</v>
      </c>
      <c r="L194" s="278">
        <v>1678</v>
      </c>
      <c r="M194" s="278">
        <v>78.072040000000001</v>
      </c>
    </row>
    <row r="195" spans="1:13">
      <c r="A195" s="269">
        <v>185</v>
      </c>
      <c r="B195" s="278" t="s">
        <v>253</v>
      </c>
      <c r="C195" s="279">
        <v>2528.35</v>
      </c>
      <c r="D195" s="280">
        <v>2546.1166666666668</v>
      </c>
      <c r="E195" s="280">
        <v>2493.2333333333336</v>
      </c>
      <c r="F195" s="280">
        <v>2458.1166666666668</v>
      </c>
      <c r="G195" s="280">
        <v>2405.2333333333336</v>
      </c>
      <c r="H195" s="280">
        <v>2581.2333333333336</v>
      </c>
      <c r="I195" s="280">
        <v>2634.1166666666668</v>
      </c>
      <c r="J195" s="280">
        <v>2669.2333333333336</v>
      </c>
      <c r="K195" s="278">
        <v>2599</v>
      </c>
      <c r="L195" s="278">
        <v>2511</v>
      </c>
      <c r="M195" s="278">
        <v>2.5754299999999999</v>
      </c>
    </row>
    <row r="196" spans="1:13">
      <c r="A196" s="269">
        <v>186</v>
      </c>
      <c r="B196" s="278" t="s">
        <v>111</v>
      </c>
      <c r="C196" s="279">
        <v>911.45</v>
      </c>
      <c r="D196" s="280">
        <v>921.16666666666663</v>
      </c>
      <c r="E196" s="280">
        <v>898.33333333333326</v>
      </c>
      <c r="F196" s="280">
        <v>885.21666666666658</v>
      </c>
      <c r="G196" s="280">
        <v>862.38333333333321</v>
      </c>
      <c r="H196" s="280">
        <v>934.2833333333333</v>
      </c>
      <c r="I196" s="280">
        <v>957.11666666666656</v>
      </c>
      <c r="J196" s="280">
        <v>970.23333333333335</v>
      </c>
      <c r="K196" s="278">
        <v>944</v>
      </c>
      <c r="L196" s="278">
        <v>908.05</v>
      </c>
      <c r="M196" s="278">
        <v>148.37190000000001</v>
      </c>
    </row>
    <row r="197" spans="1:13">
      <c r="A197" s="269">
        <v>187</v>
      </c>
      <c r="B197" s="278" t="s">
        <v>254</v>
      </c>
      <c r="C197" s="279">
        <v>477.55</v>
      </c>
      <c r="D197" s="280">
        <v>480.86666666666662</v>
      </c>
      <c r="E197" s="280">
        <v>471.83333333333326</v>
      </c>
      <c r="F197" s="280">
        <v>466.11666666666662</v>
      </c>
      <c r="G197" s="280">
        <v>457.08333333333326</v>
      </c>
      <c r="H197" s="280">
        <v>486.58333333333326</v>
      </c>
      <c r="I197" s="280">
        <v>495.61666666666667</v>
      </c>
      <c r="J197" s="280">
        <v>501.33333333333326</v>
      </c>
      <c r="K197" s="278">
        <v>489.9</v>
      </c>
      <c r="L197" s="278">
        <v>475.15</v>
      </c>
      <c r="M197" s="278">
        <v>24.998539999999998</v>
      </c>
    </row>
    <row r="198" spans="1:13">
      <c r="A198" s="269">
        <v>188</v>
      </c>
      <c r="B198" s="278" t="s">
        <v>252</v>
      </c>
      <c r="C198" s="279">
        <v>800.45</v>
      </c>
      <c r="D198" s="280">
        <v>808.25</v>
      </c>
      <c r="E198" s="280">
        <v>786.7</v>
      </c>
      <c r="F198" s="280">
        <v>772.95</v>
      </c>
      <c r="G198" s="280">
        <v>751.40000000000009</v>
      </c>
      <c r="H198" s="280">
        <v>822</v>
      </c>
      <c r="I198" s="280">
        <v>843.55</v>
      </c>
      <c r="J198" s="280">
        <v>857.3</v>
      </c>
      <c r="K198" s="278">
        <v>829.8</v>
      </c>
      <c r="L198" s="278">
        <v>794.5</v>
      </c>
      <c r="M198" s="278">
        <v>2.6129500000000001</v>
      </c>
    </row>
    <row r="199" spans="1:13">
      <c r="A199" s="269">
        <v>189</v>
      </c>
      <c r="B199" s="278" t="s">
        <v>395</v>
      </c>
      <c r="C199" s="279">
        <v>144.30000000000001</v>
      </c>
      <c r="D199" s="280">
        <v>146.31666666666669</v>
      </c>
      <c r="E199" s="280">
        <v>140.73333333333338</v>
      </c>
      <c r="F199" s="280">
        <v>137.16666666666669</v>
      </c>
      <c r="G199" s="280">
        <v>131.58333333333337</v>
      </c>
      <c r="H199" s="280">
        <v>149.88333333333338</v>
      </c>
      <c r="I199" s="280">
        <v>155.4666666666667</v>
      </c>
      <c r="J199" s="280">
        <v>159.03333333333339</v>
      </c>
      <c r="K199" s="278">
        <v>151.9</v>
      </c>
      <c r="L199" s="278">
        <v>142.75</v>
      </c>
      <c r="M199" s="278">
        <v>1.78477</v>
      </c>
    </row>
    <row r="200" spans="1:13">
      <c r="A200" s="269">
        <v>190</v>
      </c>
      <c r="B200" s="278" t="s">
        <v>396</v>
      </c>
      <c r="C200" s="279">
        <v>255.65</v>
      </c>
      <c r="D200" s="280">
        <v>259.21666666666664</v>
      </c>
      <c r="E200" s="280">
        <v>251.43333333333328</v>
      </c>
      <c r="F200" s="280">
        <v>247.21666666666664</v>
      </c>
      <c r="G200" s="280">
        <v>239.43333333333328</v>
      </c>
      <c r="H200" s="280">
        <v>263.43333333333328</v>
      </c>
      <c r="I200" s="280">
        <v>271.2166666666667</v>
      </c>
      <c r="J200" s="280">
        <v>275.43333333333328</v>
      </c>
      <c r="K200" s="278">
        <v>267</v>
      </c>
      <c r="L200" s="278">
        <v>255</v>
      </c>
      <c r="M200" s="278">
        <v>0.11276</v>
      </c>
    </row>
    <row r="201" spans="1:13">
      <c r="A201" s="269">
        <v>191</v>
      </c>
      <c r="B201" s="278" t="s">
        <v>112</v>
      </c>
      <c r="C201" s="279">
        <v>1965.35</v>
      </c>
      <c r="D201" s="280">
        <v>1987.1666666666667</v>
      </c>
      <c r="E201" s="280">
        <v>1923.3333333333335</v>
      </c>
      <c r="F201" s="280">
        <v>1881.3166666666668</v>
      </c>
      <c r="G201" s="280">
        <v>1817.4833333333336</v>
      </c>
      <c r="H201" s="280">
        <v>2029.1833333333334</v>
      </c>
      <c r="I201" s="280">
        <v>2093.0166666666669</v>
      </c>
      <c r="J201" s="280">
        <v>2135.0333333333333</v>
      </c>
      <c r="K201" s="278">
        <v>2051</v>
      </c>
      <c r="L201" s="278">
        <v>1945.15</v>
      </c>
      <c r="M201" s="278">
        <v>13.18956</v>
      </c>
    </row>
    <row r="202" spans="1:13">
      <c r="A202" s="269">
        <v>192</v>
      </c>
      <c r="B202" s="278" t="s">
        <v>113</v>
      </c>
      <c r="C202" s="279">
        <v>262.95</v>
      </c>
      <c r="D202" s="280">
        <v>266.25</v>
      </c>
      <c r="E202" s="280">
        <v>256.55</v>
      </c>
      <c r="F202" s="280">
        <v>250.15000000000003</v>
      </c>
      <c r="G202" s="280">
        <v>240.45000000000005</v>
      </c>
      <c r="H202" s="280">
        <v>272.64999999999998</v>
      </c>
      <c r="I202" s="280">
        <v>282.35000000000002</v>
      </c>
      <c r="J202" s="280">
        <v>288.74999999999994</v>
      </c>
      <c r="K202" s="278">
        <v>275.95</v>
      </c>
      <c r="L202" s="278">
        <v>259.85000000000002</v>
      </c>
      <c r="M202" s="278">
        <v>3.41778</v>
      </c>
    </row>
    <row r="203" spans="1:13">
      <c r="A203" s="269">
        <v>193</v>
      </c>
      <c r="B203" s="278" t="s">
        <v>397</v>
      </c>
      <c r="C203" s="279">
        <v>10.55</v>
      </c>
      <c r="D203" s="280">
        <v>10.616666666666667</v>
      </c>
      <c r="E203" s="280">
        <v>10.433333333333334</v>
      </c>
      <c r="F203" s="280">
        <v>10.316666666666666</v>
      </c>
      <c r="G203" s="280">
        <v>10.133333333333333</v>
      </c>
      <c r="H203" s="280">
        <v>10.733333333333334</v>
      </c>
      <c r="I203" s="280">
        <v>10.916666666666668</v>
      </c>
      <c r="J203" s="280">
        <v>11.033333333333335</v>
      </c>
      <c r="K203" s="278">
        <v>10.8</v>
      </c>
      <c r="L203" s="278">
        <v>10.5</v>
      </c>
      <c r="M203" s="278">
        <v>8.1329399999999996</v>
      </c>
    </row>
    <row r="204" spans="1:13">
      <c r="A204" s="269">
        <v>194</v>
      </c>
      <c r="B204" s="278" t="s">
        <v>399</v>
      </c>
      <c r="C204" s="279">
        <v>51.75</v>
      </c>
      <c r="D204" s="280">
        <v>52.633333333333333</v>
      </c>
      <c r="E204" s="280">
        <v>50.616666666666667</v>
      </c>
      <c r="F204" s="280">
        <v>49.483333333333334</v>
      </c>
      <c r="G204" s="280">
        <v>47.466666666666669</v>
      </c>
      <c r="H204" s="280">
        <v>53.766666666666666</v>
      </c>
      <c r="I204" s="280">
        <v>55.783333333333331</v>
      </c>
      <c r="J204" s="280">
        <v>56.916666666666664</v>
      </c>
      <c r="K204" s="278">
        <v>54.65</v>
      </c>
      <c r="L204" s="278">
        <v>51.5</v>
      </c>
      <c r="M204" s="278">
        <v>0.62939000000000001</v>
      </c>
    </row>
    <row r="205" spans="1:13">
      <c r="A205" s="269">
        <v>195</v>
      </c>
      <c r="B205" s="278" t="s">
        <v>115</v>
      </c>
      <c r="C205" s="279">
        <v>115.9</v>
      </c>
      <c r="D205" s="280">
        <v>117.21666666666665</v>
      </c>
      <c r="E205" s="280">
        <v>113.68333333333331</v>
      </c>
      <c r="F205" s="280">
        <v>111.46666666666665</v>
      </c>
      <c r="G205" s="280">
        <v>107.93333333333331</v>
      </c>
      <c r="H205" s="280">
        <v>119.43333333333331</v>
      </c>
      <c r="I205" s="280">
        <v>122.96666666666664</v>
      </c>
      <c r="J205" s="280">
        <v>125.18333333333331</v>
      </c>
      <c r="K205" s="278">
        <v>120.75</v>
      </c>
      <c r="L205" s="278">
        <v>115</v>
      </c>
      <c r="M205" s="278">
        <v>194.05540999999999</v>
      </c>
    </row>
    <row r="206" spans="1:13">
      <c r="A206" s="269">
        <v>196</v>
      </c>
      <c r="B206" s="278" t="s">
        <v>401</v>
      </c>
      <c r="C206" s="279">
        <v>24.05</v>
      </c>
      <c r="D206" s="280">
        <v>24.25</v>
      </c>
      <c r="E206" s="280">
        <v>23.35</v>
      </c>
      <c r="F206" s="280">
        <v>22.650000000000002</v>
      </c>
      <c r="G206" s="280">
        <v>21.750000000000004</v>
      </c>
      <c r="H206" s="280">
        <v>24.95</v>
      </c>
      <c r="I206" s="280">
        <v>25.849999999999998</v>
      </c>
      <c r="J206" s="280">
        <v>26.549999999999997</v>
      </c>
      <c r="K206" s="278">
        <v>25.15</v>
      </c>
      <c r="L206" s="278">
        <v>23.55</v>
      </c>
      <c r="M206" s="278">
        <v>5.6213300000000004</v>
      </c>
    </row>
    <row r="207" spans="1:13">
      <c r="A207" s="269">
        <v>197</v>
      </c>
      <c r="B207" s="278" t="s">
        <v>116</v>
      </c>
      <c r="C207" s="279">
        <v>214.6</v>
      </c>
      <c r="D207" s="280">
        <v>214.98333333333335</v>
      </c>
      <c r="E207" s="280">
        <v>209.9666666666667</v>
      </c>
      <c r="F207" s="280">
        <v>205.33333333333334</v>
      </c>
      <c r="G207" s="280">
        <v>200.31666666666669</v>
      </c>
      <c r="H207" s="280">
        <v>219.6166666666667</v>
      </c>
      <c r="I207" s="280">
        <v>224.63333333333335</v>
      </c>
      <c r="J207" s="280">
        <v>229.26666666666671</v>
      </c>
      <c r="K207" s="278">
        <v>220</v>
      </c>
      <c r="L207" s="278">
        <v>210.35</v>
      </c>
      <c r="M207" s="278">
        <v>85.062600000000003</v>
      </c>
    </row>
    <row r="208" spans="1:13">
      <c r="A208" s="269">
        <v>198</v>
      </c>
      <c r="B208" s="278" t="s">
        <v>117</v>
      </c>
      <c r="C208" s="279">
        <v>2041.5</v>
      </c>
      <c r="D208" s="280">
        <v>2065.2000000000003</v>
      </c>
      <c r="E208" s="280">
        <v>2009.4000000000005</v>
      </c>
      <c r="F208" s="280">
        <v>1977.3000000000002</v>
      </c>
      <c r="G208" s="280">
        <v>1921.5000000000005</v>
      </c>
      <c r="H208" s="280">
        <v>2097.3000000000006</v>
      </c>
      <c r="I208" s="280">
        <v>2153.1000000000008</v>
      </c>
      <c r="J208" s="280">
        <v>2185.2000000000007</v>
      </c>
      <c r="K208" s="278">
        <v>2121</v>
      </c>
      <c r="L208" s="278">
        <v>2033.1</v>
      </c>
      <c r="M208" s="278">
        <v>43.041460000000001</v>
      </c>
    </row>
    <row r="209" spans="1:13">
      <c r="A209" s="269">
        <v>199</v>
      </c>
      <c r="B209" s="278" t="s">
        <v>255</v>
      </c>
      <c r="C209" s="279">
        <v>167.4</v>
      </c>
      <c r="D209" s="280">
        <v>168.88333333333333</v>
      </c>
      <c r="E209" s="280">
        <v>165.01666666666665</v>
      </c>
      <c r="F209" s="280">
        <v>162.63333333333333</v>
      </c>
      <c r="G209" s="280">
        <v>158.76666666666665</v>
      </c>
      <c r="H209" s="280">
        <v>171.26666666666665</v>
      </c>
      <c r="I209" s="280">
        <v>175.13333333333333</v>
      </c>
      <c r="J209" s="280">
        <v>177.51666666666665</v>
      </c>
      <c r="K209" s="278">
        <v>172.75</v>
      </c>
      <c r="L209" s="278">
        <v>166.5</v>
      </c>
      <c r="M209" s="278">
        <v>5.5476000000000001</v>
      </c>
    </row>
    <row r="210" spans="1:13">
      <c r="A210" s="269">
        <v>200</v>
      </c>
      <c r="B210" s="278" t="s">
        <v>402</v>
      </c>
      <c r="C210" s="279">
        <v>27339.1</v>
      </c>
      <c r="D210" s="280">
        <v>27472.016666666666</v>
      </c>
      <c r="E210" s="280">
        <v>26979.083333333332</v>
      </c>
      <c r="F210" s="280">
        <v>26619.066666666666</v>
      </c>
      <c r="G210" s="280">
        <v>26126.133333333331</v>
      </c>
      <c r="H210" s="280">
        <v>27832.033333333333</v>
      </c>
      <c r="I210" s="280">
        <v>28324.966666666667</v>
      </c>
      <c r="J210" s="280">
        <v>28684.983333333334</v>
      </c>
      <c r="K210" s="278">
        <v>27964.95</v>
      </c>
      <c r="L210" s="278">
        <v>27112</v>
      </c>
      <c r="M210" s="278">
        <v>4.36E-2</v>
      </c>
    </row>
    <row r="211" spans="1:13">
      <c r="A211" s="269">
        <v>201</v>
      </c>
      <c r="B211" s="278" t="s">
        <v>398</v>
      </c>
      <c r="C211" s="279">
        <v>46.55</v>
      </c>
      <c r="D211" s="280">
        <v>47.116666666666667</v>
      </c>
      <c r="E211" s="280">
        <v>45.583333333333336</v>
      </c>
      <c r="F211" s="280">
        <v>44.616666666666667</v>
      </c>
      <c r="G211" s="280">
        <v>43.083333333333336</v>
      </c>
      <c r="H211" s="280">
        <v>48.083333333333336</v>
      </c>
      <c r="I211" s="280">
        <v>49.616666666666667</v>
      </c>
      <c r="J211" s="280">
        <v>50.583333333333336</v>
      </c>
      <c r="K211" s="278">
        <v>48.65</v>
      </c>
      <c r="L211" s="278">
        <v>46.15</v>
      </c>
      <c r="M211" s="278">
        <v>3.74492</v>
      </c>
    </row>
    <row r="212" spans="1:13">
      <c r="A212" s="269">
        <v>202</v>
      </c>
      <c r="B212" s="278" t="s">
        <v>256</v>
      </c>
      <c r="C212" s="279">
        <v>22.9</v>
      </c>
      <c r="D212" s="280">
        <v>23.283333333333331</v>
      </c>
      <c r="E212" s="280">
        <v>22.416666666666664</v>
      </c>
      <c r="F212" s="280">
        <v>21.933333333333334</v>
      </c>
      <c r="G212" s="280">
        <v>21.066666666666666</v>
      </c>
      <c r="H212" s="280">
        <v>23.766666666666662</v>
      </c>
      <c r="I212" s="280">
        <v>24.633333333333329</v>
      </c>
      <c r="J212" s="280">
        <v>25.11666666666666</v>
      </c>
      <c r="K212" s="278">
        <v>24.15</v>
      </c>
      <c r="L212" s="278">
        <v>22.8</v>
      </c>
      <c r="M212" s="278">
        <v>11.279680000000001</v>
      </c>
    </row>
    <row r="213" spans="1:13">
      <c r="A213" s="269">
        <v>203</v>
      </c>
      <c r="B213" s="278" t="s">
        <v>416</v>
      </c>
      <c r="C213" s="279">
        <v>52.65</v>
      </c>
      <c r="D213" s="280">
        <v>53.233333333333327</v>
      </c>
      <c r="E213" s="280">
        <v>52.066666666666656</v>
      </c>
      <c r="F213" s="280">
        <v>51.483333333333327</v>
      </c>
      <c r="G213" s="280">
        <v>50.316666666666656</v>
      </c>
      <c r="H213" s="280">
        <v>53.816666666666656</v>
      </c>
      <c r="I213" s="280">
        <v>54.983333333333327</v>
      </c>
      <c r="J213" s="280">
        <v>55.566666666666656</v>
      </c>
      <c r="K213" s="278">
        <v>54.4</v>
      </c>
      <c r="L213" s="278">
        <v>52.65</v>
      </c>
      <c r="M213" s="278">
        <v>5.96183</v>
      </c>
    </row>
    <row r="214" spans="1:13">
      <c r="A214" s="269">
        <v>204</v>
      </c>
      <c r="B214" s="278" t="s">
        <v>118</v>
      </c>
      <c r="C214" s="279">
        <v>118.9</v>
      </c>
      <c r="D214" s="280">
        <v>121.16666666666667</v>
      </c>
      <c r="E214" s="280">
        <v>115.13333333333334</v>
      </c>
      <c r="F214" s="280">
        <v>111.36666666666667</v>
      </c>
      <c r="G214" s="280">
        <v>105.33333333333334</v>
      </c>
      <c r="H214" s="280">
        <v>124.93333333333334</v>
      </c>
      <c r="I214" s="280">
        <v>130.96666666666667</v>
      </c>
      <c r="J214" s="280">
        <v>134.73333333333335</v>
      </c>
      <c r="K214" s="278">
        <v>127.2</v>
      </c>
      <c r="L214" s="278">
        <v>117.4</v>
      </c>
      <c r="M214" s="278">
        <v>194.56656000000001</v>
      </c>
    </row>
    <row r="215" spans="1:13">
      <c r="A215" s="269">
        <v>205</v>
      </c>
      <c r="B215" s="278" t="s">
        <v>415</v>
      </c>
      <c r="C215" s="279">
        <v>39.6</v>
      </c>
      <c r="D215" s="280">
        <v>40.716666666666669</v>
      </c>
      <c r="E215" s="280">
        <v>38.483333333333334</v>
      </c>
      <c r="F215" s="280">
        <v>37.366666666666667</v>
      </c>
      <c r="G215" s="280">
        <v>35.133333333333333</v>
      </c>
      <c r="H215" s="280">
        <v>41.833333333333336</v>
      </c>
      <c r="I215" s="280">
        <v>44.06666666666667</v>
      </c>
      <c r="J215" s="280">
        <v>45.183333333333337</v>
      </c>
      <c r="K215" s="278">
        <v>42.95</v>
      </c>
      <c r="L215" s="278">
        <v>39.6</v>
      </c>
      <c r="M215" s="278">
        <v>1.7849600000000001</v>
      </c>
    </row>
    <row r="216" spans="1:13">
      <c r="A216" s="269">
        <v>206</v>
      </c>
      <c r="B216" s="278" t="s">
        <v>259</v>
      </c>
      <c r="C216" s="279">
        <v>104.95</v>
      </c>
      <c r="D216" s="280">
        <v>105.21666666666668</v>
      </c>
      <c r="E216" s="280">
        <v>100.53333333333336</v>
      </c>
      <c r="F216" s="280">
        <v>96.116666666666674</v>
      </c>
      <c r="G216" s="280">
        <v>91.433333333333351</v>
      </c>
      <c r="H216" s="280">
        <v>109.63333333333337</v>
      </c>
      <c r="I216" s="280">
        <v>114.31666666666668</v>
      </c>
      <c r="J216" s="280">
        <v>118.73333333333338</v>
      </c>
      <c r="K216" s="278">
        <v>109.9</v>
      </c>
      <c r="L216" s="278">
        <v>100.8</v>
      </c>
      <c r="M216" s="278">
        <v>7.0881699999999999</v>
      </c>
    </row>
    <row r="217" spans="1:13">
      <c r="A217" s="269">
        <v>207</v>
      </c>
      <c r="B217" s="278" t="s">
        <v>119</v>
      </c>
      <c r="C217" s="279">
        <v>330.85</v>
      </c>
      <c r="D217" s="280">
        <v>336.13333333333338</v>
      </c>
      <c r="E217" s="280">
        <v>324.26666666666677</v>
      </c>
      <c r="F217" s="280">
        <v>317.68333333333339</v>
      </c>
      <c r="G217" s="280">
        <v>305.81666666666678</v>
      </c>
      <c r="H217" s="280">
        <v>342.71666666666675</v>
      </c>
      <c r="I217" s="280">
        <v>354.58333333333343</v>
      </c>
      <c r="J217" s="280">
        <v>361.16666666666674</v>
      </c>
      <c r="K217" s="278">
        <v>348</v>
      </c>
      <c r="L217" s="278">
        <v>329.55</v>
      </c>
      <c r="M217" s="278">
        <v>450.71600000000001</v>
      </c>
    </row>
    <row r="218" spans="1:13">
      <c r="A218" s="269">
        <v>208</v>
      </c>
      <c r="B218" s="278" t="s">
        <v>257</v>
      </c>
      <c r="C218" s="279">
        <v>1213.3499999999999</v>
      </c>
      <c r="D218" s="280">
        <v>1205.5333333333333</v>
      </c>
      <c r="E218" s="280">
        <v>1179.8166666666666</v>
      </c>
      <c r="F218" s="280">
        <v>1146.2833333333333</v>
      </c>
      <c r="G218" s="280">
        <v>1120.5666666666666</v>
      </c>
      <c r="H218" s="280">
        <v>1239.0666666666666</v>
      </c>
      <c r="I218" s="280">
        <v>1264.7833333333333</v>
      </c>
      <c r="J218" s="280">
        <v>1298.3166666666666</v>
      </c>
      <c r="K218" s="278">
        <v>1231.25</v>
      </c>
      <c r="L218" s="278">
        <v>1172</v>
      </c>
      <c r="M218" s="278">
        <v>6.1303099999999997</v>
      </c>
    </row>
    <row r="219" spans="1:13">
      <c r="A219" s="269">
        <v>209</v>
      </c>
      <c r="B219" s="278" t="s">
        <v>120</v>
      </c>
      <c r="C219" s="279">
        <v>374.95</v>
      </c>
      <c r="D219" s="280">
        <v>382.25</v>
      </c>
      <c r="E219" s="280">
        <v>363.7</v>
      </c>
      <c r="F219" s="280">
        <v>352.45</v>
      </c>
      <c r="G219" s="280">
        <v>333.9</v>
      </c>
      <c r="H219" s="280">
        <v>393.5</v>
      </c>
      <c r="I219" s="280">
        <v>412.04999999999995</v>
      </c>
      <c r="J219" s="280">
        <v>423.3</v>
      </c>
      <c r="K219" s="278">
        <v>400.8</v>
      </c>
      <c r="L219" s="278">
        <v>371</v>
      </c>
      <c r="M219" s="278">
        <v>24.818709999999999</v>
      </c>
    </row>
    <row r="220" spans="1:13">
      <c r="A220" s="269">
        <v>210</v>
      </c>
      <c r="B220" s="278" t="s">
        <v>404</v>
      </c>
      <c r="C220" s="279">
        <v>2546.1999999999998</v>
      </c>
      <c r="D220" s="280">
        <v>2586.0666666666666</v>
      </c>
      <c r="E220" s="280">
        <v>2495.1333333333332</v>
      </c>
      <c r="F220" s="280">
        <v>2444.0666666666666</v>
      </c>
      <c r="G220" s="280">
        <v>2353.1333333333332</v>
      </c>
      <c r="H220" s="280">
        <v>2637.1333333333332</v>
      </c>
      <c r="I220" s="280">
        <v>2728.0666666666666</v>
      </c>
      <c r="J220" s="280">
        <v>2779.1333333333332</v>
      </c>
      <c r="K220" s="278">
        <v>2677</v>
      </c>
      <c r="L220" s="278">
        <v>2535</v>
      </c>
      <c r="M220" s="278">
        <v>0.11278000000000001</v>
      </c>
    </row>
    <row r="221" spans="1:13">
      <c r="A221" s="269">
        <v>211</v>
      </c>
      <c r="B221" s="278" t="s">
        <v>258</v>
      </c>
      <c r="C221" s="279">
        <v>20.6</v>
      </c>
      <c r="D221" s="280">
        <v>20.733333333333334</v>
      </c>
      <c r="E221" s="280">
        <v>20.216666666666669</v>
      </c>
      <c r="F221" s="280">
        <v>19.833333333333336</v>
      </c>
      <c r="G221" s="280">
        <v>19.31666666666667</v>
      </c>
      <c r="H221" s="280">
        <v>21.116666666666667</v>
      </c>
      <c r="I221" s="280">
        <v>21.633333333333333</v>
      </c>
      <c r="J221" s="280">
        <v>22.016666666666666</v>
      </c>
      <c r="K221" s="278">
        <v>21.25</v>
      </c>
      <c r="L221" s="278">
        <v>20.350000000000001</v>
      </c>
      <c r="M221" s="278">
        <v>17.22926</v>
      </c>
    </row>
    <row r="222" spans="1:13">
      <c r="A222" s="269">
        <v>212</v>
      </c>
      <c r="B222" s="278" t="s">
        <v>121</v>
      </c>
      <c r="C222" s="279">
        <v>4.1500000000000004</v>
      </c>
      <c r="D222" s="280">
        <v>4.1833333333333327</v>
      </c>
      <c r="E222" s="280">
        <v>4.0666666666666655</v>
      </c>
      <c r="F222" s="280">
        <v>3.9833333333333325</v>
      </c>
      <c r="G222" s="280">
        <v>3.8666666666666654</v>
      </c>
      <c r="H222" s="280">
        <v>4.2666666666666657</v>
      </c>
      <c r="I222" s="280">
        <v>4.3833333333333329</v>
      </c>
      <c r="J222" s="280">
        <v>4.4666666666666659</v>
      </c>
      <c r="K222" s="278">
        <v>4.3</v>
      </c>
      <c r="L222" s="278">
        <v>4.0999999999999996</v>
      </c>
      <c r="M222" s="278">
        <v>1849.33906</v>
      </c>
    </row>
    <row r="223" spans="1:13">
      <c r="A223" s="269">
        <v>213</v>
      </c>
      <c r="B223" s="278" t="s">
        <v>405</v>
      </c>
      <c r="C223" s="279">
        <v>13.85</v>
      </c>
      <c r="D223" s="280">
        <v>13.966666666666669</v>
      </c>
      <c r="E223" s="280">
        <v>13.683333333333337</v>
      </c>
      <c r="F223" s="280">
        <v>13.516666666666669</v>
      </c>
      <c r="G223" s="280">
        <v>13.233333333333338</v>
      </c>
      <c r="H223" s="280">
        <v>14.133333333333336</v>
      </c>
      <c r="I223" s="280">
        <v>14.416666666666668</v>
      </c>
      <c r="J223" s="280">
        <v>14.583333333333336</v>
      </c>
      <c r="K223" s="278">
        <v>14.25</v>
      </c>
      <c r="L223" s="278">
        <v>13.8</v>
      </c>
      <c r="M223" s="278">
        <v>40.713169999999998</v>
      </c>
    </row>
    <row r="224" spans="1:13">
      <c r="A224" s="269">
        <v>214</v>
      </c>
      <c r="B224" s="278" t="s">
        <v>122</v>
      </c>
      <c r="C224" s="279">
        <v>20.65</v>
      </c>
      <c r="D224" s="280">
        <v>20.916666666666668</v>
      </c>
      <c r="E224" s="280">
        <v>20.283333333333335</v>
      </c>
      <c r="F224" s="280">
        <v>19.916666666666668</v>
      </c>
      <c r="G224" s="280">
        <v>19.283333333333335</v>
      </c>
      <c r="H224" s="280">
        <v>21.283333333333335</v>
      </c>
      <c r="I224" s="280">
        <v>21.916666666666668</v>
      </c>
      <c r="J224" s="280">
        <v>22.283333333333335</v>
      </c>
      <c r="K224" s="278">
        <v>21.55</v>
      </c>
      <c r="L224" s="278">
        <v>20.55</v>
      </c>
      <c r="M224" s="278">
        <v>372.17662999999999</v>
      </c>
    </row>
    <row r="225" spans="1:13">
      <c r="A225" s="269">
        <v>215</v>
      </c>
      <c r="B225" s="278" t="s">
        <v>417</v>
      </c>
      <c r="C225" s="279">
        <v>141.75</v>
      </c>
      <c r="D225" s="280">
        <v>143.31666666666666</v>
      </c>
      <c r="E225" s="280">
        <v>138.43333333333334</v>
      </c>
      <c r="F225" s="280">
        <v>135.11666666666667</v>
      </c>
      <c r="G225" s="280">
        <v>130.23333333333335</v>
      </c>
      <c r="H225" s="280">
        <v>146.63333333333333</v>
      </c>
      <c r="I225" s="280">
        <v>151.51666666666665</v>
      </c>
      <c r="J225" s="280">
        <v>154.83333333333331</v>
      </c>
      <c r="K225" s="278">
        <v>148.19999999999999</v>
      </c>
      <c r="L225" s="278">
        <v>140</v>
      </c>
      <c r="M225" s="278">
        <v>3.4067799999999999</v>
      </c>
    </row>
    <row r="226" spans="1:13">
      <c r="A226" s="269">
        <v>216</v>
      </c>
      <c r="B226" s="278" t="s">
        <v>406</v>
      </c>
      <c r="C226" s="279">
        <v>385.65</v>
      </c>
      <c r="D226" s="280">
        <v>390.2166666666667</v>
      </c>
      <c r="E226" s="280">
        <v>378.43333333333339</v>
      </c>
      <c r="F226" s="280">
        <v>371.2166666666667</v>
      </c>
      <c r="G226" s="280">
        <v>359.43333333333339</v>
      </c>
      <c r="H226" s="280">
        <v>397.43333333333339</v>
      </c>
      <c r="I226" s="280">
        <v>409.2166666666667</v>
      </c>
      <c r="J226" s="280">
        <v>416.43333333333339</v>
      </c>
      <c r="K226" s="278">
        <v>402</v>
      </c>
      <c r="L226" s="278">
        <v>383</v>
      </c>
      <c r="M226" s="278">
        <v>0.19908999999999999</v>
      </c>
    </row>
    <row r="227" spans="1:13">
      <c r="A227" s="269">
        <v>217</v>
      </c>
      <c r="B227" s="278" t="s">
        <v>407</v>
      </c>
      <c r="C227" s="279">
        <v>4</v>
      </c>
      <c r="D227" s="280">
        <v>4.0166666666666666</v>
      </c>
      <c r="E227" s="280">
        <v>3.9333333333333336</v>
      </c>
      <c r="F227" s="280">
        <v>3.8666666666666671</v>
      </c>
      <c r="G227" s="280">
        <v>3.7833333333333341</v>
      </c>
      <c r="H227" s="280">
        <v>4.083333333333333</v>
      </c>
      <c r="I227" s="280">
        <v>4.166666666666667</v>
      </c>
      <c r="J227" s="280">
        <v>4.2333333333333325</v>
      </c>
      <c r="K227" s="278">
        <v>4.0999999999999996</v>
      </c>
      <c r="L227" s="278">
        <v>3.95</v>
      </c>
      <c r="M227" s="278">
        <v>18.00442</v>
      </c>
    </row>
    <row r="228" spans="1:13">
      <c r="A228" s="269">
        <v>218</v>
      </c>
      <c r="B228" s="278" t="s">
        <v>123</v>
      </c>
      <c r="C228" s="279">
        <v>463.6</v>
      </c>
      <c r="D228" s="280">
        <v>467.68333333333339</v>
      </c>
      <c r="E228" s="280">
        <v>457.56666666666678</v>
      </c>
      <c r="F228" s="280">
        <v>451.53333333333336</v>
      </c>
      <c r="G228" s="280">
        <v>441.41666666666674</v>
      </c>
      <c r="H228" s="280">
        <v>473.71666666666681</v>
      </c>
      <c r="I228" s="280">
        <v>483.83333333333337</v>
      </c>
      <c r="J228" s="280">
        <v>489.86666666666684</v>
      </c>
      <c r="K228" s="278">
        <v>477.8</v>
      </c>
      <c r="L228" s="278">
        <v>461.65</v>
      </c>
      <c r="M228" s="278">
        <v>19.652460000000001</v>
      </c>
    </row>
    <row r="229" spans="1:13">
      <c r="A229" s="269">
        <v>219</v>
      </c>
      <c r="B229" s="278" t="s">
        <v>408</v>
      </c>
      <c r="C229" s="279">
        <v>73</v>
      </c>
      <c r="D229" s="280">
        <v>74.116666666666674</v>
      </c>
      <c r="E229" s="280">
        <v>71.683333333333351</v>
      </c>
      <c r="F229" s="280">
        <v>70.366666666666674</v>
      </c>
      <c r="G229" s="280">
        <v>67.933333333333351</v>
      </c>
      <c r="H229" s="280">
        <v>75.433333333333351</v>
      </c>
      <c r="I229" s="280">
        <v>77.866666666666688</v>
      </c>
      <c r="J229" s="280">
        <v>79.183333333333351</v>
      </c>
      <c r="K229" s="278">
        <v>76.55</v>
      </c>
      <c r="L229" s="278">
        <v>72.8</v>
      </c>
      <c r="M229" s="278">
        <v>0.62012999999999996</v>
      </c>
    </row>
    <row r="230" spans="1:13">
      <c r="A230" s="269">
        <v>220</v>
      </c>
      <c r="B230" s="278" t="s">
        <v>261</v>
      </c>
      <c r="C230" s="279">
        <v>73.099999999999994</v>
      </c>
      <c r="D230" s="280">
        <v>73.25</v>
      </c>
      <c r="E230" s="280">
        <v>72.05</v>
      </c>
      <c r="F230" s="280">
        <v>71</v>
      </c>
      <c r="G230" s="280">
        <v>69.8</v>
      </c>
      <c r="H230" s="280">
        <v>74.3</v>
      </c>
      <c r="I230" s="280">
        <v>75.499999999999986</v>
      </c>
      <c r="J230" s="280">
        <v>76.55</v>
      </c>
      <c r="K230" s="278">
        <v>74.45</v>
      </c>
      <c r="L230" s="278">
        <v>72.2</v>
      </c>
      <c r="M230" s="278">
        <v>67.072450000000003</v>
      </c>
    </row>
    <row r="231" spans="1:13">
      <c r="A231" s="269">
        <v>221</v>
      </c>
      <c r="B231" s="278" t="s">
        <v>413</v>
      </c>
      <c r="C231" s="279">
        <v>99.3</v>
      </c>
      <c r="D231" s="280">
        <v>99.899999999999991</v>
      </c>
      <c r="E231" s="280">
        <v>97.399999999999977</v>
      </c>
      <c r="F231" s="280">
        <v>95.499999999999986</v>
      </c>
      <c r="G231" s="280">
        <v>92.999999999999972</v>
      </c>
      <c r="H231" s="280">
        <v>101.79999999999998</v>
      </c>
      <c r="I231" s="280">
        <v>104.30000000000001</v>
      </c>
      <c r="J231" s="280">
        <v>106.19999999999999</v>
      </c>
      <c r="K231" s="278">
        <v>102.4</v>
      </c>
      <c r="L231" s="278">
        <v>98</v>
      </c>
      <c r="M231" s="278">
        <v>13.057320000000001</v>
      </c>
    </row>
    <row r="232" spans="1:13">
      <c r="A232" s="269">
        <v>222</v>
      </c>
      <c r="B232" s="278" t="s">
        <v>1617</v>
      </c>
      <c r="C232" s="279">
        <v>2369.5500000000002</v>
      </c>
      <c r="D232" s="280">
        <v>2378.65</v>
      </c>
      <c r="E232" s="280">
        <v>2291.9</v>
      </c>
      <c r="F232" s="280">
        <v>2214.25</v>
      </c>
      <c r="G232" s="280">
        <v>2127.5</v>
      </c>
      <c r="H232" s="280">
        <v>2456.3000000000002</v>
      </c>
      <c r="I232" s="280">
        <v>2543.0500000000002</v>
      </c>
      <c r="J232" s="280">
        <v>2620.7000000000003</v>
      </c>
      <c r="K232" s="278">
        <v>2465.4</v>
      </c>
      <c r="L232" s="278">
        <v>2301</v>
      </c>
      <c r="M232" s="278">
        <v>1.03196</v>
      </c>
    </row>
    <row r="233" spans="1:13">
      <c r="A233" s="269">
        <v>223</v>
      </c>
      <c r="B233" s="278" t="s">
        <v>260</v>
      </c>
      <c r="C233" s="279">
        <v>46.55</v>
      </c>
      <c r="D233" s="280">
        <v>46.983333333333327</v>
      </c>
      <c r="E233" s="280">
        <v>45.816666666666656</v>
      </c>
      <c r="F233" s="280">
        <v>45.083333333333329</v>
      </c>
      <c r="G233" s="280">
        <v>43.916666666666657</v>
      </c>
      <c r="H233" s="280">
        <v>47.716666666666654</v>
      </c>
      <c r="I233" s="280">
        <v>48.883333333333326</v>
      </c>
      <c r="J233" s="280">
        <v>49.616666666666653</v>
      </c>
      <c r="K233" s="278">
        <v>48.15</v>
      </c>
      <c r="L233" s="278">
        <v>46.25</v>
      </c>
      <c r="M233" s="278">
        <v>17.35988</v>
      </c>
    </row>
    <row r="234" spans="1:13">
      <c r="A234" s="269">
        <v>224</v>
      </c>
      <c r="B234" s="278" t="s">
        <v>124</v>
      </c>
      <c r="C234" s="279">
        <v>950.3</v>
      </c>
      <c r="D234" s="280">
        <v>944.4</v>
      </c>
      <c r="E234" s="280">
        <v>914.09999999999991</v>
      </c>
      <c r="F234" s="280">
        <v>877.9</v>
      </c>
      <c r="G234" s="280">
        <v>847.59999999999991</v>
      </c>
      <c r="H234" s="280">
        <v>980.59999999999991</v>
      </c>
      <c r="I234" s="280">
        <v>1010.8999999999999</v>
      </c>
      <c r="J234" s="280">
        <v>1047.0999999999999</v>
      </c>
      <c r="K234" s="278">
        <v>974.7</v>
      </c>
      <c r="L234" s="278">
        <v>908.2</v>
      </c>
      <c r="M234" s="278">
        <v>48.133569999999999</v>
      </c>
    </row>
    <row r="235" spans="1:13">
      <c r="A235" s="269">
        <v>225</v>
      </c>
      <c r="B235" s="278" t="s">
        <v>419</v>
      </c>
      <c r="C235" s="279">
        <v>272.10000000000002</v>
      </c>
      <c r="D235" s="280">
        <v>271.93333333333334</v>
      </c>
      <c r="E235" s="280">
        <v>269.16666666666669</v>
      </c>
      <c r="F235" s="280">
        <v>266.23333333333335</v>
      </c>
      <c r="G235" s="280">
        <v>263.4666666666667</v>
      </c>
      <c r="H235" s="280">
        <v>274.86666666666667</v>
      </c>
      <c r="I235" s="280">
        <v>277.63333333333333</v>
      </c>
      <c r="J235" s="280">
        <v>280.56666666666666</v>
      </c>
      <c r="K235" s="278">
        <v>274.7</v>
      </c>
      <c r="L235" s="278">
        <v>269</v>
      </c>
      <c r="M235" s="278">
        <v>0.30913000000000002</v>
      </c>
    </row>
    <row r="236" spans="1:13">
      <c r="A236" s="269">
        <v>226</v>
      </c>
      <c r="B236" s="278" t="s">
        <v>125</v>
      </c>
      <c r="C236" s="279">
        <v>418.7</v>
      </c>
      <c r="D236" s="280">
        <v>424.51666666666665</v>
      </c>
      <c r="E236" s="280">
        <v>410.13333333333333</v>
      </c>
      <c r="F236" s="280">
        <v>401.56666666666666</v>
      </c>
      <c r="G236" s="280">
        <v>387.18333333333334</v>
      </c>
      <c r="H236" s="280">
        <v>433.08333333333331</v>
      </c>
      <c r="I236" s="280">
        <v>447.46666666666664</v>
      </c>
      <c r="J236" s="280">
        <v>456.0333333333333</v>
      </c>
      <c r="K236" s="278">
        <v>438.9</v>
      </c>
      <c r="L236" s="278">
        <v>415.95</v>
      </c>
      <c r="M236" s="278">
        <v>184.70276999999999</v>
      </c>
    </row>
    <row r="237" spans="1:13">
      <c r="A237" s="269">
        <v>227</v>
      </c>
      <c r="B237" s="278" t="s">
        <v>420</v>
      </c>
      <c r="C237" s="279">
        <v>42.35</v>
      </c>
      <c r="D237" s="280">
        <v>42.366666666666667</v>
      </c>
      <c r="E237" s="280">
        <v>41.083333333333336</v>
      </c>
      <c r="F237" s="280">
        <v>39.81666666666667</v>
      </c>
      <c r="G237" s="280">
        <v>38.533333333333339</v>
      </c>
      <c r="H237" s="280">
        <v>43.633333333333333</v>
      </c>
      <c r="I237" s="280">
        <v>44.916666666666664</v>
      </c>
      <c r="J237" s="280">
        <v>46.18333333333333</v>
      </c>
      <c r="K237" s="278">
        <v>43.65</v>
      </c>
      <c r="L237" s="278">
        <v>41.1</v>
      </c>
      <c r="M237" s="278">
        <v>1.9339900000000001</v>
      </c>
    </row>
    <row r="238" spans="1:13">
      <c r="A238" s="269">
        <v>228</v>
      </c>
      <c r="B238" s="278" t="s">
        <v>126</v>
      </c>
      <c r="C238" s="279">
        <v>170.6</v>
      </c>
      <c r="D238" s="280">
        <v>173.04999999999998</v>
      </c>
      <c r="E238" s="280">
        <v>162.29999999999995</v>
      </c>
      <c r="F238" s="280">
        <v>153.99999999999997</v>
      </c>
      <c r="G238" s="280">
        <v>143.24999999999994</v>
      </c>
      <c r="H238" s="280">
        <v>181.34999999999997</v>
      </c>
      <c r="I238" s="280">
        <v>192.10000000000002</v>
      </c>
      <c r="J238" s="280">
        <v>200.39999999999998</v>
      </c>
      <c r="K238" s="278">
        <v>183.8</v>
      </c>
      <c r="L238" s="278">
        <v>164.75</v>
      </c>
      <c r="M238" s="278">
        <v>207.06226000000001</v>
      </c>
    </row>
    <row r="239" spans="1:13">
      <c r="A239" s="269">
        <v>229</v>
      </c>
      <c r="B239" s="278" t="s">
        <v>127</v>
      </c>
      <c r="C239" s="279">
        <v>673.7</v>
      </c>
      <c r="D239" s="280">
        <v>676.43333333333339</v>
      </c>
      <c r="E239" s="280">
        <v>667.26666666666677</v>
      </c>
      <c r="F239" s="280">
        <v>660.83333333333337</v>
      </c>
      <c r="G239" s="280">
        <v>651.66666666666674</v>
      </c>
      <c r="H239" s="280">
        <v>682.86666666666679</v>
      </c>
      <c r="I239" s="280">
        <v>692.0333333333333</v>
      </c>
      <c r="J239" s="280">
        <v>698.46666666666681</v>
      </c>
      <c r="K239" s="278">
        <v>685.6</v>
      </c>
      <c r="L239" s="278">
        <v>670</v>
      </c>
      <c r="M239" s="278">
        <v>63.931080000000001</v>
      </c>
    </row>
    <row r="240" spans="1:13">
      <c r="A240" s="269">
        <v>230</v>
      </c>
      <c r="B240" s="278" t="s">
        <v>421</v>
      </c>
      <c r="C240" s="279">
        <v>205.3</v>
      </c>
      <c r="D240" s="280">
        <v>207.16666666666666</v>
      </c>
      <c r="E240" s="280">
        <v>202.63333333333333</v>
      </c>
      <c r="F240" s="280">
        <v>199.96666666666667</v>
      </c>
      <c r="G240" s="280">
        <v>195.43333333333334</v>
      </c>
      <c r="H240" s="280">
        <v>209.83333333333331</v>
      </c>
      <c r="I240" s="280">
        <v>214.36666666666667</v>
      </c>
      <c r="J240" s="280">
        <v>217.0333333333333</v>
      </c>
      <c r="K240" s="278">
        <v>211.7</v>
      </c>
      <c r="L240" s="278">
        <v>204.5</v>
      </c>
      <c r="M240" s="278">
        <v>2.9161800000000002</v>
      </c>
    </row>
    <row r="241" spans="1:13">
      <c r="A241" s="269">
        <v>231</v>
      </c>
      <c r="B241" s="278" t="s">
        <v>422</v>
      </c>
      <c r="C241" s="279">
        <v>67.55</v>
      </c>
      <c r="D241" s="280">
        <v>69.166666666666671</v>
      </c>
      <c r="E241" s="280">
        <v>65.38333333333334</v>
      </c>
      <c r="F241" s="280">
        <v>63.216666666666669</v>
      </c>
      <c r="G241" s="280">
        <v>59.433333333333337</v>
      </c>
      <c r="H241" s="280">
        <v>71.333333333333343</v>
      </c>
      <c r="I241" s="280">
        <v>75.116666666666674</v>
      </c>
      <c r="J241" s="280">
        <v>77.283333333333346</v>
      </c>
      <c r="K241" s="278">
        <v>72.95</v>
      </c>
      <c r="L241" s="278">
        <v>67</v>
      </c>
      <c r="M241" s="278">
        <v>0.49772</v>
      </c>
    </row>
    <row r="242" spans="1:13">
      <c r="A242" s="269">
        <v>232</v>
      </c>
      <c r="B242" s="278" t="s">
        <v>418</v>
      </c>
      <c r="C242" s="279">
        <v>7.45</v>
      </c>
      <c r="D242" s="280">
        <v>7.4666666666666659</v>
      </c>
      <c r="E242" s="280">
        <v>7.383333333333332</v>
      </c>
      <c r="F242" s="280">
        <v>7.3166666666666664</v>
      </c>
      <c r="G242" s="280">
        <v>7.2333333333333325</v>
      </c>
      <c r="H242" s="280">
        <v>7.5333333333333314</v>
      </c>
      <c r="I242" s="280">
        <v>7.6166666666666654</v>
      </c>
      <c r="J242" s="280">
        <v>7.6833333333333309</v>
      </c>
      <c r="K242" s="278">
        <v>7.55</v>
      </c>
      <c r="L242" s="278">
        <v>7.4</v>
      </c>
      <c r="M242" s="278">
        <v>4.68743</v>
      </c>
    </row>
    <row r="243" spans="1:13">
      <c r="A243" s="269">
        <v>233</v>
      </c>
      <c r="B243" s="278" t="s">
        <v>128</v>
      </c>
      <c r="C243" s="279">
        <v>78.7</v>
      </c>
      <c r="D243" s="280">
        <v>79.7</v>
      </c>
      <c r="E243" s="280">
        <v>77.400000000000006</v>
      </c>
      <c r="F243" s="280">
        <v>76.100000000000009</v>
      </c>
      <c r="G243" s="280">
        <v>73.800000000000011</v>
      </c>
      <c r="H243" s="280">
        <v>81</v>
      </c>
      <c r="I243" s="280">
        <v>83.299999999999983</v>
      </c>
      <c r="J243" s="280">
        <v>84.6</v>
      </c>
      <c r="K243" s="278">
        <v>82</v>
      </c>
      <c r="L243" s="278">
        <v>78.400000000000006</v>
      </c>
      <c r="M243" s="278">
        <v>135.52151000000001</v>
      </c>
    </row>
    <row r="244" spans="1:13">
      <c r="A244" s="269">
        <v>234</v>
      </c>
      <c r="B244" s="278" t="s">
        <v>263</v>
      </c>
      <c r="C244" s="279">
        <v>1576.1</v>
      </c>
      <c r="D244" s="280">
        <v>1593.6833333333334</v>
      </c>
      <c r="E244" s="280">
        <v>1548.4166666666667</v>
      </c>
      <c r="F244" s="280">
        <v>1520.7333333333333</v>
      </c>
      <c r="G244" s="280">
        <v>1475.4666666666667</v>
      </c>
      <c r="H244" s="280">
        <v>1621.3666666666668</v>
      </c>
      <c r="I244" s="280">
        <v>1666.6333333333332</v>
      </c>
      <c r="J244" s="280">
        <v>1694.3166666666668</v>
      </c>
      <c r="K244" s="278">
        <v>1638.95</v>
      </c>
      <c r="L244" s="278">
        <v>1566</v>
      </c>
      <c r="M244" s="278">
        <v>2.5269400000000002</v>
      </c>
    </row>
    <row r="245" spans="1:13">
      <c r="A245" s="269">
        <v>235</v>
      </c>
      <c r="B245" s="278" t="s">
        <v>409</v>
      </c>
      <c r="C245" s="279">
        <v>63.25</v>
      </c>
      <c r="D245" s="280">
        <v>64.433333333333337</v>
      </c>
      <c r="E245" s="280">
        <v>61.616666666666674</v>
      </c>
      <c r="F245" s="280">
        <v>59.983333333333334</v>
      </c>
      <c r="G245" s="280">
        <v>57.166666666666671</v>
      </c>
      <c r="H245" s="280">
        <v>66.066666666666677</v>
      </c>
      <c r="I245" s="280">
        <v>68.88333333333334</v>
      </c>
      <c r="J245" s="280">
        <v>70.51666666666668</v>
      </c>
      <c r="K245" s="278">
        <v>67.25</v>
      </c>
      <c r="L245" s="278">
        <v>62.8</v>
      </c>
      <c r="M245" s="278">
        <v>7.2495700000000003</v>
      </c>
    </row>
    <row r="246" spans="1:13">
      <c r="A246" s="269">
        <v>236</v>
      </c>
      <c r="B246" s="278" t="s">
        <v>410</v>
      </c>
      <c r="C246" s="279">
        <v>84.95</v>
      </c>
      <c r="D246" s="280">
        <v>86.516666666666666</v>
      </c>
      <c r="E246" s="280">
        <v>82.933333333333337</v>
      </c>
      <c r="F246" s="280">
        <v>80.916666666666671</v>
      </c>
      <c r="G246" s="280">
        <v>77.333333333333343</v>
      </c>
      <c r="H246" s="280">
        <v>88.533333333333331</v>
      </c>
      <c r="I246" s="280">
        <v>92.116666666666674</v>
      </c>
      <c r="J246" s="280">
        <v>94.133333333333326</v>
      </c>
      <c r="K246" s="278">
        <v>90.1</v>
      </c>
      <c r="L246" s="278">
        <v>84.5</v>
      </c>
      <c r="M246" s="278">
        <v>5.4724000000000004</v>
      </c>
    </row>
    <row r="247" spans="1:13">
      <c r="A247" s="269">
        <v>237</v>
      </c>
      <c r="B247" s="278" t="s">
        <v>403</v>
      </c>
      <c r="C247" s="279">
        <v>347.95</v>
      </c>
      <c r="D247" s="280">
        <v>353.31666666666666</v>
      </c>
      <c r="E247" s="280">
        <v>341.63333333333333</v>
      </c>
      <c r="F247" s="280">
        <v>335.31666666666666</v>
      </c>
      <c r="G247" s="280">
        <v>323.63333333333333</v>
      </c>
      <c r="H247" s="280">
        <v>359.63333333333333</v>
      </c>
      <c r="I247" s="280">
        <v>371.31666666666661</v>
      </c>
      <c r="J247" s="280">
        <v>377.63333333333333</v>
      </c>
      <c r="K247" s="278">
        <v>365</v>
      </c>
      <c r="L247" s="278">
        <v>347</v>
      </c>
      <c r="M247" s="278">
        <v>1.6046</v>
      </c>
    </row>
    <row r="248" spans="1:13">
      <c r="A248" s="269">
        <v>238</v>
      </c>
      <c r="B248" s="278" t="s">
        <v>129</v>
      </c>
      <c r="C248" s="279">
        <v>173.9</v>
      </c>
      <c r="D248" s="280">
        <v>174.45000000000002</v>
      </c>
      <c r="E248" s="280">
        <v>171.45000000000005</v>
      </c>
      <c r="F248" s="280">
        <v>169.00000000000003</v>
      </c>
      <c r="G248" s="280">
        <v>166.00000000000006</v>
      </c>
      <c r="H248" s="280">
        <v>176.90000000000003</v>
      </c>
      <c r="I248" s="280">
        <v>179.89999999999998</v>
      </c>
      <c r="J248" s="280">
        <v>182.35000000000002</v>
      </c>
      <c r="K248" s="278">
        <v>177.45</v>
      </c>
      <c r="L248" s="278">
        <v>172</v>
      </c>
      <c r="M248" s="278">
        <v>177.09576999999999</v>
      </c>
    </row>
    <row r="249" spans="1:13">
      <c r="A249" s="269">
        <v>239</v>
      </c>
      <c r="B249" s="278" t="s">
        <v>414</v>
      </c>
      <c r="C249" s="279">
        <v>153.69999999999999</v>
      </c>
      <c r="D249" s="280">
        <v>156.5</v>
      </c>
      <c r="E249" s="280">
        <v>150</v>
      </c>
      <c r="F249" s="280">
        <v>146.30000000000001</v>
      </c>
      <c r="G249" s="280">
        <v>139.80000000000001</v>
      </c>
      <c r="H249" s="280">
        <v>160.19999999999999</v>
      </c>
      <c r="I249" s="280">
        <v>166.7</v>
      </c>
      <c r="J249" s="280">
        <v>170.39999999999998</v>
      </c>
      <c r="K249" s="278">
        <v>163</v>
      </c>
      <c r="L249" s="278">
        <v>152.80000000000001</v>
      </c>
      <c r="M249" s="278">
        <v>0.1356</v>
      </c>
    </row>
    <row r="250" spans="1:13">
      <c r="A250" s="269">
        <v>240</v>
      </c>
      <c r="B250" s="278" t="s">
        <v>411</v>
      </c>
      <c r="C250" s="279">
        <v>35.049999999999997</v>
      </c>
      <c r="D250" s="280">
        <v>35.5</v>
      </c>
      <c r="E250" s="280">
        <v>34.549999999999997</v>
      </c>
      <c r="F250" s="280">
        <v>34.049999999999997</v>
      </c>
      <c r="G250" s="280">
        <v>33.099999999999994</v>
      </c>
      <c r="H250" s="280">
        <v>36</v>
      </c>
      <c r="I250" s="280">
        <v>36.950000000000003</v>
      </c>
      <c r="J250" s="280">
        <v>37.450000000000003</v>
      </c>
      <c r="K250" s="278">
        <v>36.450000000000003</v>
      </c>
      <c r="L250" s="278">
        <v>35</v>
      </c>
      <c r="M250" s="278">
        <v>0.75446999999999997</v>
      </c>
    </row>
    <row r="251" spans="1:13">
      <c r="A251" s="269">
        <v>241</v>
      </c>
      <c r="B251" s="278" t="s">
        <v>412</v>
      </c>
      <c r="C251" s="279">
        <v>83</v>
      </c>
      <c r="D251" s="280">
        <v>84.466666666666669</v>
      </c>
      <c r="E251" s="280">
        <v>81.033333333333331</v>
      </c>
      <c r="F251" s="280">
        <v>79.066666666666663</v>
      </c>
      <c r="G251" s="280">
        <v>75.633333333333326</v>
      </c>
      <c r="H251" s="280">
        <v>86.433333333333337</v>
      </c>
      <c r="I251" s="280">
        <v>89.866666666666674</v>
      </c>
      <c r="J251" s="280">
        <v>91.833333333333343</v>
      </c>
      <c r="K251" s="278">
        <v>87.9</v>
      </c>
      <c r="L251" s="278">
        <v>82.5</v>
      </c>
      <c r="M251" s="278">
        <v>11.44412</v>
      </c>
    </row>
    <row r="252" spans="1:13">
      <c r="A252" s="269">
        <v>242</v>
      </c>
      <c r="B252" s="278" t="s">
        <v>432</v>
      </c>
      <c r="C252" s="279">
        <v>13.85</v>
      </c>
      <c r="D252" s="280">
        <v>14.15</v>
      </c>
      <c r="E252" s="280">
        <v>13.450000000000001</v>
      </c>
      <c r="F252" s="280">
        <v>13.05</v>
      </c>
      <c r="G252" s="280">
        <v>12.350000000000001</v>
      </c>
      <c r="H252" s="280">
        <v>14.55</v>
      </c>
      <c r="I252" s="280">
        <v>15.25</v>
      </c>
      <c r="J252" s="280">
        <v>15.65</v>
      </c>
      <c r="K252" s="278">
        <v>14.85</v>
      </c>
      <c r="L252" s="278">
        <v>13.75</v>
      </c>
      <c r="M252" s="278">
        <v>13.03838</v>
      </c>
    </row>
    <row r="253" spans="1:13">
      <c r="A253" s="269">
        <v>243</v>
      </c>
      <c r="B253" s="278" t="s">
        <v>429</v>
      </c>
      <c r="C253" s="279">
        <v>39.25</v>
      </c>
      <c r="D253" s="280">
        <v>39.833333333333336</v>
      </c>
      <c r="E253" s="280">
        <v>38.416666666666671</v>
      </c>
      <c r="F253" s="280">
        <v>37.583333333333336</v>
      </c>
      <c r="G253" s="280">
        <v>36.166666666666671</v>
      </c>
      <c r="H253" s="280">
        <v>40.666666666666671</v>
      </c>
      <c r="I253" s="280">
        <v>42.083333333333343</v>
      </c>
      <c r="J253" s="280">
        <v>42.916666666666671</v>
      </c>
      <c r="K253" s="278">
        <v>41.25</v>
      </c>
      <c r="L253" s="278">
        <v>39</v>
      </c>
      <c r="M253" s="278">
        <v>1.2574799999999999</v>
      </c>
    </row>
    <row r="254" spans="1:13">
      <c r="A254" s="269">
        <v>244</v>
      </c>
      <c r="B254" s="278" t="s">
        <v>430</v>
      </c>
      <c r="C254" s="279">
        <v>66.55</v>
      </c>
      <c r="D254" s="280">
        <v>67.433333333333337</v>
      </c>
      <c r="E254" s="280">
        <v>65.416666666666671</v>
      </c>
      <c r="F254" s="280">
        <v>64.283333333333331</v>
      </c>
      <c r="G254" s="280">
        <v>62.266666666666666</v>
      </c>
      <c r="H254" s="280">
        <v>68.566666666666677</v>
      </c>
      <c r="I254" s="280">
        <v>70.583333333333329</v>
      </c>
      <c r="J254" s="280">
        <v>71.716666666666683</v>
      </c>
      <c r="K254" s="278">
        <v>69.45</v>
      </c>
      <c r="L254" s="278">
        <v>66.3</v>
      </c>
      <c r="M254" s="278">
        <v>14.659079999999999</v>
      </c>
    </row>
    <row r="255" spans="1:13">
      <c r="A255" s="269">
        <v>245</v>
      </c>
      <c r="B255" s="278" t="s">
        <v>433</v>
      </c>
      <c r="C255" s="279">
        <v>24.3</v>
      </c>
      <c r="D255" s="280">
        <v>24.75</v>
      </c>
      <c r="E255" s="280">
        <v>23.6</v>
      </c>
      <c r="F255" s="280">
        <v>22.900000000000002</v>
      </c>
      <c r="G255" s="280">
        <v>21.750000000000004</v>
      </c>
      <c r="H255" s="280">
        <v>25.45</v>
      </c>
      <c r="I255" s="280">
        <v>26.599999999999998</v>
      </c>
      <c r="J255" s="280">
        <v>27.299999999999997</v>
      </c>
      <c r="K255" s="278">
        <v>25.9</v>
      </c>
      <c r="L255" s="278">
        <v>24.05</v>
      </c>
      <c r="M255" s="278">
        <v>9.91357</v>
      </c>
    </row>
    <row r="256" spans="1:13">
      <c r="A256" s="269">
        <v>246</v>
      </c>
      <c r="B256" s="278" t="s">
        <v>423</v>
      </c>
      <c r="C256" s="279">
        <v>559.25</v>
      </c>
      <c r="D256" s="280">
        <v>565.11666666666667</v>
      </c>
      <c r="E256" s="280">
        <v>548.63333333333333</v>
      </c>
      <c r="F256" s="280">
        <v>538.01666666666665</v>
      </c>
      <c r="G256" s="280">
        <v>521.5333333333333</v>
      </c>
      <c r="H256" s="280">
        <v>575.73333333333335</v>
      </c>
      <c r="I256" s="280">
        <v>592.2166666666667</v>
      </c>
      <c r="J256" s="280">
        <v>602.83333333333337</v>
      </c>
      <c r="K256" s="278">
        <v>581.6</v>
      </c>
      <c r="L256" s="278">
        <v>554.5</v>
      </c>
      <c r="M256" s="278">
        <v>2.83311</v>
      </c>
    </row>
    <row r="257" spans="1:13">
      <c r="A257" s="269">
        <v>247</v>
      </c>
      <c r="B257" s="278" t="s">
        <v>437</v>
      </c>
      <c r="C257" s="279">
        <v>2344.6</v>
      </c>
      <c r="D257" s="280">
        <v>2368.2000000000003</v>
      </c>
      <c r="E257" s="280">
        <v>2276.4000000000005</v>
      </c>
      <c r="F257" s="280">
        <v>2208.2000000000003</v>
      </c>
      <c r="G257" s="280">
        <v>2116.4000000000005</v>
      </c>
      <c r="H257" s="280">
        <v>2436.4000000000005</v>
      </c>
      <c r="I257" s="280">
        <v>2528.2000000000007</v>
      </c>
      <c r="J257" s="280">
        <v>2596.4000000000005</v>
      </c>
      <c r="K257" s="278">
        <v>2460</v>
      </c>
      <c r="L257" s="278">
        <v>2300</v>
      </c>
      <c r="M257" s="278">
        <v>0.18768000000000001</v>
      </c>
    </row>
    <row r="258" spans="1:13">
      <c r="A258" s="269">
        <v>248</v>
      </c>
      <c r="B258" s="278" t="s">
        <v>434</v>
      </c>
      <c r="C258" s="279">
        <v>50.45</v>
      </c>
      <c r="D258" s="280">
        <v>51.466666666666669</v>
      </c>
      <c r="E258" s="280">
        <v>49.233333333333334</v>
      </c>
      <c r="F258" s="280">
        <v>48.016666666666666</v>
      </c>
      <c r="G258" s="280">
        <v>45.783333333333331</v>
      </c>
      <c r="H258" s="280">
        <v>52.683333333333337</v>
      </c>
      <c r="I258" s="280">
        <v>54.916666666666671</v>
      </c>
      <c r="J258" s="280">
        <v>56.13333333333334</v>
      </c>
      <c r="K258" s="278">
        <v>53.7</v>
      </c>
      <c r="L258" s="278">
        <v>50.25</v>
      </c>
      <c r="M258" s="278">
        <v>3.9666299999999999</v>
      </c>
    </row>
    <row r="259" spans="1:13">
      <c r="A259" s="269">
        <v>249</v>
      </c>
      <c r="B259" s="278" t="s">
        <v>130</v>
      </c>
      <c r="C259" s="279">
        <v>85.95</v>
      </c>
      <c r="D259" s="280">
        <v>87.216666666666654</v>
      </c>
      <c r="E259" s="280">
        <v>84.133333333333312</v>
      </c>
      <c r="F259" s="280">
        <v>82.316666666666663</v>
      </c>
      <c r="G259" s="280">
        <v>79.23333333333332</v>
      </c>
      <c r="H259" s="280">
        <v>89.033333333333303</v>
      </c>
      <c r="I259" s="280">
        <v>92.116666666666646</v>
      </c>
      <c r="J259" s="280">
        <v>93.933333333333294</v>
      </c>
      <c r="K259" s="278">
        <v>90.3</v>
      </c>
      <c r="L259" s="278">
        <v>85.4</v>
      </c>
      <c r="M259" s="278">
        <v>222.60539</v>
      </c>
    </row>
    <row r="260" spans="1:13">
      <c r="A260" s="269">
        <v>250</v>
      </c>
      <c r="B260" s="278" t="s">
        <v>431</v>
      </c>
      <c r="C260" s="279">
        <v>7.7</v>
      </c>
      <c r="D260" s="280">
        <v>7.7</v>
      </c>
      <c r="E260" s="280">
        <v>7.7</v>
      </c>
      <c r="F260" s="280">
        <v>7.7</v>
      </c>
      <c r="G260" s="280">
        <v>7.7</v>
      </c>
      <c r="H260" s="280">
        <v>7.7</v>
      </c>
      <c r="I260" s="280">
        <v>7.7</v>
      </c>
      <c r="J260" s="280">
        <v>7.7</v>
      </c>
      <c r="K260" s="278">
        <v>7.7</v>
      </c>
      <c r="L260" s="278">
        <v>7.7</v>
      </c>
      <c r="M260" s="278">
        <v>3.04928</v>
      </c>
    </row>
    <row r="261" spans="1:13">
      <c r="A261" s="269">
        <v>251</v>
      </c>
      <c r="B261" s="278" t="s">
        <v>424</v>
      </c>
      <c r="C261" s="279">
        <v>1081.3</v>
      </c>
      <c r="D261" s="280">
        <v>1085.6500000000001</v>
      </c>
      <c r="E261" s="280">
        <v>1058.3000000000002</v>
      </c>
      <c r="F261" s="280">
        <v>1035.3000000000002</v>
      </c>
      <c r="G261" s="280">
        <v>1007.9500000000003</v>
      </c>
      <c r="H261" s="280">
        <v>1108.6500000000001</v>
      </c>
      <c r="I261" s="280">
        <v>1136</v>
      </c>
      <c r="J261" s="280">
        <v>1159</v>
      </c>
      <c r="K261" s="278">
        <v>1113</v>
      </c>
      <c r="L261" s="278">
        <v>1062.6500000000001</v>
      </c>
      <c r="M261" s="278">
        <v>0.59458</v>
      </c>
    </row>
    <row r="262" spans="1:13">
      <c r="A262" s="269">
        <v>252</v>
      </c>
      <c r="B262" s="278" t="s">
        <v>425</v>
      </c>
      <c r="C262" s="279">
        <v>194.5</v>
      </c>
      <c r="D262" s="280">
        <v>194.68333333333331</v>
      </c>
      <c r="E262" s="280">
        <v>190.91666666666663</v>
      </c>
      <c r="F262" s="280">
        <v>187.33333333333331</v>
      </c>
      <c r="G262" s="280">
        <v>183.56666666666663</v>
      </c>
      <c r="H262" s="280">
        <v>198.26666666666662</v>
      </c>
      <c r="I262" s="280">
        <v>202.03333333333333</v>
      </c>
      <c r="J262" s="280">
        <v>205.61666666666662</v>
      </c>
      <c r="K262" s="278">
        <v>198.45</v>
      </c>
      <c r="L262" s="278">
        <v>191.1</v>
      </c>
      <c r="M262" s="278">
        <v>1.3272600000000001</v>
      </c>
    </row>
    <row r="263" spans="1:13">
      <c r="A263" s="269">
        <v>253</v>
      </c>
      <c r="B263" s="278" t="s">
        <v>426</v>
      </c>
      <c r="C263" s="279">
        <v>92.6</v>
      </c>
      <c r="D263" s="280">
        <v>93.8</v>
      </c>
      <c r="E263" s="280">
        <v>91.05</v>
      </c>
      <c r="F263" s="280">
        <v>89.5</v>
      </c>
      <c r="G263" s="280">
        <v>86.75</v>
      </c>
      <c r="H263" s="280">
        <v>95.35</v>
      </c>
      <c r="I263" s="280">
        <v>98.1</v>
      </c>
      <c r="J263" s="280">
        <v>99.649999999999991</v>
      </c>
      <c r="K263" s="278">
        <v>96.55</v>
      </c>
      <c r="L263" s="278">
        <v>92.25</v>
      </c>
      <c r="M263" s="278">
        <v>6.0396400000000003</v>
      </c>
    </row>
    <row r="264" spans="1:13">
      <c r="A264" s="269">
        <v>254</v>
      </c>
      <c r="B264" s="278" t="s">
        <v>427</v>
      </c>
      <c r="C264" s="279">
        <v>48.55</v>
      </c>
      <c r="D264" s="280">
        <v>49.04999999999999</v>
      </c>
      <c r="E264" s="280">
        <v>47.699999999999982</v>
      </c>
      <c r="F264" s="280">
        <v>46.849999999999994</v>
      </c>
      <c r="G264" s="280">
        <v>45.499999999999986</v>
      </c>
      <c r="H264" s="280">
        <v>49.899999999999977</v>
      </c>
      <c r="I264" s="280">
        <v>51.249999999999986</v>
      </c>
      <c r="J264" s="280">
        <v>52.099999999999973</v>
      </c>
      <c r="K264" s="278">
        <v>50.4</v>
      </c>
      <c r="L264" s="278">
        <v>48.2</v>
      </c>
      <c r="M264" s="278">
        <v>3.2501199999999999</v>
      </c>
    </row>
    <row r="265" spans="1:13">
      <c r="A265" s="269">
        <v>255</v>
      </c>
      <c r="B265" s="278" t="s">
        <v>428</v>
      </c>
      <c r="C265" s="279">
        <v>57.05</v>
      </c>
      <c r="D265" s="280">
        <v>58.133333333333326</v>
      </c>
      <c r="E265" s="280">
        <v>54.366666666666653</v>
      </c>
      <c r="F265" s="280">
        <v>51.68333333333333</v>
      </c>
      <c r="G265" s="280">
        <v>47.916666666666657</v>
      </c>
      <c r="H265" s="280">
        <v>60.816666666666649</v>
      </c>
      <c r="I265" s="280">
        <v>64.583333333333329</v>
      </c>
      <c r="J265" s="280">
        <v>67.266666666666652</v>
      </c>
      <c r="K265" s="278">
        <v>61.9</v>
      </c>
      <c r="L265" s="278">
        <v>55.45</v>
      </c>
      <c r="M265" s="278">
        <v>22.282260000000001</v>
      </c>
    </row>
    <row r="266" spans="1:13">
      <c r="A266" s="269">
        <v>256</v>
      </c>
      <c r="B266" s="278" t="s">
        <v>436</v>
      </c>
      <c r="C266" s="279">
        <v>28.65</v>
      </c>
      <c r="D266" s="280">
        <v>28.933333333333334</v>
      </c>
      <c r="E266" s="280">
        <v>28.116666666666667</v>
      </c>
      <c r="F266" s="280">
        <v>27.583333333333332</v>
      </c>
      <c r="G266" s="280">
        <v>26.766666666666666</v>
      </c>
      <c r="H266" s="280">
        <v>29.466666666666669</v>
      </c>
      <c r="I266" s="280">
        <v>30.283333333333339</v>
      </c>
      <c r="J266" s="280">
        <v>30.81666666666667</v>
      </c>
      <c r="K266" s="278">
        <v>29.75</v>
      </c>
      <c r="L266" s="278">
        <v>28.4</v>
      </c>
      <c r="M266" s="278">
        <v>1.87462</v>
      </c>
    </row>
    <row r="267" spans="1:13">
      <c r="A267" s="269">
        <v>257</v>
      </c>
      <c r="B267" s="278" t="s">
        <v>435</v>
      </c>
      <c r="C267" s="279">
        <v>42.9</v>
      </c>
      <c r="D267" s="280">
        <v>42.833333333333336</v>
      </c>
      <c r="E267" s="280">
        <v>42.06666666666667</v>
      </c>
      <c r="F267" s="280">
        <v>41.233333333333334</v>
      </c>
      <c r="G267" s="280">
        <v>40.466666666666669</v>
      </c>
      <c r="H267" s="280">
        <v>43.666666666666671</v>
      </c>
      <c r="I267" s="280">
        <v>44.433333333333337</v>
      </c>
      <c r="J267" s="280">
        <v>45.266666666666673</v>
      </c>
      <c r="K267" s="278">
        <v>43.6</v>
      </c>
      <c r="L267" s="278">
        <v>42</v>
      </c>
      <c r="M267" s="278">
        <v>0.65305000000000002</v>
      </c>
    </row>
    <row r="268" spans="1:13">
      <c r="A268" s="269">
        <v>258</v>
      </c>
      <c r="B268" s="278" t="s">
        <v>264</v>
      </c>
      <c r="C268" s="279">
        <v>40.299999999999997</v>
      </c>
      <c r="D268" s="280">
        <v>40.966666666666669</v>
      </c>
      <c r="E268" s="280">
        <v>39.433333333333337</v>
      </c>
      <c r="F268" s="280">
        <v>38.56666666666667</v>
      </c>
      <c r="G268" s="280">
        <v>37.033333333333339</v>
      </c>
      <c r="H268" s="280">
        <v>41.833333333333336</v>
      </c>
      <c r="I268" s="280">
        <v>43.366666666666667</v>
      </c>
      <c r="J268" s="280">
        <v>44.233333333333334</v>
      </c>
      <c r="K268" s="278">
        <v>42.5</v>
      </c>
      <c r="L268" s="278">
        <v>40.1</v>
      </c>
      <c r="M268" s="278">
        <v>10.332459999999999</v>
      </c>
    </row>
    <row r="269" spans="1:13">
      <c r="A269" s="269">
        <v>259</v>
      </c>
      <c r="B269" s="278" t="s">
        <v>131</v>
      </c>
      <c r="C269" s="279">
        <v>163.9</v>
      </c>
      <c r="D269" s="280">
        <v>166.11666666666667</v>
      </c>
      <c r="E269" s="280">
        <v>160.58333333333334</v>
      </c>
      <c r="F269" s="280">
        <v>157.26666666666668</v>
      </c>
      <c r="G269" s="280">
        <v>151.73333333333335</v>
      </c>
      <c r="H269" s="280">
        <v>169.43333333333334</v>
      </c>
      <c r="I269" s="280">
        <v>174.96666666666664</v>
      </c>
      <c r="J269" s="280">
        <v>178.28333333333333</v>
      </c>
      <c r="K269" s="278">
        <v>171.65</v>
      </c>
      <c r="L269" s="278">
        <v>162.80000000000001</v>
      </c>
      <c r="M269" s="278">
        <v>129.95347000000001</v>
      </c>
    </row>
    <row r="270" spans="1:13">
      <c r="A270" s="269">
        <v>260</v>
      </c>
      <c r="B270" s="278" t="s">
        <v>265</v>
      </c>
      <c r="C270" s="279">
        <v>378.55</v>
      </c>
      <c r="D270" s="280">
        <v>383.51666666666665</v>
      </c>
      <c r="E270" s="280">
        <v>369.0333333333333</v>
      </c>
      <c r="F270" s="280">
        <v>359.51666666666665</v>
      </c>
      <c r="G270" s="280">
        <v>345.0333333333333</v>
      </c>
      <c r="H270" s="280">
        <v>393.0333333333333</v>
      </c>
      <c r="I270" s="280">
        <v>407.51666666666665</v>
      </c>
      <c r="J270" s="280">
        <v>417.0333333333333</v>
      </c>
      <c r="K270" s="278">
        <v>398</v>
      </c>
      <c r="L270" s="278">
        <v>374</v>
      </c>
      <c r="M270" s="278">
        <v>2.1562899999999998</v>
      </c>
    </row>
    <row r="271" spans="1:13">
      <c r="A271" s="269">
        <v>261</v>
      </c>
      <c r="B271" s="278" t="s">
        <v>132</v>
      </c>
      <c r="C271" s="279">
        <v>1515</v>
      </c>
      <c r="D271" s="280">
        <v>1531.6166666666668</v>
      </c>
      <c r="E271" s="280">
        <v>1481.5333333333335</v>
      </c>
      <c r="F271" s="280">
        <v>1448.0666666666668</v>
      </c>
      <c r="G271" s="280">
        <v>1397.9833333333336</v>
      </c>
      <c r="H271" s="280">
        <v>1565.0833333333335</v>
      </c>
      <c r="I271" s="280">
        <v>1615.1666666666665</v>
      </c>
      <c r="J271" s="280">
        <v>1648.6333333333334</v>
      </c>
      <c r="K271" s="278">
        <v>1581.7</v>
      </c>
      <c r="L271" s="278">
        <v>1498.15</v>
      </c>
      <c r="M271" s="278">
        <v>9.4239499999999996</v>
      </c>
    </row>
    <row r="272" spans="1:13">
      <c r="A272" s="269">
        <v>262</v>
      </c>
      <c r="B272" s="278" t="s">
        <v>133</v>
      </c>
      <c r="C272" s="279">
        <v>348</v>
      </c>
      <c r="D272" s="280">
        <v>359.10000000000008</v>
      </c>
      <c r="E272" s="280">
        <v>333.25000000000017</v>
      </c>
      <c r="F272" s="280">
        <v>318.50000000000011</v>
      </c>
      <c r="G272" s="280">
        <v>292.6500000000002</v>
      </c>
      <c r="H272" s="280">
        <v>373.85000000000014</v>
      </c>
      <c r="I272" s="280">
        <v>399.70000000000005</v>
      </c>
      <c r="J272" s="280">
        <v>414.4500000000001</v>
      </c>
      <c r="K272" s="278">
        <v>384.95</v>
      </c>
      <c r="L272" s="278">
        <v>344.35</v>
      </c>
      <c r="M272" s="278">
        <v>65.018609999999995</v>
      </c>
    </row>
    <row r="273" spans="1:13">
      <c r="A273" s="269">
        <v>263</v>
      </c>
      <c r="B273" s="278" t="s">
        <v>438</v>
      </c>
      <c r="C273" s="279">
        <v>107.1</v>
      </c>
      <c r="D273" s="280">
        <v>108.41666666666667</v>
      </c>
      <c r="E273" s="280">
        <v>105.18333333333334</v>
      </c>
      <c r="F273" s="280">
        <v>103.26666666666667</v>
      </c>
      <c r="G273" s="280">
        <v>100.03333333333333</v>
      </c>
      <c r="H273" s="280">
        <v>110.33333333333334</v>
      </c>
      <c r="I273" s="280">
        <v>113.56666666666666</v>
      </c>
      <c r="J273" s="280">
        <v>115.48333333333335</v>
      </c>
      <c r="K273" s="278">
        <v>111.65</v>
      </c>
      <c r="L273" s="278">
        <v>106.5</v>
      </c>
      <c r="M273" s="278">
        <v>1.30531</v>
      </c>
    </row>
    <row r="274" spans="1:13">
      <c r="A274" s="269">
        <v>264</v>
      </c>
      <c r="B274" s="278" t="s">
        <v>444</v>
      </c>
      <c r="C274" s="279">
        <v>347.1</v>
      </c>
      <c r="D274" s="280">
        <v>350.23333333333335</v>
      </c>
      <c r="E274" s="280">
        <v>339.7166666666667</v>
      </c>
      <c r="F274" s="280">
        <v>332.33333333333337</v>
      </c>
      <c r="G274" s="280">
        <v>321.81666666666672</v>
      </c>
      <c r="H274" s="280">
        <v>357.61666666666667</v>
      </c>
      <c r="I274" s="280">
        <v>368.13333333333333</v>
      </c>
      <c r="J274" s="280">
        <v>375.51666666666665</v>
      </c>
      <c r="K274" s="278">
        <v>360.75</v>
      </c>
      <c r="L274" s="278">
        <v>342.85</v>
      </c>
      <c r="M274" s="278">
        <v>2.8259099999999999</v>
      </c>
    </row>
    <row r="275" spans="1:13">
      <c r="A275" s="269">
        <v>265</v>
      </c>
      <c r="B275" s="278" t="s">
        <v>445</v>
      </c>
      <c r="C275" s="279">
        <v>217.5</v>
      </c>
      <c r="D275" s="280">
        <v>220.15</v>
      </c>
      <c r="E275" s="280">
        <v>212.35000000000002</v>
      </c>
      <c r="F275" s="280">
        <v>207.20000000000002</v>
      </c>
      <c r="G275" s="280">
        <v>199.40000000000003</v>
      </c>
      <c r="H275" s="280">
        <v>225.3</v>
      </c>
      <c r="I275" s="280">
        <v>233.10000000000002</v>
      </c>
      <c r="J275" s="280">
        <v>238.25</v>
      </c>
      <c r="K275" s="278">
        <v>227.95</v>
      </c>
      <c r="L275" s="278">
        <v>215</v>
      </c>
      <c r="M275" s="278">
        <v>5.5279800000000003</v>
      </c>
    </row>
    <row r="276" spans="1:13">
      <c r="A276" s="269">
        <v>266</v>
      </c>
      <c r="B276" s="278" t="s">
        <v>446</v>
      </c>
      <c r="C276" s="279">
        <v>391.85</v>
      </c>
      <c r="D276" s="280">
        <v>395.06666666666666</v>
      </c>
      <c r="E276" s="280">
        <v>385.73333333333335</v>
      </c>
      <c r="F276" s="280">
        <v>379.61666666666667</v>
      </c>
      <c r="G276" s="280">
        <v>370.28333333333336</v>
      </c>
      <c r="H276" s="280">
        <v>401.18333333333334</v>
      </c>
      <c r="I276" s="280">
        <v>410.51666666666671</v>
      </c>
      <c r="J276" s="280">
        <v>416.63333333333333</v>
      </c>
      <c r="K276" s="278">
        <v>404.4</v>
      </c>
      <c r="L276" s="278">
        <v>388.95</v>
      </c>
      <c r="M276" s="278">
        <v>3.2363</v>
      </c>
    </row>
    <row r="277" spans="1:13">
      <c r="A277" s="269">
        <v>267</v>
      </c>
      <c r="B277" s="278" t="s">
        <v>448</v>
      </c>
      <c r="C277" s="279">
        <v>26.6</v>
      </c>
      <c r="D277" s="280">
        <v>27.333333333333332</v>
      </c>
      <c r="E277" s="280">
        <v>25.716666666666665</v>
      </c>
      <c r="F277" s="280">
        <v>24.833333333333332</v>
      </c>
      <c r="G277" s="280">
        <v>23.216666666666665</v>
      </c>
      <c r="H277" s="280">
        <v>28.216666666666665</v>
      </c>
      <c r="I277" s="280">
        <v>29.833333333333332</v>
      </c>
      <c r="J277" s="280">
        <v>30.716666666666665</v>
      </c>
      <c r="K277" s="278">
        <v>28.95</v>
      </c>
      <c r="L277" s="278">
        <v>26.45</v>
      </c>
      <c r="M277" s="278">
        <v>8.6083599999999993</v>
      </c>
    </row>
    <row r="278" spans="1:13">
      <c r="A278" s="269">
        <v>268</v>
      </c>
      <c r="B278" s="278" t="s">
        <v>450</v>
      </c>
      <c r="C278" s="279">
        <v>206</v>
      </c>
      <c r="D278" s="280">
        <v>208.33333333333334</v>
      </c>
      <c r="E278" s="280">
        <v>201.66666666666669</v>
      </c>
      <c r="F278" s="280">
        <v>197.33333333333334</v>
      </c>
      <c r="G278" s="280">
        <v>190.66666666666669</v>
      </c>
      <c r="H278" s="280">
        <v>212.66666666666669</v>
      </c>
      <c r="I278" s="280">
        <v>219.33333333333337</v>
      </c>
      <c r="J278" s="280">
        <v>223.66666666666669</v>
      </c>
      <c r="K278" s="278">
        <v>215</v>
      </c>
      <c r="L278" s="278">
        <v>204</v>
      </c>
      <c r="M278" s="278">
        <v>24.913799999999998</v>
      </c>
    </row>
    <row r="279" spans="1:13">
      <c r="A279" s="269">
        <v>269</v>
      </c>
      <c r="B279" s="278" t="s">
        <v>440</v>
      </c>
      <c r="C279" s="279">
        <v>275.7</v>
      </c>
      <c r="D279" s="280">
        <v>278.59999999999997</v>
      </c>
      <c r="E279" s="280">
        <v>270.34999999999991</v>
      </c>
      <c r="F279" s="280">
        <v>264.99999999999994</v>
      </c>
      <c r="G279" s="280">
        <v>256.74999999999989</v>
      </c>
      <c r="H279" s="280">
        <v>283.94999999999993</v>
      </c>
      <c r="I279" s="280">
        <v>292.20000000000005</v>
      </c>
      <c r="J279" s="280">
        <v>297.54999999999995</v>
      </c>
      <c r="K279" s="278">
        <v>286.85000000000002</v>
      </c>
      <c r="L279" s="278">
        <v>273.25</v>
      </c>
      <c r="M279" s="278">
        <v>0.88651999999999997</v>
      </c>
    </row>
    <row r="280" spans="1:13">
      <c r="A280" s="269">
        <v>270</v>
      </c>
      <c r="B280" s="278" t="s">
        <v>1781</v>
      </c>
      <c r="C280" s="279">
        <v>683.7</v>
      </c>
      <c r="D280" s="280">
        <v>694.13333333333333</v>
      </c>
      <c r="E280" s="280">
        <v>666.41666666666663</v>
      </c>
      <c r="F280" s="280">
        <v>649.13333333333333</v>
      </c>
      <c r="G280" s="280">
        <v>621.41666666666663</v>
      </c>
      <c r="H280" s="280">
        <v>711.41666666666663</v>
      </c>
      <c r="I280" s="280">
        <v>739.13333333333333</v>
      </c>
      <c r="J280" s="280">
        <v>756.41666666666663</v>
      </c>
      <c r="K280" s="278">
        <v>721.85</v>
      </c>
      <c r="L280" s="278">
        <v>676.85</v>
      </c>
      <c r="M280" s="278">
        <v>1.0109999999999999E-2</v>
      </c>
    </row>
    <row r="281" spans="1:13">
      <c r="A281" s="269">
        <v>271</v>
      </c>
      <c r="B281" s="278" t="s">
        <v>451</v>
      </c>
      <c r="C281" s="279">
        <v>109.65</v>
      </c>
      <c r="D281" s="280">
        <v>112.18333333333334</v>
      </c>
      <c r="E281" s="280">
        <v>105.71666666666667</v>
      </c>
      <c r="F281" s="280">
        <v>101.78333333333333</v>
      </c>
      <c r="G281" s="280">
        <v>95.316666666666663</v>
      </c>
      <c r="H281" s="280">
        <v>116.11666666666667</v>
      </c>
      <c r="I281" s="280">
        <v>122.58333333333334</v>
      </c>
      <c r="J281" s="280">
        <v>126.51666666666668</v>
      </c>
      <c r="K281" s="278">
        <v>118.65</v>
      </c>
      <c r="L281" s="278">
        <v>108.25</v>
      </c>
      <c r="M281" s="278">
        <v>0.12594</v>
      </c>
    </row>
    <row r="282" spans="1:13">
      <c r="A282" s="269">
        <v>272</v>
      </c>
      <c r="B282" s="278" t="s">
        <v>441</v>
      </c>
      <c r="C282" s="279">
        <v>199.85</v>
      </c>
      <c r="D282" s="280">
        <v>199.91666666666666</v>
      </c>
      <c r="E282" s="280">
        <v>196.23333333333332</v>
      </c>
      <c r="F282" s="280">
        <v>192.61666666666667</v>
      </c>
      <c r="G282" s="280">
        <v>188.93333333333334</v>
      </c>
      <c r="H282" s="280">
        <v>203.5333333333333</v>
      </c>
      <c r="I282" s="280">
        <v>207.21666666666664</v>
      </c>
      <c r="J282" s="280">
        <v>210.83333333333329</v>
      </c>
      <c r="K282" s="278">
        <v>203.6</v>
      </c>
      <c r="L282" s="278">
        <v>196.3</v>
      </c>
      <c r="M282" s="278">
        <v>1.7039599999999999</v>
      </c>
    </row>
    <row r="283" spans="1:13">
      <c r="A283" s="269">
        <v>273</v>
      </c>
      <c r="B283" s="278" t="s">
        <v>452</v>
      </c>
      <c r="C283" s="279">
        <v>156.4</v>
      </c>
      <c r="D283" s="280">
        <v>161.30000000000001</v>
      </c>
      <c r="E283" s="280">
        <v>150.15000000000003</v>
      </c>
      <c r="F283" s="280">
        <v>143.90000000000003</v>
      </c>
      <c r="G283" s="280">
        <v>132.75000000000006</v>
      </c>
      <c r="H283" s="280">
        <v>167.55</v>
      </c>
      <c r="I283" s="280">
        <v>178.7</v>
      </c>
      <c r="J283" s="280">
        <v>184.95</v>
      </c>
      <c r="K283" s="278">
        <v>172.45</v>
      </c>
      <c r="L283" s="278">
        <v>155.05000000000001</v>
      </c>
      <c r="M283" s="278">
        <v>0.65520999999999996</v>
      </c>
    </row>
    <row r="284" spans="1:13">
      <c r="A284" s="269">
        <v>274</v>
      </c>
      <c r="B284" s="278" t="s">
        <v>134</v>
      </c>
      <c r="C284" s="279">
        <v>1238.3499999999999</v>
      </c>
      <c r="D284" s="280">
        <v>1255.4166666666667</v>
      </c>
      <c r="E284" s="280">
        <v>1207.9333333333334</v>
      </c>
      <c r="F284" s="280">
        <v>1177.5166666666667</v>
      </c>
      <c r="G284" s="280">
        <v>1130.0333333333333</v>
      </c>
      <c r="H284" s="280">
        <v>1285.8333333333335</v>
      </c>
      <c r="I284" s="280">
        <v>1333.3166666666666</v>
      </c>
      <c r="J284" s="280">
        <v>1363.7333333333336</v>
      </c>
      <c r="K284" s="278">
        <v>1302.9000000000001</v>
      </c>
      <c r="L284" s="278">
        <v>1225</v>
      </c>
      <c r="M284" s="278">
        <v>50.04851</v>
      </c>
    </row>
    <row r="285" spans="1:13">
      <c r="A285" s="269">
        <v>275</v>
      </c>
      <c r="B285" s="278" t="s">
        <v>442</v>
      </c>
      <c r="C285" s="279">
        <v>55.05</v>
      </c>
      <c r="D285" s="280">
        <v>56.833333333333336</v>
      </c>
      <c r="E285" s="280">
        <v>53.216666666666669</v>
      </c>
      <c r="F285" s="280">
        <v>51.383333333333333</v>
      </c>
      <c r="G285" s="280">
        <v>47.766666666666666</v>
      </c>
      <c r="H285" s="280">
        <v>58.666666666666671</v>
      </c>
      <c r="I285" s="280">
        <v>62.283333333333331</v>
      </c>
      <c r="J285" s="280">
        <v>64.116666666666674</v>
      </c>
      <c r="K285" s="278">
        <v>60.45</v>
      </c>
      <c r="L285" s="278">
        <v>55</v>
      </c>
      <c r="M285" s="278">
        <v>1.9615</v>
      </c>
    </row>
    <row r="286" spans="1:13">
      <c r="A286" s="269">
        <v>276</v>
      </c>
      <c r="B286" s="278" t="s">
        <v>439</v>
      </c>
      <c r="C286" s="279">
        <v>435.25</v>
      </c>
      <c r="D286" s="280">
        <v>437.90000000000003</v>
      </c>
      <c r="E286" s="280">
        <v>431.35000000000008</v>
      </c>
      <c r="F286" s="280">
        <v>427.45000000000005</v>
      </c>
      <c r="G286" s="280">
        <v>420.90000000000009</v>
      </c>
      <c r="H286" s="280">
        <v>441.80000000000007</v>
      </c>
      <c r="I286" s="280">
        <v>448.35</v>
      </c>
      <c r="J286" s="280">
        <v>452.25000000000006</v>
      </c>
      <c r="K286" s="278">
        <v>444.45</v>
      </c>
      <c r="L286" s="278">
        <v>434</v>
      </c>
      <c r="M286" s="278">
        <v>4.4889999999999999E-2</v>
      </c>
    </row>
    <row r="287" spans="1:13">
      <c r="A287" s="269">
        <v>277</v>
      </c>
      <c r="B287" s="278" t="s">
        <v>443</v>
      </c>
      <c r="C287" s="279">
        <v>187.05</v>
      </c>
      <c r="D287" s="280">
        <v>189.38333333333333</v>
      </c>
      <c r="E287" s="280">
        <v>182.76666666666665</v>
      </c>
      <c r="F287" s="280">
        <v>178.48333333333332</v>
      </c>
      <c r="G287" s="280">
        <v>171.86666666666665</v>
      </c>
      <c r="H287" s="280">
        <v>193.66666666666666</v>
      </c>
      <c r="I287" s="280">
        <v>200.28333333333333</v>
      </c>
      <c r="J287" s="280">
        <v>204.56666666666666</v>
      </c>
      <c r="K287" s="278">
        <v>196</v>
      </c>
      <c r="L287" s="278">
        <v>185.1</v>
      </c>
      <c r="M287" s="278">
        <v>1.19984</v>
      </c>
    </row>
    <row r="288" spans="1:13">
      <c r="A288" s="269">
        <v>278</v>
      </c>
      <c r="B288" s="278" t="s">
        <v>449</v>
      </c>
      <c r="C288" s="279">
        <v>373.25</v>
      </c>
      <c r="D288" s="280">
        <v>377.40000000000003</v>
      </c>
      <c r="E288" s="280">
        <v>366.90000000000009</v>
      </c>
      <c r="F288" s="280">
        <v>360.55000000000007</v>
      </c>
      <c r="G288" s="280">
        <v>350.05000000000013</v>
      </c>
      <c r="H288" s="280">
        <v>383.75000000000006</v>
      </c>
      <c r="I288" s="280">
        <v>394.24999999999994</v>
      </c>
      <c r="J288" s="280">
        <v>400.6</v>
      </c>
      <c r="K288" s="278">
        <v>387.9</v>
      </c>
      <c r="L288" s="278">
        <v>371.05</v>
      </c>
      <c r="M288" s="278">
        <v>0.91191</v>
      </c>
    </row>
    <row r="289" spans="1:13">
      <c r="A289" s="269">
        <v>279</v>
      </c>
      <c r="B289" s="278" t="s">
        <v>447</v>
      </c>
      <c r="C289" s="279">
        <v>40.9</v>
      </c>
      <c r="D289" s="280">
        <v>41.65</v>
      </c>
      <c r="E289" s="280">
        <v>39.75</v>
      </c>
      <c r="F289" s="280">
        <v>38.6</v>
      </c>
      <c r="G289" s="280">
        <v>36.700000000000003</v>
      </c>
      <c r="H289" s="280">
        <v>42.8</v>
      </c>
      <c r="I289" s="280">
        <v>44.699999999999989</v>
      </c>
      <c r="J289" s="280">
        <v>45.849999999999994</v>
      </c>
      <c r="K289" s="278">
        <v>43.55</v>
      </c>
      <c r="L289" s="278">
        <v>40.5</v>
      </c>
      <c r="M289" s="278">
        <v>20.163709999999998</v>
      </c>
    </row>
    <row r="290" spans="1:13">
      <c r="A290" s="269">
        <v>280</v>
      </c>
      <c r="B290" s="278" t="s">
        <v>135</v>
      </c>
      <c r="C290" s="279">
        <v>57.55</v>
      </c>
      <c r="D290" s="280">
        <v>58.449999999999996</v>
      </c>
      <c r="E290" s="280">
        <v>56.349999999999994</v>
      </c>
      <c r="F290" s="280">
        <v>55.15</v>
      </c>
      <c r="G290" s="280">
        <v>53.05</v>
      </c>
      <c r="H290" s="280">
        <v>59.649999999999991</v>
      </c>
      <c r="I290" s="280">
        <v>61.75</v>
      </c>
      <c r="J290" s="280">
        <v>62.949999999999989</v>
      </c>
      <c r="K290" s="278">
        <v>60.55</v>
      </c>
      <c r="L290" s="278">
        <v>57.25</v>
      </c>
      <c r="M290" s="278">
        <v>201.75373999999999</v>
      </c>
    </row>
    <row r="291" spans="1:13">
      <c r="A291" s="269">
        <v>281</v>
      </c>
      <c r="B291" s="278" t="s">
        <v>454</v>
      </c>
      <c r="C291" s="279">
        <v>14.15</v>
      </c>
      <c r="D291" s="280">
        <v>14.333333333333334</v>
      </c>
      <c r="E291" s="280">
        <v>13.916666666666668</v>
      </c>
      <c r="F291" s="280">
        <v>13.683333333333334</v>
      </c>
      <c r="G291" s="280">
        <v>13.266666666666667</v>
      </c>
      <c r="H291" s="280">
        <v>14.566666666666668</v>
      </c>
      <c r="I291" s="280">
        <v>14.983333333333336</v>
      </c>
      <c r="J291" s="280">
        <v>15.216666666666669</v>
      </c>
      <c r="K291" s="278">
        <v>14.75</v>
      </c>
      <c r="L291" s="278">
        <v>14.1</v>
      </c>
      <c r="M291" s="278">
        <v>3.8940199999999998</v>
      </c>
    </row>
    <row r="292" spans="1:13">
      <c r="A292" s="269">
        <v>282</v>
      </c>
      <c r="B292" s="278" t="s">
        <v>359</v>
      </c>
      <c r="C292" s="279">
        <v>1543.6</v>
      </c>
      <c r="D292" s="280">
        <v>1544.2666666666667</v>
      </c>
      <c r="E292" s="280">
        <v>1528.6333333333332</v>
      </c>
      <c r="F292" s="280">
        <v>1513.6666666666665</v>
      </c>
      <c r="G292" s="280">
        <v>1498.0333333333331</v>
      </c>
      <c r="H292" s="280">
        <v>1559.2333333333333</v>
      </c>
      <c r="I292" s="280">
        <v>1574.866666666667</v>
      </c>
      <c r="J292" s="280">
        <v>1589.8333333333335</v>
      </c>
      <c r="K292" s="278">
        <v>1559.9</v>
      </c>
      <c r="L292" s="278">
        <v>1529.3</v>
      </c>
      <c r="M292" s="278">
        <v>0.61387999999999998</v>
      </c>
    </row>
    <row r="293" spans="1:13">
      <c r="A293" s="269">
        <v>283</v>
      </c>
      <c r="B293" s="278" t="s">
        <v>455</v>
      </c>
      <c r="C293" s="279">
        <v>493.7</v>
      </c>
      <c r="D293" s="280">
        <v>497.38333333333338</v>
      </c>
      <c r="E293" s="280">
        <v>483.06666666666678</v>
      </c>
      <c r="F293" s="280">
        <v>472.43333333333339</v>
      </c>
      <c r="G293" s="280">
        <v>458.11666666666679</v>
      </c>
      <c r="H293" s="280">
        <v>508.01666666666677</v>
      </c>
      <c r="I293" s="280">
        <v>522.33333333333337</v>
      </c>
      <c r="J293" s="280">
        <v>532.9666666666667</v>
      </c>
      <c r="K293" s="278">
        <v>511.7</v>
      </c>
      <c r="L293" s="278">
        <v>486.75</v>
      </c>
      <c r="M293" s="278">
        <v>10.836639999999999</v>
      </c>
    </row>
    <row r="294" spans="1:13">
      <c r="A294" s="269">
        <v>284</v>
      </c>
      <c r="B294" s="278" t="s">
        <v>453</v>
      </c>
      <c r="C294" s="279">
        <v>2385.65</v>
      </c>
      <c r="D294" s="280">
        <v>2406.8833333333332</v>
      </c>
      <c r="E294" s="280">
        <v>2343.7666666666664</v>
      </c>
      <c r="F294" s="280">
        <v>2301.8833333333332</v>
      </c>
      <c r="G294" s="280">
        <v>2238.7666666666664</v>
      </c>
      <c r="H294" s="280">
        <v>2448.7666666666664</v>
      </c>
      <c r="I294" s="280">
        <v>2511.8833333333332</v>
      </c>
      <c r="J294" s="280">
        <v>2553.7666666666664</v>
      </c>
      <c r="K294" s="278">
        <v>2470</v>
      </c>
      <c r="L294" s="278">
        <v>2365</v>
      </c>
      <c r="M294" s="278">
        <v>3.424E-2</v>
      </c>
    </row>
    <row r="295" spans="1:13">
      <c r="A295" s="269">
        <v>285</v>
      </c>
      <c r="B295" s="278" t="s">
        <v>456</v>
      </c>
      <c r="C295" s="279">
        <v>16.899999999999999</v>
      </c>
      <c r="D295" s="280">
        <v>17.166666666666668</v>
      </c>
      <c r="E295" s="280">
        <v>16.533333333333335</v>
      </c>
      <c r="F295" s="280">
        <v>16.166666666666668</v>
      </c>
      <c r="G295" s="280">
        <v>15.533333333333335</v>
      </c>
      <c r="H295" s="280">
        <v>17.533333333333335</v>
      </c>
      <c r="I295" s="280">
        <v>18.166666666666668</v>
      </c>
      <c r="J295" s="280">
        <v>18.533333333333335</v>
      </c>
      <c r="K295" s="278">
        <v>17.8</v>
      </c>
      <c r="L295" s="278">
        <v>16.8</v>
      </c>
      <c r="M295" s="278">
        <v>16.58379</v>
      </c>
    </row>
    <row r="296" spans="1:13">
      <c r="A296" s="269">
        <v>286</v>
      </c>
      <c r="B296" s="278" t="s">
        <v>136</v>
      </c>
      <c r="C296" s="279">
        <v>256.55</v>
      </c>
      <c r="D296" s="280">
        <v>259.5</v>
      </c>
      <c r="E296" s="280">
        <v>250.60000000000002</v>
      </c>
      <c r="F296" s="280">
        <v>244.65000000000003</v>
      </c>
      <c r="G296" s="280">
        <v>235.75000000000006</v>
      </c>
      <c r="H296" s="280">
        <v>265.45</v>
      </c>
      <c r="I296" s="280">
        <v>274.34999999999997</v>
      </c>
      <c r="J296" s="280">
        <v>280.29999999999995</v>
      </c>
      <c r="K296" s="278">
        <v>268.39999999999998</v>
      </c>
      <c r="L296" s="278">
        <v>253.55</v>
      </c>
      <c r="M296" s="278">
        <v>60.468000000000004</v>
      </c>
    </row>
    <row r="297" spans="1:13">
      <c r="A297" s="269">
        <v>287</v>
      </c>
      <c r="B297" s="278" t="s">
        <v>457</v>
      </c>
      <c r="C297" s="279">
        <v>515.79999999999995</v>
      </c>
      <c r="D297" s="280">
        <v>520.81666666666661</v>
      </c>
      <c r="E297" s="280">
        <v>508.58333333333326</v>
      </c>
      <c r="F297" s="280">
        <v>501.36666666666667</v>
      </c>
      <c r="G297" s="280">
        <v>489.13333333333333</v>
      </c>
      <c r="H297" s="280">
        <v>528.03333333333319</v>
      </c>
      <c r="I297" s="280">
        <v>540.26666666666654</v>
      </c>
      <c r="J297" s="280">
        <v>547.48333333333312</v>
      </c>
      <c r="K297" s="278">
        <v>533.04999999999995</v>
      </c>
      <c r="L297" s="278">
        <v>513.6</v>
      </c>
      <c r="M297" s="278">
        <v>0.16264000000000001</v>
      </c>
    </row>
    <row r="298" spans="1:13">
      <c r="A298" s="269">
        <v>288</v>
      </c>
      <c r="B298" s="278" t="s">
        <v>137</v>
      </c>
      <c r="C298" s="279">
        <v>836.9</v>
      </c>
      <c r="D298" s="280">
        <v>847.23333333333323</v>
      </c>
      <c r="E298" s="280">
        <v>824.66666666666652</v>
      </c>
      <c r="F298" s="280">
        <v>812.43333333333328</v>
      </c>
      <c r="G298" s="280">
        <v>789.86666666666656</v>
      </c>
      <c r="H298" s="280">
        <v>859.46666666666647</v>
      </c>
      <c r="I298" s="280">
        <v>882.0333333333333</v>
      </c>
      <c r="J298" s="280">
        <v>894.26666666666642</v>
      </c>
      <c r="K298" s="278">
        <v>869.8</v>
      </c>
      <c r="L298" s="278">
        <v>835</v>
      </c>
      <c r="M298" s="278">
        <v>42.965339999999998</v>
      </c>
    </row>
    <row r="299" spans="1:13">
      <c r="A299" s="269">
        <v>289</v>
      </c>
      <c r="B299" s="278" t="s">
        <v>267</v>
      </c>
      <c r="C299" s="279">
        <v>1535.4</v>
      </c>
      <c r="D299" s="280">
        <v>1549.6333333333332</v>
      </c>
      <c r="E299" s="280">
        <v>1510.7666666666664</v>
      </c>
      <c r="F299" s="280">
        <v>1486.1333333333332</v>
      </c>
      <c r="G299" s="280">
        <v>1447.2666666666664</v>
      </c>
      <c r="H299" s="280">
        <v>1574.2666666666664</v>
      </c>
      <c r="I299" s="280">
        <v>1613.1333333333332</v>
      </c>
      <c r="J299" s="280">
        <v>1637.7666666666664</v>
      </c>
      <c r="K299" s="278">
        <v>1588.5</v>
      </c>
      <c r="L299" s="278">
        <v>1525</v>
      </c>
      <c r="M299" s="278">
        <v>1.3767100000000001</v>
      </c>
    </row>
    <row r="300" spans="1:13">
      <c r="A300" s="269">
        <v>290</v>
      </c>
      <c r="B300" s="278" t="s">
        <v>266</v>
      </c>
      <c r="C300" s="279">
        <v>1176.2</v>
      </c>
      <c r="D300" s="280">
        <v>1188.6500000000001</v>
      </c>
      <c r="E300" s="280">
        <v>1161.6500000000001</v>
      </c>
      <c r="F300" s="280">
        <v>1147.0999999999999</v>
      </c>
      <c r="G300" s="280">
        <v>1120.0999999999999</v>
      </c>
      <c r="H300" s="280">
        <v>1203.2000000000003</v>
      </c>
      <c r="I300" s="280">
        <v>1230.2000000000003</v>
      </c>
      <c r="J300" s="280">
        <v>1244.7500000000005</v>
      </c>
      <c r="K300" s="278">
        <v>1215.6500000000001</v>
      </c>
      <c r="L300" s="278">
        <v>1174.0999999999999</v>
      </c>
      <c r="M300" s="278">
        <v>0.46068999999999999</v>
      </c>
    </row>
    <row r="301" spans="1:13">
      <c r="A301" s="269">
        <v>291</v>
      </c>
      <c r="B301" s="278" t="s">
        <v>138</v>
      </c>
      <c r="C301" s="279">
        <v>826.8</v>
      </c>
      <c r="D301" s="280">
        <v>838.58333333333337</v>
      </c>
      <c r="E301" s="280">
        <v>809.2166666666667</v>
      </c>
      <c r="F301" s="280">
        <v>791.63333333333333</v>
      </c>
      <c r="G301" s="280">
        <v>762.26666666666665</v>
      </c>
      <c r="H301" s="280">
        <v>856.16666666666674</v>
      </c>
      <c r="I301" s="280">
        <v>885.5333333333333</v>
      </c>
      <c r="J301" s="280">
        <v>903.11666666666679</v>
      </c>
      <c r="K301" s="278">
        <v>867.95</v>
      </c>
      <c r="L301" s="278">
        <v>821</v>
      </c>
      <c r="M301" s="278">
        <v>34.850679999999997</v>
      </c>
    </row>
    <row r="302" spans="1:13">
      <c r="A302" s="269">
        <v>292</v>
      </c>
      <c r="B302" s="278" t="s">
        <v>458</v>
      </c>
      <c r="C302" s="279">
        <v>916.35</v>
      </c>
      <c r="D302" s="280">
        <v>922.33333333333337</v>
      </c>
      <c r="E302" s="280">
        <v>905.01666666666677</v>
      </c>
      <c r="F302" s="280">
        <v>893.68333333333339</v>
      </c>
      <c r="G302" s="280">
        <v>876.36666666666679</v>
      </c>
      <c r="H302" s="280">
        <v>933.66666666666674</v>
      </c>
      <c r="I302" s="280">
        <v>950.98333333333335</v>
      </c>
      <c r="J302" s="280">
        <v>962.31666666666672</v>
      </c>
      <c r="K302" s="278">
        <v>939.65</v>
      </c>
      <c r="L302" s="278">
        <v>911</v>
      </c>
      <c r="M302" s="278">
        <v>0.57542000000000004</v>
      </c>
    </row>
    <row r="303" spans="1:13">
      <c r="A303" s="269">
        <v>293</v>
      </c>
      <c r="B303" s="278" t="s">
        <v>139</v>
      </c>
      <c r="C303" s="279">
        <v>368.15</v>
      </c>
      <c r="D303" s="280">
        <v>370.4666666666667</v>
      </c>
      <c r="E303" s="280">
        <v>359.13333333333338</v>
      </c>
      <c r="F303" s="280">
        <v>350.11666666666667</v>
      </c>
      <c r="G303" s="280">
        <v>338.78333333333336</v>
      </c>
      <c r="H303" s="280">
        <v>379.48333333333341</v>
      </c>
      <c r="I303" s="280">
        <v>390.81666666666666</v>
      </c>
      <c r="J303" s="280">
        <v>399.83333333333343</v>
      </c>
      <c r="K303" s="278">
        <v>381.8</v>
      </c>
      <c r="L303" s="278">
        <v>361.45</v>
      </c>
      <c r="M303" s="278">
        <v>134.01811000000001</v>
      </c>
    </row>
    <row r="304" spans="1:13">
      <c r="A304" s="269">
        <v>294</v>
      </c>
      <c r="B304" s="278" t="s">
        <v>140</v>
      </c>
      <c r="C304" s="279">
        <v>160.55000000000001</v>
      </c>
      <c r="D304" s="280">
        <v>164.9</v>
      </c>
      <c r="E304" s="280">
        <v>155.10000000000002</v>
      </c>
      <c r="F304" s="280">
        <v>149.65</v>
      </c>
      <c r="G304" s="280">
        <v>139.85000000000002</v>
      </c>
      <c r="H304" s="280">
        <v>170.35000000000002</v>
      </c>
      <c r="I304" s="280">
        <v>180.15000000000003</v>
      </c>
      <c r="J304" s="280">
        <v>185.60000000000002</v>
      </c>
      <c r="K304" s="278">
        <v>174.7</v>
      </c>
      <c r="L304" s="278">
        <v>159.44999999999999</v>
      </c>
      <c r="M304" s="278">
        <v>130.30552</v>
      </c>
    </row>
    <row r="305" spans="1:13">
      <c r="A305" s="269">
        <v>295</v>
      </c>
      <c r="B305" s="278" t="s">
        <v>462</v>
      </c>
      <c r="C305" s="279">
        <v>17</v>
      </c>
      <c r="D305" s="280">
        <v>17.283333333333335</v>
      </c>
      <c r="E305" s="280">
        <v>16.716666666666669</v>
      </c>
      <c r="F305" s="280">
        <v>16.433333333333334</v>
      </c>
      <c r="G305" s="280">
        <v>15.866666666666667</v>
      </c>
      <c r="H305" s="280">
        <v>17.56666666666667</v>
      </c>
      <c r="I305" s="280">
        <v>18.13333333333334</v>
      </c>
      <c r="J305" s="280">
        <v>18.416666666666671</v>
      </c>
      <c r="K305" s="278">
        <v>17.850000000000001</v>
      </c>
      <c r="L305" s="278">
        <v>17</v>
      </c>
      <c r="M305" s="278">
        <v>5.0668800000000003</v>
      </c>
    </row>
    <row r="306" spans="1:13">
      <c r="A306" s="269">
        <v>296</v>
      </c>
      <c r="B306" s="278" t="s">
        <v>320</v>
      </c>
      <c r="C306" s="279">
        <v>9</v>
      </c>
      <c r="D306" s="280">
        <v>9.1166666666666671</v>
      </c>
      <c r="E306" s="280">
        <v>8.8833333333333346</v>
      </c>
      <c r="F306" s="280">
        <v>8.7666666666666675</v>
      </c>
      <c r="G306" s="280">
        <v>8.533333333333335</v>
      </c>
      <c r="H306" s="280">
        <v>9.2333333333333343</v>
      </c>
      <c r="I306" s="280">
        <v>9.4666666666666686</v>
      </c>
      <c r="J306" s="280">
        <v>9.5833333333333339</v>
      </c>
      <c r="K306" s="278">
        <v>9.35</v>
      </c>
      <c r="L306" s="278">
        <v>9</v>
      </c>
      <c r="M306" s="278">
        <v>3.2159900000000001</v>
      </c>
    </row>
    <row r="307" spans="1:13">
      <c r="A307" s="269">
        <v>297</v>
      </c>
      <c r="B307" s="278" t="s">
        <v>465</v>
      </c>
      <c r="C307" s="279">
        <v>104.7</v>
      </c>
      <c r="D307" s="280">
        <v>104.7</v>
      </c>
      <c r="E307" s="280">
        <v>104.7</v>
      </c>
      <c r="F307" s="280">
        <v>104.7</v>
      </c>
      <c r="G307" s="280">
        <v>104.7</v>
      </c>
      <c r="H307" s="280">
        <v>104.7</v>
      </c>
      <c r="I307" s="280">
        <v>104.7</v>
      </c>
      <c r="J307" s="280">
        <v>104.7</v>
      </c>
      <c r="K307" s="278">
        <v>104.7</v>
      </c>
      <c r="L307" s="278">
        <v>104.7</v>
      </c>
      <c r="M307" s="278">
        <v>0.32050000000000001</v>
      </c>
    </row>
    <row r="308" spans="1:13">
      <c r="A308" s="269">
        <v>298</v>
      </c>
      <c r="B308" s="278" t="s">
        <v>467</v>
      </c>
      <c r="C308" s="279">
        <v>250.9</v>
      </c>
      <c r="D308" s="280">
        <v>255.04999999999998</v>
      </c>
      <c r="E308" s="280">
        <v>244.09999999999997</v>
      </c>
      <c r="F308" s="280">
        <v>237.29999999999998</v>
      </c>
      <c r="G308" s="280">
        <v>226.34999999999997</v>
      </c>
      <c r="H308" s="280">
        <v>261.84999999999997</v>
      </c>
      <c r="I308" s="280">
        <v>272.79999999999995</v>
      </c>
      <c r="J308" s="280">
        <v>279.59999999999997</v>
      </c>
      <c r="K308" s="278">
        <v>266</v>
      </c>
      <c r="L308" s="278">
        <v>248.25</v>
      </c>
      <c r="M308" s="278">
        <v>0.34594000000000003</v>
      </c>
    </row>
    <row r="309" spans="1:13">
      <c r="A309" s="269">
        <v>299</v>
      </c>
      <c r="B309" s="278" t="s">
        <v>463</v>
      </c>
      <c r="C309" s="279">
        <v>2002.15</v>
      </c>
      <c r="D309" s="280">
        <v>2034.1333333333334</v>
      </c>
      <c r="E309" s="280">
        <v>1961.5666666666671</v>
      </c>
      <c r="F309" s="280">
        <v>1920.9833333333336</v>
      </c>
      <c r="G309" s="280">
        <v>1848.4166666666672</v>
      </c>
      <c r="H309" s="280">
        <v>2074.7166666666672</v>
      </c>
      <c r="I309" s="280">
        <v>2147.2833333333328</v>
      </c>
      <c r="J309" s="280">
        <v>2187.8666666666668</v>
      </c>
      <c r="K309" s="278">
        <v>2106.6999999999998</v>
      </c>
      <c r="L309" s="278">
        <v>1993.55</v>
      </c>
      <c r="M309" s="278">
        <v>6.0130000000000003E-2</v>
      </c>
    </row>
    <row r="310" spans="1:13">
      <c r="A310" s="269">
        <v>300</v>
      </c>
      <c r="B310" s="278" t="s">
        <v>464</v>
      </c>
      <c r="C310" s="279">
        <v>200.9</v>
      </c>
      <c r="D310" s="280">
        <v>205.11666666666665</v>
      </c>
      <c r="E310" s="280">
        <v>195.48333333333329</v>
      </c>
      <c r="F310" s="280">
        <v>190.06666666666663</v>
      </c>
      <c r="G310" s="280">
        <v>180.43333333333328</v>
      </c>
      <c r="H310" s="280">
        <v>210.5333333333333</v>
      </c>
      <c r="I310" s="280">
        <v>220.16666666666669</v>
      </c>
      <c r="J310" s="280">
        <v>225.58333333333331</v>
      </c>
      <c r="K310" s="278">
        <v>214.75</v>
      </c>
      <c r="L310" s="278">
        <v>199.7</v>
      </c>
      <c r="M310" s="278">
        <v>0.69223999999999997</v>
      </c>
    </row>
    <row r="311" spans="1:13">
      <c r="A311" s="269">
        <v>301</v>
      </c>
      <c r="B311" s="278" t="s">
        <v>141</v>
      </c>
      <c r="C311" s="279">
        <v>119.9</v>
      </c>
      <c r="D311" s="280">
        <v>121.89999999999999</v>
      </c>
      <c r="E311" s="280">
        <v>116.49999999999999</v>
      </c>
      <c r="F311" s="280">
        <v>113.1</v>
      </c>
      <c r="G311" s="280">
        <v>107.69999999999999</v>
      </c>
      <c r="H311" s="280">
        <v>125.29999999999998</v>
      </c>
      <c r="I311" s="280">
        <v>130.69999999999999</v>
      </c>
      <c r="J311" s="280">
        <v>134.09999999999997</v>
      </c>
      <c r="K311" s="278">
        <v>127.3</v>
      </c>
      <c r="L311" s="278">
        <v>118.5</v>
      </c>
      <c r="M311" s="278">
        <v>109.09815999999999</v>
      </c>
    </row>
    <row r="312" spans="1:13">
      <c r="A312" s="269">
        <v>302</v>
      </c>
      <c r="B312" s="278" t="s">
        <v>142</v>
      </c>
      <c r="C312" s="279">
        <v>296.7</v>
      </c>
      <c r="D312" s="280">
        <v>295.96666666666664</v>
      </c>
      <c r="E312" s="280">
        <v>290.0333333333333</v>
      </c>
      <c r="F312" s="280">
        <v>283.36666666666667</v>
      </c>
      <c r="G312" s="280">
        <v>277.43333333333334</v>
      </c>
      <c r="H312" s="280">
        <v>302.63333333333327</v>
      </c>
      <c r="I312" s="280">
        <v>308.56666666666655</v>
      </c>
      <c r="J312" s="280">
        <v>315.23333333333323</v>
      </c>
      <c r="K312" s="278">
        <v>301.89999999999998</v>
      </c>
      <c r="L312" s="278">
        <v>289.3</v>
      </c>
      <c r="M312" s="278">
        <v>170.67122000000001</v>
      </c>
    </row>
    <row r="313" spans="1:13">
      <c r="A313" s="269">
        <v>303</v>
      </c>
      <c r="B313" s="278" t="s">
        <v>143</v>
      </c>
      <c r="C313" s="279">
        <v>4829.8500000000004</v>
      </c>
      <c r="D313" s="280">
        <v>4886.4666666666672</v>
      </c>
      <c r="E313" s="280">
        <v>4743.3833333333341</v>
      </c>
      <c r="F313" s="280">
        <v>4656.916666666667</v>
      </c>
      <c r="G313" s="280">
        <v>4513.8333333333339</v>
      </c>
      <c r="H313" s="280">
        <v>4972.9333333333343</v>
      </c>
      <c r="I313" s="280">
        <v>5116.0166666666664</v>
      </c>
      <c r="J313" s="280">
        <v>5202.4833333333345</v>
      </c>
      <c r="K313" s="278">
        <v>5029.55</v>
      </c>
      <c r="L313" s="278">
        <v>4800</v>
      </c>
      <c r="M313" s="278">
        <v>15.706200000000001</v>
      </c>
    </row>
    <row r="314" spans="1:13">
      <c r="A314" s="269">
        <v>304</v>
      </c>
      <c r="B314" s="278" t="s">
        <v>459</v>
      </c>
      <c r="C314" s="279">
        <v>564.85</v>
      </c>
      <c r="D314" s="280">
        <v>575.61666666666667</v>
      </c>
      <c r="E314" s="280">
        <v>551.23333333333335</v>
      </c>
      <c r="F314" s="280">
        <v>537.61666666666667</v>
      </c>
      <c r="G314" s="280">
        <v>513.23333333333335</v>
      </c>
      <c r="H314" s="280">
        <v>589.23333333333335</v>
      </c>
      <c r="I314" s="280">
        <v>613.61666666666679</v>
      </c>
      <c r="J314" s="280">
        <v>627.23333333333335</v>
      </c>
      <c r="K314" s="278">
        <v>600</v>
      </c>
      <c r="L314" s="278">
        <v>562</v>
      </c>
      <c r="M314" s="278">
        <v>7.9839999999999994E-2</v>
      </c>
    </row>
    <row r="315" spans="1:13">
      <c r="A315" s="269">
        <v>305</v>
      </c>
      <c r="B315" s="278" t="s">
        <v>144</v>
      </c>
      <c r="C315" s="279">
        <v>494.9</v>
      </c>
      <c r="D315" s="280">
        <v>508.9666666666667</v>
      </c>
      <c r="E315" s="280">
        <v>473.93333333333339</v>
      </c>
      <c r="F315" s="280">
        <v>452.9666666666667</v>
      </c>
      <c r="G315" s="280">
        <v>417.93333333333339</v>
      </c>
      <c r="H315" s="280">
        <v>529.93333333333339</v>
      </c>
      <c r="I315" s="280">
        <v>564.9666666666667</v>
      </c>
      <c r="J315" s="280">
        <v>585.93333333333339</v>
      </c>
      <c r="K315" s="278">
        <v>544</v>
      </c>
      <c r="L315" s="278">
        <v>488</v>
      </c>
      <c r="M315" s="278">
        <v>124.18432</v>
      </c>
    </row>
    <row r="316" spans="1:13">
      <c r="A316" s="269">
        <v>306</v>
      </c>
      <c r="B316" s="278" t="s">
        <v>473</v>
      </c>
      <c r="C316" s="279">
        <v>1061.7</v>
      </c>
      <c r="D316" s="280">
        <v>1075.8999999999999</v>
      </c>
      <c r="E316" s="280">
        <v>1026.7999999999997</v>
      </c>
      <c r="F316" s="280">
        <v>991.89999999999986</v>
      </c>
      <c r="G316" s="280">
        <v>942.79999999999973</v>
      </c>
      <c r="H316" s="280">
        <v>1110.7999999999997</v>
      </c>
      <c r="I316" s="280">
        <v>1159.8999999999996</v>
      </c>
      <c r="J316" s="280">
        <v>1194.7999999999997</v>
      </c>
      <c r="K316" s="278">
        <v>1125</v>
      </c>
      <c r="L316" s="278">
        <v>1041</v>
      </c>
      <c r="M316" s="278">
        <v>4.23292</v>
      </c>
    </row>
    <row r="317" spans="1:13">
      <c r="A317" s="269">
        <v>307</v>
      </c>
      <c r="B317" s="278" t="s">
        <v>469</v>
      </c>
      <c r="C317" s="279">
        <v>1228.1500000000001</v>
      </c>
      <c r="D317" s="280">
        <v>1222.6500000000001</v>
      </c>
      <c r="E317" s="280">
        <v>1205.6000000000001</v>
      </c>
      <c r="F317" s="280">
        <v>1183.05</v>
      </c>
      <c r="G317" s="280">
        <v>1166</v>
      </c>
      <c r="H317" s="280">
        <v>1245.2000000000003</v>
      </c>
      <c r="I317" s="280">
        <v>1262.2500000000005</v>
      </c>
      <c r="J317" s="280">
        <v>1284.8000000000004</v>
      </c>
      <c r="K317" s="278">
        <v>1239.7</v>
      </c>
      <c r="L317" s="278">
        <v>1200.0999999999999</v>
      </c>
      <c r="M317" s="278">
        <v>0.86597000000000002</v>
      </c>
    </row>
    <row r="318" spans="1:13">
      <c r="A318" s="269">
        <v>308</v>
      </c>
      <c r="B318" s="278" t="s">
        <v>145</v>
      </c>
      <c r="C318" s="279">
        <v>452.6</v>
      </c>
      <c r="D318" s="280">
        <v>458.23333333333335</v>
      </c>
      <c r="E318" s="280">
        <v>444.36666666666667</v>
      </c>
      <c r="F318" s="280">
        <v>436.13333333333333</v>
      </c>
      <c r="G318" s="280">
        <v>422.26666666666665</v>
      </c>
      <c r="H318" s="280">
        <v>466.4666666666667</v>
      </c>
      <c r="I318" s="280">
        <v>480.33333333333337</v>
      </c>
      <c r="J318" s="280">
        <v>488.56666666666672</v>
      </c>
      <c r="K318" s="278">
        <v>472.1</v>
      </c>
      <c r="L318" s="278">
        <v>450</v>
      </c>
      <c r="M318" s="278">
        <v>19.563120000000001</v>
      </c>
    </row>
    <row r="319" spans="1:13">
      <c r="A319" s="269">
        <v>309</v>
      </c>
      <c r="B319" s="278" t="s">
        <v>146</v>
      </c>
      <c r="C319" s="279">
        <v>908.65</v>
      </c>
      <c r="D319" s="280">
        <v>924.51666666666677</v>
      </c>
      <c r="E319" s="280">
        <v>889.13333333333355</v>
      </c>
      <c r="F319" s="280">
        <v>869.61666666666679</v>
      </c>
      <c r="G319" s="280">
        <v>834.23333333333358</v>
      </c>
      <c r="H319" s="280">
        <v>944.03333333333353</v>
      </c>
      <c r="I319" s="280">
        <v>979.41666666666674</v>
      </c>
      <c r="J319" s="280">
        <v>998.93333333333351</v>
      </c>
      <c r="K319" s="278">
        <v>959.9</v>
      </c>
      <c r="L319" s="278">
        <v>905</v>
      </c>
      <c r="M319" s="278">
        <v>5.74404</v>
      </c>
    </row>
    <row r="320" spans="1:13">
      <c r="A320" s="269">
        <v>310</v>
      </c>
      <c r="B320" s="278" t="s">
        <v>466</v>
      </c>
      <c r="C320" s="279">
        <v>129.19999999999999</v>
      </c>
      <c r="D320" s="280">
        <v>130.06666666666666</v>
      </c>
      <c r="E320" s="280">
        <v>127.63333333333333</v>
      </c>
      <c r="F320" s="280">
        <v>126.06666666666666</v>
      </c>
      <c r="G320" s="280">
        <v>123.63333333333333</v>
      </c>
      <c r="H320" s="280">
        <v>131.63333333333333</v>
      </c>
      <c r="I320" s="280">
        <v>134.06666666666666</v>
      </c>
      <c r="J320" s="280">
        <v>135.63333333333333</v>
      </c>
      <c r="K320" s="278">
        <v>132.5</v>
      </c>
      <c r="L320" s="278">
        <v>128.5</v>
      </c>
      <c r="M320" s="278">
        <v>0.13034000000000001</v>
      </c>
    </row>
    <row r="321" spans="1:13">
      <c r="A321" s="269">
        <v>311</v>
      </c>
      <c r="B321" s="278" t="s">
        <v>1977</v>
      </c>
      <c r="C321" s="279">
        <v>200.4</v>
      </c>
      <c r="D321" s="280">
        <v>202.56666666666669</v>
      </c>
      <c r="E321" s="280">
        <v>196.33333333333337</v>
      </c>
      <c r="F321" s="280">
        <v>192.26666666666668</v>
      </c>
      <c r="G321" s="280">
        <v>186.03333333333336</v>
      </c>
      <c r="H321" s="280">
        <v>206.63333333333338</v>
      </c>
      <c r="I321" s="280">
        <v>212.86666666666667</v>
      </c>
      <c r="J321" s="280">
        <v>216.93333333333339</v>
      </c>
      <c r="K321" s="278">
        <v>208.8</v>
      </c>
      <c r="L321" s="278">
        <v>198.5</v>
      </c>
      <c r="M321" s="278">
        <v>4.3041200000000002</v>
      </c>
    </row>
    <row r="322" spans="1:13">
      <c r="A322" s="269">
        <v>312</v>
      </c>
      <c r="B322" s="278" t="s">
        <v>470</v>
      </c>
      <c r="C322" s="279">
        <v>61.2</v>
      </c>
      <c r="D322" s="280">
        <v>62.333333333333336</v>
      </c>
      <c r="E322" s="280">
        <v>58.966666666666669</v>
      </c>
      <c r="F322" s="280">
        <v>56.733333333333334</v>
      </c>
      <c r="G322" s="280">
        <v>53.366666666666667</v>
      </c>
      <c r="H322" s="280">
        <v>64.566666666666663</v>
      </c>
      <c r="I322" s="280">
        <v>67.933333333333337</v>
      </c>
      <c r="J322" s="280">
        <v>70.166666666666671</v>
      </c>
      <c r="K322" s="278">
        <v>65.7</v>
      </c>
      <c r="L322" s="278">
        <v>60.1</v>
      </c>
      <c r="M322" s="278">
        <v>2.4554</v>
      </c>
    </row>
    <row r="323" spans="1:13">
      <c r="A323" s="269">
        <v>313</v>
      </c>
      <c r="B323" s="278" t="s">
        <v>471</v>
      </c>
      <c r="C323" s="279">
        <v>262.35000000000002</v>
      </c>
      <c r="D323" s="280">
        <v>266.83333333333331</v>
      </c>
      <c r="E323" s="280">
        <v>256.66666666666663</v>
      </c>
      <c r="F323" s="280">
        <v>250.98333333333329</v>
      </c>
      <c r="G323" s="280">
        <v>240.81666666666661</v>
      </c>
      <c r="H323" s="280">
        <v>272.51666666666665</v>
      </c>
      <c r="I323" s="280">
        <v>282.68333333333328</v>
      </c>
      <c r="J323" s="280">
        <v>288.36666666666667</v>
      </c>
      <c r="K323" s="278">
        <v>277</v>
      </c>
      <c r="L323" s="278">
        <v>261.14999999999998</v>
      </c>
      <c r="M323" s="278">
        <v>2.7098</v>
      </c>
    </row>
    <row r="324" spans="1:13">
      <c r="A324" s="269">
        <v>314</v>
      </c>
      <c r="B324" s="278" t="s">
        <v>147</v>
      </c>
      <c r="C324" s="279">
        <v>875.3</v>
      </c>
      <c r="D324" s="280">
        <v>889.65</v>
      </c>
      <c r="E324" s="280">
        <v>851.65</v>
      </c>
      <c r="F324" s="280">
        <v>828</v>
      </c>
      <c r="G324" s="280">
        <v>790</v>
      </c>
      <c r="H324" s="280">
        <v>913.3</v>
      </c>
      <c r="I324" s="280">
        <v>951.3</v>
      </c>
      <c r="J324" s="280">
        <v>974.94999999999993</v>
      </c>
      <c r="K324" s="278">
        <v>927.65</v>
      </c>
      <c r="L324" s="278">
        <v>866</v>
      </c>
      <c r="M324" s="278">
        <v>9.0873500000000007</v>
      </c>
    </row>
    <row r="325" spans="1:13">
      <c r="A325" s="269">
        <v>315</v>
      </c>
      <c r="B325" s="278" t="s">
        <v>460</v>
      </c>
      <c r="C325" s="279">
        <v>14.05</v>
      </c>
      <c r="D325" s="280">
        <v>14.183333333333332</v>
      </c>
      <c r="E325" s="280">
        <v>13.866666666666664</v>
      </c>
      <c r="F325" s="280">
        <v>13.683333333333332</v>
      </c>
      <c r="G325" s="280">
        <v>13.366666666666664</v>
      </c>
      <c r="H325" s="280">
        <v>14.366666666666664</v>
      </c>
      <c r="I325" s="280">
        <v>14.68333333333333</v>
      </c>
      <c r="J325" s="280">
        <v>14.866666666666664</v>
      </c>
      <c r="K325" s="278">
        <v>14.5</v>
      </c>
      <c r="L325" s="278">
        <v>14</v>
      </c>
      <c r="M325" s="278">
        <v>3.41994</v>
      </c>
    </row>
    <row r="326" spans="1:13">
      <c r="A326" s="269">
        <v>316</v>
      </c>
      <c r="B326" s="278" t="s">
        <v>461</v>
      </c>
      <c r="C326" s="279">
        <v>127.35</v>
      </c>
      <c r="D326" s="280">
        <v>130.13333333333333</v>
      </c>
      <c r="E326" s="280">
        <v>123.46666666666664</v>
      </c>
      <c r="F326" s="280">
        <v>119.58333333333331</v>
      </c>
      <c r="G326" s="280">
        <v>112.91666666666663</v>
      </c>
      <c r="H326" s="280">
        <v>134.01666666666665</v>
      </c>
      <c r="I326" s="280">
        <v>140.68333333333334</v>
      </c>
      <c r="J326" s="280">
        <v>144.56666666666666</v>
      </c>
      <c r="K326" s="278">
        <v>136.80000000000001</v>
      </c>
      <c r="L326" s="278">
        <v>126.25</v>
      </c>
      <c r="M326" s="278">
        <v>5.8278400000000001</v>
      </c>
    </row>
    <row r="327" spans="1:13">
      <c r="A327" s="269">
        <v>317</v>
      </c>
      <c r="B327" s="278" t="s">
        <v>148</v>
      </c>
      <c r="C327" s="279">
        <v>74.2</v>
      </c>
      <c r="D327" s="280">
        <v>75.983333333333334</v>
      </c>
      <c r="E327" s="280">
        <v>72.116666666666674</v>
      </c>
      <c r="F327" s="280">
        <v>70.033333333333346</v>
      </c>
      <c r="G327" s="280">
        <v>66.166666666666686</v>
      </c>
      <c r="H327" s="280">
        <v>78.066666666666663</v>
      </c>
      <c r="I327" s="280">
        <v>81.933333333333309</v>
      </c>
      <c r="J327" s="280">
        <v>84.016666666666652</v>
      </c>
      <c r="K327" s="278">
        <v>79.849999999999994</v>
      </c>
      <c r="L327" s="278">
        <v>73.900000000000006</v>
      </c>
      <c r="M327" s="278">
        <v>252.93933000000001</v>
      </c>
    </row>
    <row r="328" spans="1:13">
      <c r="A328" s="269">
        <v>318</v>
      </c>
      <c r="B328" s="278" t="s">
        <v>472</v>
      </c>
      <c r="C328" s="279">
        <v>487.6</v>
      </c>
      <c r="D328" s="280">
        <v>494.25</v>
      </c>
      <c r="E328" s="280">
        <v>477.65</v>
      </c>
      <c r="F328" s="280">
        <v>467.7</v>
      </c>
      <c r="G328" s="280">
        <v>451.09999999999997</v>
      </c>
      <c r="H328" s="280">
        <v>504.2</v>
      </c>
      <c r="I328" s="280">
        <v>520.79999999999995</v>
      </c>
      <c r="J328" s="280">
        <v>530.75</v>
      </c>
      <c r="K328" s="278">
        <v>510.85</v>
      </c>
      <c r="L328" s="278">
        <v>484.3</v>
      </c>
      <c r="M328" s="278">
        <v>0.53366000000000002</v>
      </c>
    </row>
    <row r="329" spans="1:13">
      <c r="A329" s="269">
        <v>319</v>
      </c>
      <c r="B329" s="278" t="s">
        <v>269</v>
      </c>
      <c r="C329" s="279">
        <v>714.55</v>
      </c>
      <c r="D329" s="280">
        <v>718.18333333333339</v>
      </c>
      <c r="E329" s="280">
        <v>703.06666666666683</v>
      </c>
      <c r="F329" s="280">
        <v>691.58333333333348</v>
      </c>
      <c r="G329" s="280">
        <v>676.46666666666692</v>
      </c>
      <c r="H329" s="280">
        <v>729.66666666666674</v>
      </c>
      <c r="I329" s="280">
        <v>744.7833333333333</v>
      </c>
      <c r="J329" s="280">
        <v>756.26666666666665</v>
      </c>
      <c r="K329" s="278">
        <v>733.3</v>
      </c>
      <c r="L329" s="278">
        <v>706.7</v>
      </c>
      <c r="M329" s="278">
        <v>1.2253400000000001</v>
      </c>
    </row>
    <row r="330" spans="1:13">
      <c r="A330" s="269">
        <v>320</v>
      </c>
      <c r="B330" s="278" t="s">
        <v>149</v>
      </c>
      <c r="C330" s="279">
        <v>57750</v>
      </c>
      <c r="D330" s="280">
        <v>58200</v>
      </c>
      <c r="E330" s="280">
        <v>57050</v>
      </c>
      <c r="F330" s="280">
        <v>56350</v>
      </c>
      <c r="G330" s="280">
        <v>55200</v>
      </c>
      <c r="H330" s="280">
        <v>58900</v>
      </c>
      <c r="I330" s="280">
        <v>60050</v>
      </c>
      <c r="J330" s="280">
        <v>60750</v>
      </c>
      <c r="K330" s="278">
        <v>59350</v>
      </c>
      <c r="L330" s="278">
        <v>57500</v>
      </c>
      <c r="M330" s="278">
        <v>9.6149999999999999E-2</v>
      </c>
    </row>
    <row r="331" spans="1:13">
      <c r="A331" s="269">
        <v>321</v>
      </c>
      <c r="B331" s="278" t="s">
        <v>268</v>
      </c>
      <c r="C331" s="279">
        <v>31.15</v>
      </c>
      <c r="D331" s="280">
        <v>31.566666666666663</v>
      </c>
      <c r="E331" s="280">
        <v>30.583333333333329</v>
      </c>
      <c r="F331" s="280">
        <v>30.016666666666666</v>
      </c>
      <c r="G331" s="280">
        <v>29.033333333333331</v>
      </c>
      <c r="H331" s="280">
        <v>32.133333333333326</v>
      </c>
      <c r="I331" s="280">
        <v>33.11666666666666</v>
      </c>
      <c r="J331" s="280">
        <v>33.683333333333323</v>
      </c>
      <c r="K331" s="278">
        <v>32.549999999999997</v>
      </c>
      <c r="L331" s="278">
        <v>31</v>
      </c>
      <c r="M331" s="278">
        <v>3.0114000000000001</v>
      </c>
    </row>
    <row r="332" spans="1:13">
      <c r="A332" s="269">
        <v>322</v>
      </c>
      <c r="B332" s="278" t="s">
        <v>150</v>
      </c>
      <c r="C332" s="279">
        <v>782</v>
      </c>
      <c r="D332" s="280">
        <v>790.63333333333333</v>
      </c>
      <c r="E332" s="280">
        <v>769.36666666666667</v>
      </c>
      <c r="F332" s="280">
        <v>756.73333333333335</v>
      </c>
      <c r="G332" s="280">
        <v>735.4666666666667</v>
      </c>
      <c r="H332" s="280">
        <v>803.26666666666665</v>
      </c>
      <c r="I332" s="280">
        <v>824.5333333333333</v>
      </c>
      <c r="J332" s="280">
        <v>837.16666666666663</v>
      </c>
      <c r="K332" s="278">
        <v>811.9</v>
      </c>
      <c r="L332" s="278">
        <v>778</v>
      </c>
      <c r="M332" s="278">
        <v>20.865960000000001</v>
      </c>
    </row>
    <row r="333" spans="1:13">
      <c r="A333" s="269">
        <v>323</v>
      </c>
      <c r="B333" s="278" t="s">
        <v>3163</v>
      </c>
      <c r="C333" s="279">
        <v>232.15</v>
      </c>
      <c r="D333" s="280">
        <v>235.19999999999996</v>
      </c>
      <c r="E333" s="280">
        <v>228.39999999999992</v>
      </c>
      <c r="F333" s="280">
        <v>224.64999999999995</v>
      </c>
      <c r="G333" s="280">
        <v>217.84999999999991</v>
      </c>
      <c r="H333" s="280">
        <v>238.94999999999993</v>
      </c>
      <c r="I333" s="280">
        <v>245.74999999999994</v>
      </c>
      <c r="J333" s="280">
        <v>249.49999999999994</v>
      </c>
      <c r="K333" s="278">
        <v>242</v>
      </c>
      <c r="L333" s="278">
        <v>231.45</v>
      </c>
      <c r="M333" s="278">
        <v>7.0318899999999998</v>
      </c>
    </row>
    <row r="334" spans="1:13">
      <c r="A334" s="269">
        <v>324</v>
      </c>
      <c r="B334" s="278" t="s">
        <v>270</v>
      </c>
      <c r="C334" s="279">
        <v>598.95000000000005</v>
      </c>
      <c r="D334" s="280">
        <v>607.01666666666677</v>
      </c>
      <c r="E334" s="280">
        <v>586.03333333333353</v>
      </c>
      <c r="F334" s="280">
        <v>573.11666666666679</v>
      </c>
      <c r="G334" s="280">
        <v>552.13333333333355</v>
      </c>
      <c r="H334" s="280">
        <v>619.93333333333351</v>
      </c>
      <c r="I334" s="280">
        <v>640.91666666666686</v>
      </c>
      <c r="J334" s="280">
        <v>653.83333333333348</v>
      </c>
      <c r="K334" s="278">
        <v>628</v>
      </c>
      <c r="L334" s="278">
        <v>594.1</v>
      </c>
      <c r="M334" s="278">
        <v>2.1764199999999998</v>
      </c>
    </row>
    <row r="335" spans="1:13">
      <c r="A335" s="269">
        <v>325</v>
      </c>
      <c r="B335" s="278" t="s">
        <v>151</v>
      </c>
      <c r="C335" s="279">
        <v>29.15</v>
      </c>
      <c r="D335" s="280">
        <v>29.616666666666664</v>
      </c>
      <c r="E335" s="280">
        <v>28.583333333333329</v>
      </c>
      <c r="F335" s="280">
        <v>28.016666666666666</v>
      </c>
      <c r="G335" s="280">
        <v>26.983333333333331</v>
      </c>
      <c r="H335" s="280">
        <v>30.183333333333326</v>
      </c>
      <c r="I335" s="280">
        <v>31.216666666666665</v>
      </c>
      <c r="J335" s="280">
        <v>31.783333333333324</v>
      </c>
      <c r="K335" s="278">
        <v>30.65</v>
      </c>
      <c r="L335" s="278">
        <v>29.05</v>
      </c>
      <c r="M335" s="278">
        <v>94.346170000000001</v>
      </c>
    </row>
    <row r="336" spans="1:13">
      <c r="A336" s="269">
        <v>326</v>
      </c>
      <c r="B336" s="278" t="s">
        <v>262</v>
      </c>
      <c r="C336" s="279">
        <v>2591.5500000000002</v>
      </c>
      <c r="D336" s="280">
        <v>2592.1</v>
      </c>
      <c r="E336" s="280">
        <v>2525.1999999999998</v>
      </c>
      <c r="F336" s="280">
        <v>2458.85</v>
      </c>
      <c r="G336" s="280">
        <v>2391.9499999999998</v>
      </c>
      <c r="H336" s="280">
        <v>2658.45</v>
      </c>
      <c r="I336" s="280">
        <v>2725.3500000000004</v>
      </c>
      <c r="J336" s="280">
        <v>2791.7</v>
      </c>
      <c r="K336" s="278">
        <v>2659</v>
      </c>
      <c r="L336" s="278">
        <v>2525.75</v>
      </c>
      <c r="M336" s="278">
        <v>5.96326</v>
      </c>
    </row>
    <row r="337" spans="1:13">
      <c r="A337" s="269">
        <v>327</v>
      </c>
      <c r="B337" s="278" t="s">
        <v>479</v>
      </c>
      <c r="C337" s="279">
        <v>1531.75</v>
      </c>
      <c r="D337" s="280">
        <v>1551.1166666666668</v>
      </c>
      <c r="E337" s="280">
        <v>1502.7333333333336</v>
      </c>
      <c r="F337" s="280">
        <v>1473.7166666666667</v>
      </c>
      <c r="G337" s="280">
        <v>1425.3333333333335</v>
      </c>
      <c r="H337" s="280">
        <v>1580.1333333333337</v>
      </c>
      <c r="I337" s="280">
        <v>1628.5166666666669</v>
      </c>
      <c r="J337" s="280">
        <v>1657.5333333333338</v>
      </c>
      <c r="K337" s="278">
        <v>1599.5</v>
      </c>
      <c r="L337" s="278">
        <v>1522.1</v>
      </c>
      <c r="M337" s="278">
        <v>2.7043200000000001</v>
      </c>
    </row>
    <row r="338" spans="1:13">
      <c r="A338" s="269">
        <v>328</v>
      </c>
      <c r="B338" s="278" t="s">
        <v>152</v>
      </c>
      <c r="C338" s="279">
        <v>18.850000000000001</v>
      </c>
      <c r="D338" s="280">
        <v>19.083333333333332</v>
      </c>
      <c r="E338" s="280">
        <v>18.566666666666663</v>
      </c>
      <c r="F338" s="280">
        <v>18.283333333333331</v>
      </c>
      <c r="G338" s="280">
        <v>17.766666666666662</v>
      </c>
      <c r="H338" s="280">
        <v>19.366666666666664</v>
      </c>
      <c r="I338" s="280">
        <v>19.883333333333336</v>
      </c>
      <c r="J338" s="280">
        <v>20.166666666666664</v>
      </c>
      <c r="K338" s="278">
        <v>19.600000000000001</v>
      </c>
      <c r="L338" s="278">
        <v>18.8</v>
      </c>
      <c r="M338" s="278">
        <v>22.449390000000001</v>
      </c>
    </row>
    <row r="339" spans="1:13">
      <c r="A339" s="269">
        <v>329</v>
      </c>
      <c r="B339" s="278" t="s">
        <v>478</v>
      </c>
      <c r="C339" s="279">
        <v>35.299999999999997</v>
      </c>
      <c r="D339" s="280">
        <v>35.783333333333331</v>
      </c>
      <c r="E339" s="280">
        <v>34.516666666666666</v>
      </c>
      <c r="F339" s="280">
        <v>33.733333333333334</v>
      </c>
      <c r="G339" s="280">
        <v>32.466666666666669</v>
      </c>
      <c r="H339" s="280">
        <v>36.566666666666663</v>
      </c>
      <c r="I339" s="280">
        <v>37.833333333333329</v>
      </c>
      <c r="J339" s="280">
        <v>38.61666666666666</v>
      </c>
      <c r="K339" s="278">
        <v>37.049999999999997</v>
      </c>
      <c r="L339" s="278">
        <v>35</v>
      </c>
      <c r="M339" s="278">
        <v>0.55994999999999995</v>
      </c>
    </row>
    <row r="340" spans="1:13">
      <c r="A340" s="269">
        <v>330</v>
      </c>
      <c r="B340" s="278" t="s">
        <v>153</v>
      </c>
      <c r="C340" s="279">
        <v>23.55</v>
      </c>
      <c r="D340" s="280">
        <v>23.916666666666668</v>
      </c>
      <c r="E340" s="280">
        <v>22.833333333333336</v>
      </c>
      <c r="F340" s="280">
        <v>22.116666666666667</v>
      </c>
      <c r="G340" s="280">
        <v>21.033333333333335</v>
      </c>
      <c r="H340" s="280">
        <v>24.633333333333336</v>
      </c>
      <c r="I340" s="280">
        <v>25.716666666666672</v>
      </c>
      <c r="J340" s="280">
        <v>26.433333333333337</v>
      </c>
      <c r="K340" s="278">
        <v>25</v>
      </c>
      <c r="L340" s="278">
        <v>23.2</v>
      </c>
      <c r="M340" s="278">
        <v>173.94558000000001</v>
      </c>
    </row>
    <row r="341" spans="1:13">
      <c r="A341" s="269">
        <v>331</v>
      </c>
      <c r="B341" s="278" t="s">
        <v>474</v>
      </c>
      <c r="C341" s="279">
        <v>427.4</v>
      </c>
      <c r="D341" s="280">
        <v>432.5</v>
      </c>
      <c r="E341" s="280">
        <v>420.1</v>
      </c>
      <c r="F341" s="280">
        <v>412.8</v>
      </c>
      <c r="G341" s="280">
        <v>400.40000000000003</v>
      </c>
      <c r="H341" s="280">
        <v>439.8</v>
      </c>
      <c r="I341" s="280">
        <v>452.2</v>
      </c>
      <c r="J341" s="280">
        <v>459.5</v>
      </c>
      <c r="K341" s="278">
        <v>444.9</v>
      </c>
      <c r="L341" s="278">
        <v>425.2</v>
      </c>
      <c r="M341" s="278">
        <v>0.35485</v>
      </c>
    </row>
    <row r="342" spans="1:13">
      <c r="A342" s="269">
        <v>332</v>
      </c>
      <c r="B342" s="278" t="s">
        <v>154</v>
      </c>
      <c r="C342" s="279">
        <v>17421.5</v>
      </c>
      <c r="D342" s="280">
        <v>17386.149999999998</v>
      </c>
      <c r="E342" s="280">
        <v>17135.349999999995</v>
      </c>
      <c r="F342" s="280">
        <v>16849.199999999997</v>
      </c>
      <c r="G342" s="280">
        <v>16598.399999999994</v>
      </c>
      <c r="H342" s="280">
        <v>17672.299999999996</v>
      </c>
      <c r="I342" s="280">
        <v>17923.099999999999</v>
      </c>
      <c r="J342" s="280">
        <v>18209.249999999996</v>
      </c>
      <c r="K342" s="278">
        <v>17636.95</v>
      </c>
      <c r="L342" s="278">
        <v>17100</v>
      </c>
      <c r="M342" s="278">
        <v>1.3068200000000001</v>
      </c>
    </row>
    <row r="343" spans="1:13">
      <c r="A343" s="269">
        <v>333</v>
      </c>
      <c r="B343" s="278" t="s">
        <v>3183</v>
      </c>
      <c r="C343" s="279">
        <v>21.8</v>
      </c>
      <c r="D343" s="280">
        <v>22.066666666666666</v>
      </c>
      <c r="E343" s="280">
        <v>21.433333333333334</v>
      </c>
      <c r="F343" s="280">
        <v>21.066666666666666</v>
      </c>
      <c r="G343" s="280">
        <v>20.433333333333334</v>
      </c>
      <c r="H343" s="280">
        <v>22.433333333333334</v>
      </c>
      <c r="I343" s="280">
        <v>23.066666666666666</v>
      </c>
      <c r="J343" s="280">
        <v>23.433333333333334</v>
      </c>
      <c r="K343" s="278">
        <v>22.7</v>
      </c>
      <c r="L343" s="278">
        <v>21.7</v>
      </c>
      <c r="M343" s="278">
        <v>2.2510500000000002</v>
      </c>
    </row>
    <row r="344" spans="1:13">
      <c r="A344" s="269">
        <v>334</v>
      </c>
      <c r="B344" s="278" t="s">
        <v>477</v>
      </c>
      <c r="C344" s="279">
        <v>24.15</v>
      </c>
      <c r="D344" s="280">
        <v>24.366666666666664</v>
      </c>
      <c r="E344" s="280">
        <v>23.783333333333328</v>
      </c>
      <c r="F344" s="280">
        <v>23.416666666666664</v>
      </c>
      <c r="G344" s="280">
        <v>22.833333333333329</v>
      </c>
      <c r="H344" s="280">
        <v>24.733333333333327</v>
      </c>
      <c r="I344" s="280">
        <v>25.316666666666663</v>
      </c>
      <c r="J344" s="280">
        <v>25.683333333333326</v>
      </c>
      <c r="K344" s="278">
        <v>24.95</v>
      </c>
      <c r="L344" s="278">
        <v>24</v>
      </c>
      <c r="M344" s="278">
        <v>7.1884399999999999</v>
      </c>
    </row>
    <row r="345" spans="1:13">
      <c r="A345" s="269">
        <v>335</v>
      </c>
      <c r="B345" s="278" t="s">
        <v>476</v>
      </c>
      <c r="C345" s="279">
        <v>263.45</v>
      </c>
      <c r="D345" s="280">
        <v>266.23333333333335</v>
      </c>
      <c r="E345" s="280">
        <v>257.4666666666667</v>
      </c>
      <c r="F345" s="280">
        <v>251.48333333333335</v>
      </c>
      <c r="G345" s="280">
        <v>242.7166666666667</v>
      </c>
      <c r="H345" s="280">
        <v>272.2166666666667</v>
      </c>
      <c r="I345" s="280">
        <v>280.98333333333335</v>
      </c>
      <c r="J345" s="280">
        <v>286.9666666666667</v>
      </c>
      <c r="K345" s="278">
        <v>275</v>
      </c>
      <c r="L345" s="278">
        <v>260.25</v>
      </c>
      <c r="M345" s="278">
        <v>1.1698599999999999</v>
      </c>
    </row>
    <row r="346" spans="1:13">
      <c r="A346" s="269">
        <v>336</v>
      </c>
      <c r="B346" s="278" t="s">
        <v>271</v>
      </c>
      <c r="C346" s="279">
        <v>20.3</v>
      </c>
      <c r="D346" s="280">
        <v>20.366666666666671</v>
      </c>
      <c r="E346" s="280">
        <v>20.13333333333334</v>
      </c>
      <c r="F346" s="280">
        <v>19.966666666666669</v>
      </c>
      <c r="G346" s="280">
        <v>19.733333333333338</v>
      </c>
      <c r="H346" s="280">
        <v>20.533333333333342</v>
      </c>
      <c r="I346" s="280">
        <v>20.766666666666669</v>
      </c>
      <c r="J346" s="280">
        <v>20.933333333333344</v>
      </c>
      <c r="K346" s="278">
        <v>20.6</v>
      </c>
      <c r="L346" s="278">
        <v>20.2</v>
      </c>
      <c r="M346" s="278">
        <v>49.737369999999999</v>
      </c>
    </row>
    <row r="347" spans="1:13">
      <c r="A347" s="269">
        <v>337</v>
      </c>
      <c r="B347" s="278" t="s">
        <v>284</v>
      </c>
      <c r="C347" s="279">
        <v>124.95</v>
      </c>
      <c r="D347" s="280">
        <v>122.2</v>
      </c>
      <c r="E347" s="280">
        <v>117</v>
      </c>
      <c r="F347" s="280">
        <v>109.05</v>
      </c>
      <c r="G347" s="280">
        <v>103.85</v>
      </c>
      <c r="H347" s="280">
        <v>130.15</v>
      </c>
      <c r="I347" s="280">
        <v>135.35000000000002</v>
      </c>
      <c r="J347" s="280">
        <v>143.30000000000001</v>
      </c>
      <c r="K347" s="278">
        <v>127.4</v>
      </c>
      <c r="L347" s="278">
        <v>114.25</v>
      </c>
      <c r="M347" s="278">
        <v>14.29631</v>
      </c>
    </row>
    <row r="348" spans="1:13">
      <c r="A348" s="269">
        <v>338</v>
      </c>
      <c r="B348" s="278" t="s">
        <v>155</v>
      </c>
      <c r="C348" s="279">
        <v>1189.75</v>
      </c>
      <c r="D348" s="280">
        <v>1199.8333333333333</v>
      </c>
      <c r="E348" s="280">
        <v>1164.6666666666665</v>
      </c>
      <c r="F348" s="280">
        <v>1139.5833333333333</v>
      </c>
      <c r="G348" s="280">
        <v>1104.4166666666665</v>
      </c>
      <c r="H348" s="280">
        <v>1224.9166666666665</v>
      </c>
      <c r="I348" s="280">
        <v>1260.083333333333</v>
      </c>
      <c r="J348" s="280">
        <v>1285.1666666666665</v>
      </c>
      <c r="K348" s="278">
        <v>1235</v>
      </c>
      <c r="L348" s="278">
        <v>1174.75</v>
      </c>
      <c r="M348" s="278">
        <v>8.0120799999999992</v>
      </c>
    </row>
    <row r="349" spans="1:13">
      <c r="A349" s="269">
        <v>339</v>
      </c>
      <c r="B349" s="278" t="s">
        <v>480</v>
      </c>
      <c r="C349" s="279">
        <v>1054.5</v>
      </c>
      <c r="D349" s="280">
        <v>1055.7666666666667</v>
      </c>
      <c r="E349" s="280">
        <v>1031.5333333333333</v>
      </c>
      <c r="F349" s="280">
        <v>1008.5666666666666</v>
      </c>
      <c r="G349" s="280">
        <v>984.33333333333326</v>
      </c>
      <c r="H349" s="280">
        <v>1078.7333333333333</v>
      </c>
      <c r="I349" s="280">
        <v>1102.9666666666665</v>
      </c>
      <c r="J349" s="280">
        <v>1125.9333333333334</v>
      </c>
      <c r="K349" s="278">
        <v>1080</v>
      </c>
      <c r="L349" s="278">
        <v>1032.8</v>
      </c>
      <c r="M349" s="278">
        <v>4.7280000000000003E-2</v>
      </c>
    </row>
    <row r="350" spans="1:13">
      <c r="A350" s="269">
        <v>340</v>
      </c>
      <c r="B350" s="278" t="s">
        <v>475</v>
      </c>
      <c r="C350" s="279">
        <v>44.35</v>
      </c>
      <c r="D350" s="280">
        <v>44.433333333333337</v>
      </c>
      <c r="E350" s="280">
        <v>42.916666666666671</v>
      </c>
      <c r="F350" s="280">
        <v>41.483333333333334</v>
      </c>
      <c r="G350" s="280">
        <v>39.966666666666669</v>
      </c>
      <c r="H350" s="280">
        <v>45.866666666666674</v>
      </c>
      <c r="I350" s="280">
        <v>47.38333333333334</v>
      </c>
      <c r="J350" s="280">
        <v>48.816666666666677</v>
      </c>
      <c r="K350" s="278">
        <v>45.95</v>
      </c>
      <c r="L350" s="278">
        <v>43</v>
      </c>
      <c r="M350" s="278">
        <v>4.6883999999999997</v>
      </c>
    </row>
    <row r="351" spans="1:13">
      <c r="A351" s="269">
        <v>341</v>
      </c>
      <c r="B351" s="278" t="s">
        <v>156</v>
      </c>
      <c r="C351" s="279">
        <v>72.900000000000006</v>
      </c>
      <c r="D351" s="280">
        <v>73.983333333333334</v>
      </c>
      <c r="E351" s="280">
        <v>71.466666666666669</v>
      </c>
      <c r="F351" s="280">
        <v>70.033333333333331</v>
      </c>
      <c r="G351" s="280">
        <v>67.516666666666666</v>
      </c>
      <c r="H351" s="280">
        <v>75.416666666666671</v>
      </c>
      <c r="I351" s="280">
        <v>77.933333333333351</v>
      </c>
      <c r="J351" s="280">
        <v>79.366666666666674</v>
      </c>
      <c r="K351" s="278">
        <v>76.5</v>
      </c>
      <c r="L351" s="278">
        <v>72.55</v>
      </c>
      <c r="M351" s="278">
        <v>71.742800000000003</v>
      </c>
    </row>
    <row r="352" spans="1:13">
      <c r="A352" s="269">
        <v>342</v>
      </c>
      <c r="B352" s="278" t="s">
        <v>157</v>
      </c>
      <c r="C352" s="279">
        <v>92.6</v>
      </c>
      <c r="D352" s="280">
        <v>92.966666666666654</v>
      </c>
      <c r="E352" s="280">
        <v>90.983333333333306</v>
      </c>
      <c r="F352" s="280">
        <v>89.366666666666646</v>
      </c>
      <c r="G352" s="280">
        <v>87.383333333333297</v>
      </c>
      <c r="H352" s="280">
        <v>94.583333333333314</v>
      </c>
      <c r="I352" s="280">
        <v>96.566666666666663</v>
      </c>
      <c r="J352" s="280">
        <v>98.183333333333323</v>
      </c>
      <c r="K352" s="278">
        <v>94.95</v>
      </c>
      <c r="L352" s="278">
        <v>91.35</v>
      </c>
      <c r="M352" s="278">
        <v>106.28541</v>
      </c>
    </row>
    <row r="353" spans="1:13">
      <c r="A353" s="269">
        <v>343</v>
      </c>
      <c r="B353" s="278" t="s">
        <v>272</v>
      </c>
      <c r="C353" s="279">
        <v>315.3</v>
      </c>
      <c r="D353" s="280">
        <v>317.05</v>
      </c>
      <c r="E353" s="280">
        <v>308.3</v>
      </c>
      <c r="F353" s="280">
        <v>301.3</v>
      </c>
      <c r="G353" s="280">
        <v>292.55</v>
      </c>
      <c r="H353" s="280">
        <v>324.05</v>
      </c>
      <c r="I353" s="280">
        <v>332.8</v>
      </c>
      <c r="J353" s="280">
        <v>339.8</v>
      </c>
      <c r="K353" s="278">
        <v>325.8</v>
      </c>
      <c r="L353" s="278">
        <v>310.05</v>
      </c>
      <c r="M353" s="278">
        <v>2.8634900000000001</v>
      </c>
    </row>
    <row r="354" spans="1:13">
      <c r="A354" s="269">
        <v>344</v>
      </c>
      <c r="B354" s="278" t="s">
        <v>273</v>
      </c>
      <c r="C354" s="279">
        <v>2343.5</v>
      </c>
      <c r="D354" s="280">
        <v>2343.2166666666667</v>
      </c>
      <c r="E354" s="280">
        <v>2311.4333333333334</v>
      </c>
      <c r="F354" s="280">
        <v>2279.3666666666668</v>
      </c>
      <c r="G354" s="280">
        <v>2247.5833333333335</v>
      </c>
      <c r="H354" s="280">
        <v>2375.2833333333333</v>
      </c>
      <c r="I354" s="280">
        <v>2407.0666666666671</v>
      </c>
      <c r="J354" s="280">
        <v>2439.1333333333332</v>
      </c>
      <c r="K354" s="278">
        <v>2375</v>
      </c>
      <c r="L354" s="278">
        <v>2311.15</v>
      </c>
      <c r="M354" s="278">
        <v>0.22634000000000001</v>
      </c>
    </row>
    <row r="355" spans="1:13">
      <c r="A355" s="269">
        <v>345</v>
      </c>
      <c r="B355" s="278" t="s">
        <v>158</v>
      </c>
      <c r="C355" s="279">
        <v>93.1</v>
      </c>
      <c r="D355" s="280">
        <v>95.033333333333346</v>
      </c>
      <c r="E355" s="280">
        <v>90.616666666666688</v>
      </c>
      <c r="F355" s="280">
        <v>88.13333333333334</v>
      </c>
      <c r="G355" s="280">
        <v>83.716666666666683</v>
      </c>
      <c r="H355" s="280">
        <v>97.516666666666694</v>
      </c>
      <c r="I355" s="280">
        <v>101.93333333333335</v>
      </c>
      <c r="J355" s="280">
        <v>104.4166666666667</v>
      </c>
      <c r="K355" s="278">
        <v>99.45</v>
      </c>
      <c r="L355" s="278">
        <v>92.55</v>
      </c>
      <c r="M355" s="278">
        <v>17.84721</v>
      </c>
    </row>
    <row r="356" spans="1:13">
      <c r="A356" s="269">
        <v>346</v>
      </c>
      <c r="B356" s="278" t="s">
        <v>481</v>
      </c>
      <c r="C356" s="279">
        <v>152.19999999999999</v>
      </c>
      <c r="D356" s="280">
        <v>152.29999999999998</v>
      </c>
      <c r="E356" s="280">
        <v>150.64999999999998</v>
      </c>
      <c r="F356" s="280">
        <v>149.1</v>
      </c>
      <c r="G356" s="280">
        <v>147.44999999999999</v>
      </c>
      <c r="H356" s="280">
        <v>153.84999999999997</v>
      </c>
      <c r="I356" s="280">
        <v>155.5</v>
      </c>
      <c r="J356" s="280">
        <v>157.04999999999995</v>
      </c>
      <c r="K356" s="278">
        <v>153.94999999999999</v>
      </c>
      <c r="L356" s="278">
        <v>150.75</v>
      </c>
      <c r="M356" s="278">
        <v>4.3289299999999997</v>
      </c>
    </row>
    <row r="357" spans="1:13">
      <c r="A357" s="269">
        <v>347</v>
      </c>
      <c r="B357" s="278" t="s">
        <v>159</v>
      </c>
      <c r="C357" s="279">
        <v>78.45</v>
      </c>
      <c r="D357" s="280">
        <v>79.500000000000014</v>
      </c>
      <c r="E357" s="280">
        <v>77.100000000000023</v>
      </c>
      <c r="F357" s="280">
        <v>75.750000000000014</v>
      </c>
      <c r="G357" s="280">
        <v>73.350000000000023</v>
      </c>
      <c r="H357" s="280">
        <v>80.850000000000023</v>
      </c>
      <c r="I357" s="280">
        <v>83.250000000000028</v>
      </c>
      <c r="J357" s="280">
        <v>84.600000000000023</v>
      </c>
      <c r="K357" s="278">
        <v>81.900000000000006</v>
      </c>
      <c r="L357" s="278">
        <v>78.150000000000006</v>
      </c>
      <c r="M357" s="278">
        <v>618.65517999999997</v>
      </c>
    </row>
    <row r="358" spans="1:13">
      <c r="A358" s="269">
        <v>348</v>
      </c>
      <c r="B358" s="278" t="s">
        <v>482</v>
      </c>
      <c r="C358" s="279">
        <v>36.799999999999997</v>
      </c>
      <c r="D358" s="280">
        <v>37.316666666666663</v>
      </c>
      <c r="E358" s="280">
        <v>34.883333333333326</v>
      </c>
      <c r="F358" s="280">
        <v>32.966666666666661</v>
      </c>
      <c r="G358" s="280">
        <v>30.533333333333324</v>
      </c>
      <c r="H358" s="280">
        <v>39.233333333333327</v>
      </c>
      <c r="I358" s="280">
        <v>41.666666666666664</v>
      </c>
      <c r="J358" s="280">
        <v>43.583333333333329</v>
      </c>
      <c r="K358" s="278">
        <v>39.75</v>
      </c>
      <c r="L358" s="278">
        <v>35.4</v>
      </c>
      <c r="M358" s="278">
        <v>20.735679999999999</v>
      </c>
    </row>
    <row r="359" spans="1:13">
      <c r="A359" s="269">
        <v>349</v>
      </c>
      <c r="B359" s="278" t="s">
        <v>483</v>
      </c>
      <c r="C359" s="279">
        <v>173.4</v>
      </c>
      <c r="D359" s="280">
        <v>175.68333333333331</v>
      </c>
      <c r="E359" s="280">
        <v>170.36666666666662</v>
      </c>
      <c r="F359" s="280">
        <v>167.33333333333331</v>
      </c>
      <c r="G359" s="280">
        <v>162.01666666666662</v>
      </c>
      <c r="H359" s="280">
        <v>178.71666666666661</v>
      </c>
      <c r="I359" s="280">
        <v>184.03333333333327</v>
      </c>
      <c r="J359" s="280">
        <v>187.06666666666661</v>
      </c>
      <c r="K359" s="278">
        <v>181</v>
      </c>
      <c r="L359" s="278">
        <v>172.65</v>
      </c>
      <c r="M359" s="278">
        <v>1.94119</v>
      </c>
    </row>
    <row r="360" spans="1:13">
      <c r="A360" s="269">
        <v>350</v>
      </c>
      <c r="B360" s="278" t="s">
        <v>484</v>
      </c>
      <c r="C360" s="279">
        <v>144.19999999999999</v>
      </c>
      <c r="D360" s="280">
        <v>144.51666666666668</v>
      </c>
      <c r="E360" s="280">
        <v>137.13333333333335</v>
      </c>
      <c r="F360" s="280">
        <v>130.06666666666666</v>
      </c>
      <c r="G360" s="280">
        <v>122.68333333333334</v>
      </c>
      <c r="H360" s="280">
        <v>151.58333333333337</v>
      </c>
      <c r="I360" s="280">
        <v>158.9666666666667</v>
      </c>
      <c r="J360" s="280">
        <v>166.03333333333339</v>
      </c>
      <c r="K360" s="278">
        <v>151.9</v>
      </c>
      <c r="L360" s="278">
        <v>137.44999999999999</v>
      </c>
      <c r="M360" s="278">
        <v>0.40298</v>
      </c>
    </row>
    <row r="361" spans="1:13">
      <c r="A361" s="269">
        <v>351</v>
      </c>
      <c r="B361" s="278" t="s">
        <v>160</v>
      </c>
      <c r="C361" s="279">
        <v>17215.099999999999</v>
      </c>
      <c r="D361" s="280">
        <v>17411.683333333334</v>
      </c>
      <c r="E361" s="280">
        <v>16923.416666666668</v>
      </c>
      <c r="F361" s="280">
        <v>16631.733333333334</v>
      </c>
      <c r="G361" s="280">
        <v>16143.466666666667</v>
      </c>
      <c r="H361" s="280">
        <v>17703.366666666669</v>
      </c>
      <c r="I361" s="280">
        <v>18191.633333333331</v>
      </c>
      <c r="J361" s="280">
        <v>18483.316666666669</v>
      </c>
      <c r="K361" s="278">
        <v>17899.95</v>
      </c>
      <c r="L361" s="278">
        <v>17120</v>
      </c>
      <c r="M361" s="278">
        <v>0.25861000000000001</v>
      </c>
    </row>
    <row r="362" spans="1:13">
      <c r="A362" s="269">
        <v>352</v>
      </c>
      <c r="B362" s="278" t="s">
        <v>488</v>
      </c>
      <c r="C362" s="279">
        <v>88</v>
      </c>
      <c r="D362" s="280">
        <v>89.066666666666663</v>
      </c>
      <c r="E362" s="280">
        <v>86.433333333333323</v>
      </c>
      <c r="F362" s="280">
        <v>84.86666666666666</v>
      </c>
      <c r="G362" s="280">
        <v>82.23333333333332</v>
      </c>
      <c r="H362" s="280">
        <v>90.633333333333326</v>
      </c>
      <c r="I362" s="280">
        <v>93.266666666666652</v>
      </c>
      <c r="J362" s="280">
        <v>94.833333333333329</v>
      </c>
      <c r="K362" s="278">
        <v>91.7</v>
      </c>
      <c r="L362" s="278">
        <v>87.5</v>
      </c>
      <c r="M362" s="278">
        <v>1.5572299999999999</v>
      </c>
    </row>
    <row r="363" spans="1:13">
      <c r="A363" s="269">
        <v>353</v>
      </c>
      <c r="B363" s="278" t="s">
        <v>485</v>
      </c>
      <c r="C363" s="279">
        <v>11.5</v>
      </c>
      <c r="D363" s="280">
        <v>11.583333333333334</v>
      </c>
      <c r="E363" s="280">
        <v>11.316666666666668</v>
      </c>
      <c r="F363" s="280">
        <v>11.133333333333335</v>
      </c>
      <c r="G363" s="280">
        <v>10.866666666666669</v>
      </c>
      <c r="H363" s="280">
        <v>11.766666666666667</v>
      </c>
      <c r="I363" s="280">
        <v>12.033333333333333</v>
      </c>
      <c r="J363" s="280">
        <v>12.216666666666667</v>
      </c>
      <c r="K363" s="278">
        <v>11.85</v>
      </c>
      <c r="L363" s="278">
        <v>11.4</v>
      </c>
      <c r="M363" s="278">
        <v>4.8397500000000004</v>
      </c>
    </row>
    <row r="364" spans="1:13">
      <c r="A364" s="269">
        <v>354</v>
      </c>
      <c r="B364" s="278" t="s">
        <v>161</v>
      </c>
      <c r="C364" s="279">
        <v>910.7</v>
      </c>
      <c r="D364" s="280">
        <v>921.06666666666661</v>
      </c>
      <c r="E364" s="280">
        <v>889.73333333333323</v>
      </c>
      <c r="F364" s="280">
        <v>868.76666666666665</v>
      </c>
      <c r="G364" s="280">
        <v>837.43333333333328</v>
      </c>
      <c r="H364" s="280">
        <v>942.03333333333319</v>
      </c>
      <c r="I364" s="280">
        <v>973.36666666666667</v>
      </c>
      <c r="J364" s="280">
        <v>994.33333333333314</v>
      </c>
      <c r="K364" s="278">
        <v>952.4</v>
      </c>
      <c r="L364" s="278">
        <v>900.1</v>
      </c>
      <c r="M364" s="278">
        <v>22.667539999999999</v>
      </c>
    </row>
    <row r="365" spans="1:13">
      <c r="A365" s="269">
        <v>355</v>
      </c>
      <c r="B365" s="278" t="s">
        <v>489</v>
      </c>
      <c r="C365" s="279">
        <v>467.55</v>
      </c>
      <c r="D365" s="280">
        <v>469.63333333333338</v>
      </c>
      <c r="E365" s="280">
        <v>459.91666666666674</v>
      </c>
      <c r="F365" s="280">
        <v>452.28333333333336</v>
      </c>
      <c r="G365" s="280">
        <v>442.56666666666672</v>
      </c>
      <c r="H365" s="280">
        <v>477.26666666666677</v>
      </c>
      <c r="I365" s="280">
        <v>486.98333333333335</v>
      </c>
      <c r="J365" s="280">
        <v>494.61666666666679</v>
      </c>
      <c r="K365" s="278">
        <v>479.35</v>
      </c>
      <c r="L365" s="278">
        <v>462</v>
      </c>
      <c r="M365" s="278">
        <v>1.06077</v>
      </c>
    </row>
    <row r="366" spans="1:13">
      <c r="A366" s="269">
        <v>356</v>
      </c>
      <c r="B366" s="278" t="s">
        <v>162</v>
      </c>
      <c r="C366" s="279">
        <v>229.05</v>
      </c>
      <c r="D366" s="280">
        <v>231.30000000000004</v>
      </c>
      <c r="E366" s="280">
        <v>225.45000000000007</v>
      </c>
      <c r="F366" s="280">
        <v>221.85000000000002</v>
      </c>
      <c r="G366" s="280">
        <v>216.00000000000006</v>
      </c>
      <c r="H366" s="280">
        <v>234.90000000000009</v>
      </c>
      <c r="I366" s="280">
        <v>240.75000000000006</v>
      </c>
      <c r="J366" s="280">
        <v>244.35000000000011</v>
      </c>
      <c r="K366" s="278">
        <v>237.15</v>
      </c>
      <c r="L366" s="278">
        <v>227.7</v>
      </c>
      <c r="M366" s="278">
        <v>21.986190000000001</v>
      </c>
    </row>
    <row r="367" spans="1:13">
      <c r="A367" s="269">
        <v>357</v>
      </c>
      <c r="B367" s="278" t="s">
        <v>163</v>
      </c>
      <c r="C367" s="279">
        <v>90.7</v>
      </c>
      <c r="D367" s="280">
        <v>91.633333333333326</v>
      </c>
      <c r="E367" s="280">
        <v>89.416666666666657</v>
      </c>
      <c r="F367" s="280">
        <v>88.133333333333326</v>
      </c>
      <c r="G367" s="280">
        <v>85.916666666666657</v>
      </c>
      <c r="H367" s="280">
        <v>92.916666666666657</v>
      </c>
      <c r="I367" s="280">
        <v>95.133333333333326</v>
      </c>
      <c r="J367" s="280">
        <v>96.416666666666657</v>
      </c>
      <c r="K367" s="278">
        <v>93.85</v>
      </c>
      <c r="L367" s="278">
        <v>90.35</v>
      </c>
      <c r="M367" s="278">
        <v>74.96284</v>
      </c>
    </row>
    <row r="368" spans="1:13">
      <c r="A368" s="269">
        <v>358</v>
      </c>
      <c r="B368" s="278" t="s">
        <v>276</v>
      </c>
      <c r="C368" s="279">
        <v>4968.5</v>
      </c>
      <c r="D368" s="280">
        <v>4998.833333333333</v>
      </c>
      <c r="E368" s="280">
        <v>4909.6666666666661</v>
      </c>
      <c r="F368" s="280">
        <v>4850.833333333333</v>
      </c>
      <c r="G368" s="280">
        <v>4761.6666666666661</v>
      </c>
      <c r="H368" s="280">
        <v>5057.6666666666661</v>
      </c>
      <c r="I368" s="280">
        <v>5146.8333333333321</v>
      </c>
      <c r="J368" s="280">
        <v>5205.6666666666661</v>
      </c>
      <c r="K368" s="278">
        <v>5088</v>
      </c>
      <c r="L368" s="278">
        <v>4940</v>
      </c>
      <c r="M368" s="278">
        <v>1.2347999999999999</v>
      </c>
    </row>
    <row r="369" spans="1:13">
      <c r="A369" s="269">
        <v>359</v>
      </c>
      <c r="B369" s="278" t="s">
        <v>278</v>
      </c>
      <c r="C369" s="279">
        <v>10071.049999999999</v>
      </c>
      <c r="D369" s="280">
        <v>10190.050000000001</v>
      </c>
      <c r="E369" s="280">
        <v>9881.1000000000022</v>
      </c>
      <c r="F369" s="280">
        <v>9691.1500000000015</v>
      </c>
      <c r="G369" s="280">
        <v>9382.2000000000025</v>
      </c>
      <c r="H369" s="280">
        <v>10380.000000000002</v>
      </c>
      <c r="I369" s="280">
        <v>10688.950000000003</v>
      </c>
      <c r="J369" s="280">
        <v>10878.900000000001</v>
      </c>
      <c r="K369" s="278">
        <v>10499</v>
      </c>
      <c r="L369" s="278">
        <v>10000.1</v>
      </c>
      <c r="M369" s="278">
        <v>4.8619999999999997E-2</v>
      </c>
    </row>
    <row r="370" spans="1:13">
      <c r="A370" s="269">
        <v>360</v>
      </c>
      <c r="B370" s="278" t="s">
        <v>495</v>
      </c>
      <c r="C370" s="279">
        <v>4172</v>
      </c>
      <c r="D370" s="280">
        <v>4201.4000000000005</v>
      </c>
      <c r="E370" s="280">
        <v>4122.8000000000011</v>
      </c>
      <c r="F370" s="280">
        <v>4073.6000000000004</v>
      </c>
      <c r="G370" s="280">
        <v>3995.0000000000009</v>
      </c>
      <c r="H370" s="280">
        <v>4250.6000000000013</v>
      </c>
      <c r="I370" s="280">
        <v>4329.2000000000016</v>
      </c>
      <c r="J370" s="280">
        <v>4378.4000000000015</v>
      </c>
      <c r="K370" s="278">
        <v>4280</v>
      </c>
      <c r="L370" s="278">
        <v>4152.2</v>
      </c>
      <c r="M370" s="278">
        <v>5.3859999999999998E-2</v>
      </c>
    </row>
    <row r="371" spans="1:13">
      <c r="A371" s="269">
        <v>361</v>
      </c>
      <c r="B371" s="278" t="s">
        <v>490</v>
      </c>
      <c r="C371" s="279">
        <v>73.7</v>
      </c>
      <c r="D371" s="280">
        <v>74.616666666666674</v>
      </c>
      <c r="E371" s="280">
        <v>71.533333333333346</v>
      </c>
      <c r="F371" s="280">
        <v>69.366666666666674</v>
      </c>
      <c r="G371" s="280">
        <v>66.283333333333346</v>
      </c>
      <c r="H371" s="280">
        <v>76.783333333333346</v>
      </c>
      <c r="I371" s="280">
        <v>79.86666666666666</v>
      </c>
      <c r="J371" s="280">
        <v>82.033333333333346</v>
      </c>
      <c r="K371" s="278">
        <v>77.7</v>
      </c>
      <c r="L371" s="278">
        <v>72.45</v>
      </c>
      <c r="M371" s="278">
        <v>3.2894999999999999</v>
      </c>
    </row>
    <row r="372" spans="1:13">
      <c r="A372" s="269">
        <v>362</v>
      </c>
      <c r="B372" s="278" t="s">
        <v>491</v>
      </c>
      <c r="C372" s="279">
        <v>515.04999999999995</v>
      </c>
      <c r="D372" s="280">
        <v>526.66666666666663</v>
      </c>
      <c r="E372" s="280">
        <v>498.38333333333321</v>
      </c>
      <c r="F372" s="280">
        <v>481.71666666666658</v>
      </c>
      <c r="G372" s="280">
        <v>453.43333333333317</v>
      </c>
      <c r="H372" s="280">
        <v>543.33333333333326</v>
      </c>
      <c r="I372" s="280">
        <v>571.61666666666679</v>
      </c>
      <c r="J372" s="280">
        <v>588.2833333333333</v>
      </c>
      <c r="K372" s="278">
        <v>554.95000000000005</v>
      </c>
      <c r="L372" s="278">
        <v>510</v>
      </c>
      <c r="M372" s="278">
        <v>2.2557499999999999</v>
      </c>
    </row>
    <row r="373" spans="1:13">
      <c r="A373" s="269">
        <v>363</v>
      </c>
      <c r="B373" s="278" t="s">
        <v>164</v>
      </c>
      <c r="C373" s="279">
        <v>1393.45</v>
      </c>
      <c r="D373" s="280">
        <v>1408.8666666666668</v>
      </c>
      <c r="E373" s="280">
        <v>1366.6333333333337</v>
      </c>
      <c r="F373" s="280">
        <v>1339.8166666666668</v>
      </c>
      <c r="G373" s="280">
        <v>1297.5833333333337</v>
      </c>
      <c r="H373" s="280">
        <v>1435.6833333333336</v>
      </c>
      <c r="I373" s="280">
        <v>1477.9166666666667</v>
      </c>
      <c r="J373" s="280">
        <v>1504.7333333333336</v>
      </c>
      <c r="K373" s="278">
        <v>1451.1</v>
      </c>
      <c r="L373" s="278">
        <v>1382.05</v>
      </c>
      <c r="M373" s="278">
        <v>12.02073</v>
      </c>
    </row>
    <row r="374" spans="1:13">
      <c r="A374" s="269">
        <v>364</v>
      </c>
      <c r="B374" s="278" t="s">
        <v>274</v>
      </c>
      <c r="C374" s="279">
        <v>1526.1</v>
      </c>
      <c r="D374" s="280">
        <v>1528.9333333333332</v>
      </c>
      <c r="E374" s="280">
        <v>1511.2666666666664</v>
      </c>
      <c r="F374" s="280">
        <v>1496.4333333333332</v>
      </c>
      <c r="G374" s="280">
        <v>1478.7666666666664</v>
      </c>
      <c r="H374" s="280">
        <v>1543.7666666666664</v>
      </c>
      <c r="I374" s="280">
        <v>1561.4333333333329</v>
      </c>
      <c r="J374" s="280">
        <v>1576.2666666666664</v>
      </c>
      <c r="K374" s="278">
        <v>1546.6</v>
      </c>
      <c r="L374" s="278">
        <v>1514.1</v>
      </c>
      <c r="M374" s="278">
        <v>0.94088000000000005</v>
      </c>
    </row>
    <row r="375" spans="1:13">
      <c r="A375" s="269">
        <v>365</v>
      </c>
      <c r="B375" s="278" t="s">
        <v>165</v>
      </c>
      <c r="C375" s="279">
        <v>29.2</v>
      </c>
      <c r="D375" s="280">
        <v>29.666666666666668</v>
      </c>
      <c r="E375" s="280">
        <v>28.583333333333336</v>
      </c>
      <c r="F375" s="280">
        <v>27.966666666666669</v>
      </c>
      <c r="G375" s="280">
        <v>26.883333333333336</v>
      </c>
      <c r="H375" s="280">
        <v>30.283333333333335</v>
      </c>
      <c r="I375" s="280">
        <v>31.366666666666671</v>
      </c>
      <c r="J375" s="280">
        <v>31.983333333333334</v>
      </c>
      <c r="K375" s="278">
        <v>30.75</v>
      </c>
      <c r="L375" s="278">
        <v>29.05</v>
      </c>
      <c r="M375" s="278">
        <v>191.21806000000001</v>
      </c>
    </row>
    <row r="376" spans="1:13">
      <c r="A376" s="269">
        <v>366</v>
      </c>
      <c r="B376" s="278" t="s">
        <v>275</v>
      </c>
      <c r="C376" s="279">
        <v>178.6</v>
      </c>
      <c r="D376" s="280">
        <v>182.26666666666665</v>
      </c>
      <c r="E376" s="280">
        <v>174.93333333333331</v>
      </c>
      <c r="F376" s="280">
        <v>171.26666666666665</v>
      </c>
      <c r="G376" s="280">
        <v>163.93333333333331</v>
      </c>
      <c r="H376" s="280">
        <v>185.93333333333331</v>
      </c>
      <c r="I376" s="280">
        <v>193.26666666666668</v>
      </c>
      <c r="J376" s="280">
        <v>196.93333333333331</v>
      </c>
      <c r="K376" s="278">
        <v>189.6</v>
      </c>
      <c r="L376" s="278">
        <v>178.6</v>
      </c>
      <c r="M376" s="278">
        <v>4.64954</v>
      </c>
    </row>
    <row r="377" spans="1:13">
      <c r="A377" s="269">
        <v>367</v>
      </c>
      <c r="B377" s="278" t="s">
        <v>486</v>
      </c>
      <c r="C377" s="279">
        <v>115.3</v>
      </c>
      <c r="D377" s="280">
        <v>117.76666666666667</v>
      </c>
      <c r="E377" s="280">
        <v>112.78333333333333</v>
      </c>
      <c r="F377" s="280">
        <v>110.26666666666667</v>
      </c>
      <c r="G377" s="280">
        <v>105.28333333333333</v>
      </c>
      <c r="H377" s="280">
        <v>120.28333333333333</v>
      </c>
      <c r="I377" s="280">
        <v>125.26666666666665</v>
      </c>
      <c r="J377" s="280">
        <v>127.78333333333333</v>
      </c>
      <c r="K377" s="278">
        <v>122.75</v>
      </c>
      <c r="L377" s="278">
        <v>115.25</v>
      </c>
      <c r="M377" s="278">
        <v>0.53944999999999999</v>
      </c>
    </row>
    <row r="378" spans="1:13">
      <c r="A378" s="269">
        <v>368</v>
      </c>
      <c r="B378" s="278" t="s">
        <v>492</v>
      </c>
      <c r="C378" s="279">
        <v>676.3</v>
      </c>
      <c r="D378" s="280">
        <v>685.63333333333333</v>
      </c>
      <c r="E378" s="280">
        <v>663.66666666666663</v>
      </c>
      <c r="F378" s="280">
        <v>651.0333333333333</v>
      </c>
      <c r="G378" s="280">
        <v>629.06666666666661</v>
      </c>
      <c r="H378" s="280">
        <v>698.26666666666665</v>
      </c>
      <c r="I378" s="280">
        <v>720.23333333333335</v>
      </c>
      <c r="J378" s="280">
        <v>732.86666666666667</v>
      </c>
      <c r="K378" s="278">
        <v>707.6</v>
      </c>
      <c r="L378" s="278">
        <v>673</v>
      </c>
      <c r="M378" s="278">
        <v>1.42777</v>
      </c>
    </row>
    <row r="379" spans="1:13">
      <c r="A379" s="269">
        <v>369</v>
      </c>
      <c r="B379" s="278" t="s">
        <v>166</v>
      </c>
      <c r="C379" s="279">
        <v>163.65</v>
      </c>
      <c r="D379" s="280">
        <v>163.23333333333332</v>
      </c>
      <c r="E379" s="280">
        <v>160.61666666666665</v>
      </c>
      <c r="F379" s="280">
        <v>157.58333333333331</v>
      </c>
      <c r="G379" s="280">
        <v>154.96666666666664</v>
      </c>
      <c r="H379" s="280">
        <v>166.26666666666665</v>
      </c>
      <c r="I379" s="280">
        <v>168.88333333333333</v>
      </c>
      <c r="J379" s="280">
        <v>171.91666666666666</v>
      </c>
      <c r="K379" s="278">
        <v>165.85</v>
      </c>
      <c r="L379" s="278">
        <v>160.19999999999999</v>
      </c>
      <c r="M379" s="278">
        <v>102.96872</v>
      </c>
    </row>
    <row r="380" spans="1:13">
      <c r="A380" s="269">
        <v>370</v>
      </c>
      <c r="B380" s="278" t="s">
        <v>493</v>
      </c>
      <c r="C380" s="279">
        <v>57.35</v>
      </c>
      <c r="D380" s="280">
        <v>58.1</v>
      </c>
      <c r="E380" s="280">
        <v>56.35</v>
      </c>
      <c r="F380" s="280">
        <v>55.35</v>
      </c>
      <c r="G380" s="280">
        <v>53.6</v>
      </c>
      <c r="H380" s="280">
        <v>59.1</v>
      </c>
      <c r="I380" s="280">
        <v>60.85</v>
      </c>
      <c r="J380" s="280">
        <v>61.85</v>
      </c>
      <c r="K380" s="278">
        <v>59.85</v>
      </c>
      <c r="L380" s="278">
        <v>57.1</v>
      </c>
      <c r="M380" s="278">
        <v>10.33315</v>
      </c>
    </row>
    <row r="381" spans="1:13">
      <c r="A381" s="269">
        <v>371</v>
      </c>
      <c r="B381" s="278" t="s">
        <v>277</v>
      </c>
      <c r="C381" s="279">
        <v>164.3</v>
      </c>
      <c r="D381" s="280">
        <v>164.68333333333337</v>
      </c>
      <c r="E381" s="280">
        <v>161.71666666666673</v>
      </c>
      <c r="F381" s="280">
        <v>159.13333333333335</v>
      </c>
      <c r="G381" s="280">
        <v>156.16666666666671</v>
      </c>
      <c r="H381" s="280">
        <v>167.26666666666674</v>
      </c>
      <c r="I381" s="280">
        <v>170.23333333333338</v>
      </c>
      <c r="J381" s="280">
        <v>172.81666666666675</v>
      </c>
      <c r="K381" s="278">
        <v>167.65</v>
      </c>
      <c r="L381" s="278">
        <v>162.1</v>
      </c>
      <c r="M381" s="278">
        <v>4.2898199999999997</v>
      </c>
    </row>
    <row r="382" spans="1:13">
      <c r="A382" s="269">
        <v>372</v>
      </c>
      <c r="B382" s="278" t="s">
        <v>494</v>
      </c>
      <c r="C382" s="279">
        <v>35.1</v>
      </c>
      <c r="D382" s="280">
        <v>35.583333333333336</v>
      </c>
      <c r="E382" s="280">
        <v>34.266666666666673</v>
      </c>
      <c r="F382" s="280">
        <v>33.433333333333337</v>
      </c>
      <c r="G382" s="280">
        <v>32.116666666666674</v>
      </c>
      <c r="H382" s="280">
        <v>36.416666666666671</v>
      </c>
      <c r="I382" s="280">
        <v>37.733333333333334</v>
      </c>
      <c r="J382" s="280">
        <v>38.56666666666667</v>
      </c>
      <c r="K382" s="278">
        <v>36.9</v>
      </c>
      <c r="L382" s="278">
        <v>34.75</v>
      </c>
      <c r="M382" s="278">
        <v>0.8538</v>
      </c>
    </row>
    <row r="383" spans="1:13">
      <c r="A383" s="269">
        <v>373</v>
      </c>
      <c r="B383" s="278" t="s">
        <v>487</v>
      </c>
      <c r="C383" s="279">
        <v>38.299999999999997</v>
      </c>
      <c r="D383" s="280">
        <v>38.68333333333333</v>
      </c>
      <c r="E383" s="280">
        <v>37.816666666666663</v>
      </c>
      <c r="F383" s="280">
        <v>37.333333333333336</v>
      </c>
      <c r="G383" s="280">
        <v>36.466666666666669</v>
      </c>
      <c r="H383" s="280">
        <v>39.166666666666657</v>
      </c>
      <c r="I383" s="280">
        <v>40.033333333333317</v>
      </c>
      <c r="J383" s="280">
        <v>40.516666666666652</v>
      </c>
      <c r="K383" s="278">
        <v>39.549999999999997</v>
      </c>
      <c r="L383" s="278">
        <v>38.200000000000003</v>
      </c>
      <c r="M383" s="278">
        <v>6.52874</v>
      </c>
    </row>
    <row r="384" spans="1:13">
      <c r="A384" s="269">
        <v>374</v>
      </c>
      <c r="B384" s="278" t="s">
        <v>167</v>
      </c>
      <c r="C384" s="279">
        <v>913.45</v>
      </c>
      <c r="D384" s="280">
        <v>927.81666666666661</v>
      </c>
      <c r="E384" s="280">
        <v>890.63333333333321</v>
      </c>
      <c r="F384" s="280">
        <v>867.81666666666661</v>
      </c>
      <c r="G384" s="280">
        <v>830.63333333333321</v>
      </c>
      <c r="H384" s="280">
        <v>950.63333333333321</v>
      </c>
      <c r="I384" s="280">
        <v>987.81666666666661</v>
      </c>
      <c r="J384" s="280">
        <v>1010.6333333333332</v>
      </c>
      <c r="K384" s="278">
        <v>965</v>
      </c>
      <c r="L384" s="278">
        <v>905</v>
      </c>
      <c r="M384" s="278">
        <v>27.688179999999999</v>
      </c>
    </row>
    <row r="385" spans="1:13">
      <c r="A385" s="269">
        <v>375</v>
      </c>
      <c r="B385" s="278" t="s">
        <v>279</v>
      </c>
      <c r="C385" s="279">
        <v>198.7</v>
      </c>
      <c r="D385" s="280">
        <v>201.53333333333333</v>
      </c>
      <c r="E385" s="280">
        <v>195.16666666666666</v>
      </c>
      <c r="F385" s="280">
        <v>191.63333333333333</v>
      </c>
      <c r="G385" s="280">
        <v>185.26666666666665</v>
      </c>
      <c r="H385" s="280">
        <v>205.06666666666666</v>
      </c>
      <c r="I385" s="280">
        <v>211.43333333333334</v>
      </c>
      <c r="J385" s="280">
        <v>214.96666666666667</v>
      </c>
      <c r="K385" s="278">
        <v>207.9</v>
      </c>
      <c r="L385" s="278">
        <v>198</v>
      </c>
      <c r="M385" s="278">
        <v>2.4544000000000001</v>
      </c>
    </row>
    <row r="386" spans="1:13">
      <c r="A386" s="269">
        <v>376</v>
      </c>
      <c r="B386" s="278" t="s">
        <v>497</v>
      </c>
      <c r="C386" s="279">
        <v>293.5</v>
      </c>
      <c r="D386" s="280">
        <v>302.83333333333331</v>
      </c>
      <c r="E386" s="280">
        <v>280.66666666666663</v>
      </c>
      <c r="F386" s="280">
        <v>267.83333333333331</v>
      </c>
      <c r="G386" s="280">
        <v>245.66666666666663</v>
      </c>
      <c r="H386" s="280">
        <v>315.66666666666663</v>
      </c>
      <c r="I386" s="280">
        <v>337.83333333333326</v>
      </c>
      <c r="J386" s="280">
        <v>350.66666666666663</v>
      </c>
      <c r="K386" s="278">
        <v>325</v>
      </c>
      <c r="L386" s="278">
        <v>290</v>
      </c>
      <c r="M386" s="278">
        <v>23.978149999999999</v>
      </c>
    </row>
    <row r="387" spans="1:13">
      <c r="A387" s="269">
        <v>377</v>
      </c>
      <c r="B387" s="278" t="s">
        <v>499</v>
      </c>
      <c r="C387" s="279">
        <v>66.7</v>
      </c>
      <c r="D387" s="280">
        <v>67.75</v>
      </c>
      <c r="E387" s="280">
        <v>65.2</v>
      </c>
      <c r="F387" s="280">
        <v>63.7</v>
      </c>
      <c r="G387" s="280">
        <v>61.150000000000006</v>
      </c>
      <c r="H387" s="280">
        <v>69.25</v>
      </c>
      <c r="I387" s="280">
        <v>71.800000000000011</v>
      </c>
      <c r="J387" s="280">
        <v>73.3</v>
      </c>
      <c r="K387" s="278">
        <v>70.3</v>
      </c>
      <c r="L387" s="278">
        <v>66.25</v>
      </c>
      <c r="M387" s="278">
        <v>10.568239999999999</v>
      </c>
    </row>
    <row r="388" spans="1:13">
      <c r="A388" s="269">
        <v>378</v>
      </c>
      <c r="B388" s="278" t="s">
        <v>280</v>
      </c>
      <c r="C388" s="279">
        <v>552.95000000000005</v>
      </c>
      <c r="D388" s="280">
        <v>561.65</v>
      </c>
      <c r="E388" s="280">
        <v>541.29999999999995</v>
      </c>
      <c r="F388" s="280">
        <v>529.65</v>
      </c>
      <c r="G388" s="280">
        <v>509.29999999999995</v>
      </c>
      <c r="H388" s="280">
        <v>573.29999999999995</v>
      </c>
      <c r="I388" s="280">
        <v>593.65000000000009</v>
      </c>
      <c r="J388" s="280">
        <v>605.29999999999995</v>
      </c>
      <c r="K388" s="278">
        <v>582</v>
      </c>
      <c r="L388" s="278">
        <v>550</v>
      </c>
      <c r="M388" s="278">
        <v>0.83543999999999996</v>
      </c>
    </row>
    <row r="389" spans="1:13">
      <c r="A389" s="269">
        <v>379</v>
      </c>
      <c r="B389" s="278" t="s">
        <v>500</v>
      </c>
      <c r="C389" s="279">
        <v>223.75</v>
      </c>
      <c r="D389" s="280">
        <v>225.41666666666666</v>
      </c>
      <c r="E389" s="280">
        <v>219.13333333333333</v>
      </c>
      <c r="F389" s="280">
        <v>214.51666666666668</v>
      </c>
      <c r="G389" s="280">
        <v>208.23333333333335</v>
      </c>
      <c r="H389" s="280">
        <v>230.0333333333333</v>
      </c>
      <c r="I389" s="280">
        <v>236.31666666666666</v>
      </c>
      <c r="J389" s="280">
        <v>240.93333333333328</v>
      </c>
      <c r="K389" s="278">
        <v>231.7</v>
      </c>
      <c r="L389" s="278">
        <v>220.8</v>
      </c>
      <c r="M389" s="278">
        <v>18.633240000000001</v>
      </c>
    </row>
    <row r="390" spans="1:13">
      <c r="A390" s="269">
        <v>380</v>
      </c>
      <c r="B390" s="278" t="s">
        <v>168</v>
      </c>
      <c r="C390" s="279">
        <v>505.95</v>
      </c>
      <c r="D390" s="280">
        <v>514.31666666666661</v>
      </c>
      <c r="E390" s="280">
        <v>494.73333333333323</v>
      </c>
      <c r="F390" s="280">
        <v>483.51666666666665</v>
      </c>
      <c r="G390" s="280">
        <v>463.93333333333328</v>
      </c>
      <c r="H390" s="280">
        <v>525.53333333333319</v>
      </c>
      <c r="I390" s="280">
        <v>545.11666666666667</v>
      </c>
      <c r="J390" s="280">
        <v>556.33333333333314</v>
      </c>
      <c r="K390" s="278">
        <v>533.9</v>
      </c>
      <c r="L390" s="278">
        <v>503.1</v>
      </c>
      <c r="M390" s="278">
        <v>10.35069</v>
      </c>
    </row>
    <row r="391" spans="1:13">
      <c r="A391" s="269">
        <v>381</v>
      </c>
      <c r="B391" s="278" t="s">
        <v>502</v>
      </c>
      <c r="C391" s="279">
        <v>871.3</v>
      </c>
      <c r="D391" s="280">
        <v>876.1</v>
      </c>
      <c r="E391" s="280">
        <v>865.2</v>
      </c>
      <c r="F391" s="280">
        <v>859.1</v>
      </c>
      <c r="G391" s="280">
        <v>848.2</v>
      </c>
      <c r="H391" s="280">
        <v>882.2</v>
      </c>
      <c r="I391" s="280">
        <v>893.09999999999991</v>
      </c>
      <c r="J391" s="280">
        <v>899.2</v>
      </c>
      <c r="K391" s="278">
        <v>887</v>
      </c>
      <c r="L391" s="278">
        <v>870</v>
      </c>
      <c r="M391" s="278">
        <v>7.0610000000000006E-2</v>
      </c>
    </row>
    <row r="392" spans="1:13">
      <c r="A392" s="269">
        <v>382</v>
      </c>
      <c r="B392" s="278" t="s">
        <v>503</v>
      </c>
      <c r="C392" s="279">
        <v>220.55</v>
      </c>
      <c r="D392" s="280">
        <v>224.20000000000002</v>
      </c>
      <c r="E392" s="280">
        <v>214.10000000000002</v>
      </c>
      <c r="F392" s="280">
        <v>207.65</v>
      </c>
      <c r="G392" s="280">
        <v>197.55</v>
      </c>
      <c r="H392" s="280">
        <v>230.65000000000003</v>
      </c>
      <c r="I392" s="280">
        <v>240.75</v>
      </c>
      <c r="J392" s="280">
        <v>247.20000000000005</v>
      </c>
      <c r="K392" s="278">
        <v>234.3</v>
      </c>
      <c r="L392" s="278">
        <v>217.75</v>
      </c>
      <c r="M392" s="278">
        <v>2.6821999999999999</v>
      </c>
    </row>
    <row r="393" spans="1:13">
      <c r="A393" s="269">
        <v>383</v>
      </c>
      <c r="B393" s="278" t="s">
        <v>169</v>
      </c>
      <c r="C393" s="279">
        <v>122.8</v>
      </c>
      <c r="D393" s="280">
        <v>124.3</v>
      </c>
      <c r="E393" s="280">
        <v>120.1</v>
      </c>
      <c r="F393" s="280">
        <v>117.39999999999999</v>
      </c>
      <c r="G393" s="280">
        <v>113.19999999999999</v>
      </c>
      <c r="H393" s="280">
        <v>127</v>
      </c>
      <c r="I393" s="280">
        <v>131.20000000000002</v>
      </c>
      <c r="J393" s="280">
        <v>133.9</v>
      </c>
      <c r="K393" s="278">
        <v>128.5</v>
      </c>
      <c r="L393" s="278">
        <v>121.6</v>
      </c>
      <c r="M393" s="278">
        <v>386.64843999999999</v>
      </c>
    </row>
    <row r="394" spans="1:13">
      <c r="A394" s="269">
        <v>384</v>
      </c>
      <c r="B394" s="278" t="s">
        <v>501</v>
      </c>
      <c r="C394" s="279">
        <v>38.25</v>
      </c>
      <c r="D394" s="280">
        <v>38.700000000000003</v>
      </c>
      <c r="E394" s="280">
        <v>37.500000000000007</v>
      </c>
      <c r="F394" s="280">
        <v>36.750000000000007</v>
      </c>
      <c r="G394" s="280">
        <v>35.550000000000011</v>
      </c>
      <c r="H394" s="280">
        <v>39.450000000000003</v>
      </c>
      <c r="I394" s="280">
        <v>40.649999999999991</v>
      </c>
      <c r="J394" s="280">
        <v>41.4</v>
      </c>
      <c r="K394" s="278">
        <v>39.9</v>
      </c>
      <c r="L394" s="278">
        <v>37.950000000000003</v>
      </c>
      <c r="M394" s="278">
        <v>34.592919999999999</v>
      </c>
    </row>
    <row r="395" spans="1:13">
      <c r="A395" s="269">
        <v>385</v>
      </c>
      <c r="B395" s="278" t="s">
        <v>170</v>
      </c>
      <c r="C395" s="279">
        <v>90.15</v>
      </c>
      <c r="D395" s="280">
        <v>90.75</v>
      </c>
      <c r="E395" s="280">
        <v>89.15</v>
      </c>
      <c r="F395" s="280">
        <v>88.15</v>
      </c>
      <c r="G395" s="280">
        <v>86.550000000000011</v>
      </c>
      <c r="H395" s="280">
        <v>91.75</v>
      </c>
      <c r="I395" s="280">
        <v>93.35</v>
      </c>
      <c r="J395" s="280">
        <v>94.35</v>
      </c>
      <c r="K395" s="278">
        <v>92.35</v>
      </c>
      <c r="L395" s="278">
        <v>89.75</v>
      </c>
      <c r="M395" s="278">
        <v>46.278739999999999</v>
      </c>
    </row>
    <row r="396" spans="1:13">
      <c r="A396" s="269">
        <v>386</v>
      </c>
      <c r="B396" s="278" t="s">
        <v>504</v>
      </c>
      <c r="C396" s="279">
        <v>72.3</v>
      </c>
      <c r="D396" s="280">
        <v>73.133333333333326</v>
      </c>
      <c r="E396" s="280">
        <v>70.666666666666657</v>
      </c>
      <c r="F396" s="280">
        <v>69.033333333333331</v>
      </c>
      <c r="G396" s="280">
        <v>66.566666666666663</v>
      </c>
      <c r="H396" s="280">
        <v>74.766666666666652</v>
      </c>
      <c r="I396" s="280">
        <v>77.23333333333332</v>
      </c>
      <c r="J396" s="280">
        <v>78.866666666666646</v>
      </c>
      <c r="K396" s="278">
        <v>75.599999999999994</v>
      </c>
      <c r="L396" s="278">
        <v>71.5</v>
      </c>
      <c r="M396" s="278">
        <v>3.4216199999999999</v>
      </c>
    </row>
    <row r="397" spans="1:13">
      <c r="A397" s="269">
        <v>387</v>
      </c>
      <c r="B397" s="278" t="s">
        <v>505</v>
      </c>
      <c r="C397" s="279">
        <v>606.4</v>
      </c>
      <c r="D397" s="280">
        <v>612.01666666666665</v>
      </c>
      <c r="E397" s="280">
        <v>599.08333333333326</v>
      </c>
      <c r="F397" s="280">
        <v>591.76666666666665</v>
      </c>
      <c r="G397" s="280">
        <v>578.83333333333326</v>
      </c>
      <c r="H397" s="280">
        <v>619.33333333333326</v>
      </c>
      <c r="I397" s="280">
        <v>632.26666666666665</v>
      </c>
      <c r="J397" s="280">
        <v>639.58333333333326</v>
      </c>
      <c r="K397" s="278">
        <v>624.95000000000005</v>
      </c>
      <c r="L397" s="278">
        <v>604.70000000000005</v>
      </c>
      <c r="M397" s="278">
        <v>1.5256000000000001</v>
      </c>
    </row>
    <row r="398" spans="1:13">
      <c r="A398" s="269">
        <v>388</v>
      </c>
      <c r="B398" s="278" t="s">
        <v>506</v>
      </c>
      <c r="C398" s="279">
        <v>9.0500000000000007</v>
      </c>
      <c r="D398" s="280">
        <v>9.0500000000000007</v>
      </c>
      <c r="E398" s="280">
        <v>9.0500000000000007</v>
      </c>
      <c r="F398" s="280">
        <v>9.0500000000000007</v>
      </c>
      <c r="G398" s="280">
        <v>9.0500000000000007</v>
      </c>
      <c r="H398" s="280">
        <v>9.0500000000000007</v>
      </c>
      <c r="I398" s="280">
        <v>9.0500000000000007</v>
      </c>
      <c r="J398" s="280">
        <v>9.0500000000000007</v>
      </c>
      <c r="K398" s="278">
        <v>9.0500000000000007</v>
      </c>
      <c r="L398" s="278">
        <v>9.0500000000000007</v>
      </c>
      <c r="M398" s="278">
        <v>10.10918</v>
      </c>
    </row>
    <row r="399" spans="1:13">
      <c r="A399" s="269">
        <v>389</v>
      </c>
      <c r="B399" s="278" t="s">
        <v>171</v>
      </c>
      <c r="C399" s="279">
        <v>1460.65</v>
      </c>
      <c r="D399" s="280">
        <v>1462.2833333333335</v>
      </c>
      <c r="E399" s="280">
        <v>1445.5666666666671</v>
      </c>
      <c r="F399" s="280">
        <v>1430.4833333333336</v>
      </c>
      <c r="G399" s="280">
        <v>1413.7666666666671</v>
      </c>
      <c r="H399" s="280">
        <v>1477.366666666667</v>
      </c>
      <c r="I399" s="280">
        <v>1494.0833333333337</v>
      </c>
      <c r="J399" s="280">
        <v>1509.166666666667</v>
      </c>
      <c r="K399" s="278">
        <v>1479</v>
      </c>
      <c r="L399" s="278">
        <v>1447.2</v>
      </c>
      <c r="M399" s="278">
        <v>205.28706</v>
      </c>
    </row>
    <row r="400" spans="1:13">
      <c r="A400" s="269">
        <v>390</v>
      </c>
      <c r="B400" s="278" t="s">
        <v>507</v>
      </c>
      <c r="C400" s="279">
        <v>20.100000000000001</v>
      </c>
      <c r="D400" s="280">
        <v>20.100000000000001</v>
      </c>
      <c r="E400" s="280">
        <v>20.100000000000001</v>
      </c>
      <c r="F400" s="280">
        <v>20.100000000000001</v>
      </c>
      <c r="G400" s="280">
        <v>20.100000000000001</v>
      </c>
      <c r="H400" s="280">
        <v>20.100000000000001</v>
      </c>
      <c r="I400" s="280">
        <v>20.100000000000001</v>
      </c>
      <c r="J400" s="280">
        <v>20.100000000000001</v>
      </c>
      <c r="K400" s="278">
        <v>20.100000000000001</v>
      </c>
      <c r="L400" s="278">
        <v>20.100000000000001</v>
      </c>
      <c r="M400" s="278">
        <v>2.2252800000000001</v>
      </c>
    </row>
    <row r="401" spans="1:13">
      <c r="A401" s="269">
        <v>391</v>
      </c>
      <c r="B401" s="278" t="s">
        <v>520</v>
      </c>
      <c r="C401" s="279">
        <v>4.95</v>
      </c>
      <c r="D401" s="280">
        <v>4.9833333333333334</v>
      </c>
      <c r="E401" s="280">
        <v>4.8166666666666664</v>
      </c>
      <c r="F401" s="280">
        <v>4.6833333333333327</v>
      </c>
      <c r="G401" s="280">
        <v>4.5166666666666657</v>
      </c>
      <c r="H401" s="280">
        <v>5.1166666666666671</v>
      </c>
      <c r="I401" s="280">
        <v>5.2833333333333332</v>
      </c>
      <c r="J401" s="280">
        <v>5.4166666666666679</v>
      </c>
      <c r="K401" s="278">
        <v>5.15</v>
      </c>
      <c r="L401" s="278">
        <v>4.8499999999999996</v>
      </c>
      <c r="M401" s="278">
        <v>9.8137000000000008</v>
      </c>
    </row>
    <row r="402" spans="1:13">
      <c r="A402" s="269">
        <v>392</v>
      </c>
      <c r="B402" s="278" t="s">
        <v>509</v>
      </c>
      <c r="C402" s="279">
        <v>116.8</v>
      </c>
      <c r="D402" s="280">
        <v>119.13333333333333</v>
      </c>
      <c r="E402" s="280">
        <v>113.26666666666665</v>
      </c>
      <c r="F402" s="280">
        <v>109.73333333333332</v>
      </c>
      <c r="G402" s="280">
        <v>103.86666666666665</v>
      </c>
      <c r="H402" s="280">
        <v>122.66666666666666</v>
      </c>
      <c r="I402" s="280">
        <v>128.53333333333333</v>
      </c>
      <c r="J402" s="280">
        <v>132.06666666666666</v>
      </c>
      <c r="K402" s="278">
        <v>125</v>
      </c>
      <c r="L402" s="278">
        <v>115.6</v>
      </c>
      <c r="M402" s="278">
        <v>1.03094</v>
      </c>
    </row>
    <row r="403" spans="1:13">
      <c r="A403" s="269">
        <v>393</v>
      </c>
      <c r="B403" s="278" t="s">
        <v>2317</v>
      </c>
      <c r="C403" s="279">
        <v>81.400000000000006</v>
      </c>
      <c r="D403" s="280">
        <v>81.3</v>
      </c>
      <c r="E403" s="280">
        <v>80.349999999999994</v>
      </c>
      <c r="F403" s="280">
        <v>79.3</v>
      </c>
      <c r="G403" s="280">
        <v>78.349999999999994</v>
      </c>
      <c r="H403" s="280">
        <v>82.35</v>
      </c>
      <c r="I403" s="280">
        <v>83.300000000000011</v>
      </c>
      <c r="J403" s="280">
        <v>84.35</v>
      </c>
      <c r="K403" s="278">
        <v>82.25</v>
      </c>
      <c r="L403" s="278">
        <v>80.25</v>
      </c>
      <c r="M403" s="278">
        <v>0.88521000000000005</v>
      </c>
    </row>
    <row r="404" spans="1:13">
      <c r="A404" s="269">
        <v>394</v>
      </c>
      <c r="B404" s="278" t="s">
        <v>496</v>
      </c>
      <c r="C404" s="279">
        <v>224.65</v>
      </c>
      <c r="D404" s="280">
        <v>225.81666666666669</v>
      </c>
      <c r="E404" s="280">
        <v>221.83333333333337</v>
      </c>
      <c r="F404" s="280">
        <v>219.01666666666668</v>
      </c>
      <c r="G404" s="280">
        <v>215.03333333333336</v>
      </c>
      <c r="H404" s="280">
        <v>228.63333333333338</v>
      </c>
      <c r="I404" s="280">
        <v>232.61666666666667</v>
      </c>
      <c r="J404" s="280">
        <v>235.43333333333339</v>
      </c>
      <c r="K404" s="278">
        <v>229.8</v>
      </c>
      <c r="L404" s="278">
        <v>223</v>
      </c>
      <c r="M404" s="278">
        <v>2.7938499999999999</v>
      </c>
    </row>
    <row r="405" spans="1:13">
      <c r="A405" s="269">
        <v>395</v>
      </c>
      <c r="B405" s="278" t="s">
        <v>508</v>
      </c>
      <c r="C405" s="279">
        <v>2.1</v>
      </c>
      <c r="D405" s="280">
        <v>2.1166666666666667</v>
      </c>
      <c r="E405" s="280">
        <v>2.0833333333333335</v>
      </c>
      <c r="F405" s="280">
        <v>2.0666666666666669</v>
      </c>
      <c r="G405" s="280">
        <v>2.0333333333333337</v>
      </c>
      <c r="H405" s="280">
        <v>2.1333333333333333</v>
      </c>
      <c r="I405" s="280">
        <v>2.1666666666666665</v>
      </c>
      <c r="J405" s="280">
        <v>2.1833333333333331</v>
      </c>
      <c r="K405" s="278">
        <v>2.15</v>
      </c>
      <c r="L405" s="278">
        <v>2.1</v>
      </c>
      <c r="M405" s="278">
        <v>46.55115</v>
      </c>
    </row>
    <row r="406" spans="1:13">
      <c r="A406" s="269">
        <v>396</v>
      </c>
      <c r="B406" s="278" t="s">
        <v>498</v>
      </c>
      <c r="C406" s="279">
        <v>16.7</v>
      </c>
      <c r="D406" s="280">
        <v>16.866666666666667</v>
      </c>
      <c r="E406" s="280">
        <v>16.433333333333334</v>
      </c>
      <c r="F406" s="280">
        <v>16.166666666666668</v>
      </c>
      <c r="G406" s="280">
        <v>15.733333333333334</v>
      </c>
      <c r="H406" s="280">
        <v>17.133333333333333</v>
      </c>
      <c r="I406" s="280">
        <v>17.56666666666667</v>
      </c>
      <c r="J406" s="280">
        <v>17.833333333333332</v>
      </c>
      <c r="K406" s="278">
        <v>17.3</v>
      </c>
      <c r="L406" s="278">
        <v>16.600000000000001</v>
      </c>
      <c r="M406" s="278">
        <v>21.073239999999998</v>
      </c>
    </row>
    <row r="407" spans="1:13">
      <c r="A407" s="269">
        <v>397</v>
      </c>
      <c r="B407" s="278" t="s">
        <v>513</v>
      </c>
      <c r="C407" s="279">
        <v>51.55</v>
      </c>
      <c r="D407" s="280">
        <v>51.54999999999999</v>
      </c>
      <c r="E407" s="280">
        <v>51.549999999999983</v>
      </c>
      <c r="F407" s="280">
        <v>51.54999999999999</v>
      </c>
      <c r="G407" s="280">
        <v>51.549999999999983</v>
      </c>
      <c r="H407" s="280">
        <v>51.549999999999983</v>
      </c>
      <c r="I407" s="280">
        <v>51.55</v>
      </c>
      <c r="J407" s="280">
        <v>51.549999999999983</v>
      </c>
      <c r="K407" s="278">
        <v>51.55</v>
      </c>
      <c r="L407" s="278">
        <v>51.55</v>
      </c>
      <c r="M407" s="278">
        <v>0.37647999999999998</v>
      </c>
    </row>
    <row r="408" spans="1:13">
      <c r="A408" s="269">
        <v>398</v>
      </c>
      <c r="B408" s="278" t="s">
        <v>172</v>
      </c>
      <c r="C408" s="279">
        <v>28.4</v>
      </c>
      <c r="D408" s="280">
        <v>28.766666666666666</v>
      </c>
      <c r="E408" s="280">
        <v>27.833333333333332</v>
      </c>
      <c r="F408" s="280">
        <v>27.266666666666666</v>
      </c>
      <c r="G408" s="280">
        <v>26.333333333333332</v>
      </c>
      <c r="H408" s="280">
        <v>29.333333333333332</v>
      </c>
      <c r="I408" s="280">
        <v>30.266666666666669</v>
      </c>
      <c r="J408" s="280">
        <v>30.833333333333332</v>
      </c>
      <c r="K408" s="278">
        <v>29.7</v>
      </c>
      <c r="L408" s="278">
        <v>28.2</v>
      </c>
      <c r="M408" s="278">
        <v>192.06562</v>
      </c>
    </row>
    <row r="409" spans="1:13">
      <c r="A409" s="269">
        <v>399</v>
      </c>
      <c r="B409" s="278" t="s">
        <v>514</v>
      </c>
      <c r="C409" s="279">
        <v>7849.85</v>
      </c>
      <c r="D409" s="280">
        <v>7943.2833333333328</v>
      </c>
      <c r="E409" s="280">
        <v>7706.5666666666657</v>
      </c>
      <c r="F409" s="280">
        <v>7563.2833333333328</v>
      </c>
      <c r="G409" s="280">
        <v>7326.5666666666657</v>
      </c>
      <c r="H409" s="280">
        <v>8086.5666666666657</v>
      </c>
      <c r="I409" s="280">
        <v>8323.2833333333328</v>
      </c>
      <c r="J409" s="280">
        <v>8466.5666666666657</v>
      </c>
      <c r="K409" s="278">
        <v>8180</v>
      </c>
      <c r="L409" s="278">
        <v>7800</v>
      </c>
      <c r="M409" s="278">
        <v>0.79146000000000005</v>
      </c>
    </row>
    <row r="410" spans="1:13">
      <c r="A410" s="269">
        <v>400</v>
      </c>
      <c r="B410" s="278" t="s">
        <v>281</v>
      </c>
      <c r="C410" s="279">
        <v>713.55</v>
      </c>
      <c r="D410" s="280">
        <v>715.48333333333323</v>
      </c>
      <c r="E410" s="280">
        <v>696.26666666666642</v>
      </c>
      <c r="F410" s="280">
        <v>678.98333333333323</v>
      </c>
      <c r="G410" s="280">
        <v>659.76666666666642</v>
      </c>
      <c r="H410" s="280">
        <v>732.76666666666642</v>
      </c>
      <c r="I410" s="280">
        <v>751.98333333333335</v>
      </c>
      <c r="J410" s="280">
        <v>769.26666666666642</v>
      </c>
      <c r="K410" s="278">
        <v>734.7</v>
      </c>
      <c r="L410" s="278">
        <v>698.2</v>
      </c>
      <c r="M410" s="278">
        <v>43.127899999999997</v>
      </c>
    </row>
    <row r="411" spans="1:13">
      <c r="A411" s="269">
        <v>401</v>
      </c>
      <c r="B411" s="278" t="s">
        <v>173</v>
      </c>
      <c r="C411" s="279">
        <v>170.4</v>
      </c>
      <c r="D411" s="280">
        <v>173.48333333333335</v>
      </c>
      <c r="E411" s="280">
        <v>165.7166666666667</v>
      </c>
      <c r="F411" s="280">
        <v>161.03333333333336</v>
      </c>
      <c r="G411" s="280">
        <v>153.26666666666671</v>
      </c>
      <c r="H411" s="280">
        <v>178.16666666666669</v>
      </c>
      <c r="I411" s="280">
        <v>185.93333333333334</v>
      </c>
      <c r="J411" s="280">
        <v>190.61666666666667</v>
      </c>
      <c r="K411" s="278">
        <v>181.25</v>
      </c>
      <c r="L411" s="278">
        <v>168.8</v>
      </c>
      <c r="M411" s="278">
        <v>910.50629000000004</v>
      </c>
    </row>
    <row r="412" spans="1:13">
      <c r="A412" s="269">
        <v>402</v>
      </c>
      <c r="B412" s="278" t="s">
        <v>515</v>
      </c>
      <c r="C412" s="279">
        <v>3356.1</v>
      </c>
      <c r="D412" s="280">
        <v>3370.7000000000003</v>
      </c>
      <c r="E412" s="280">
        <v>3311.4000000000005</v>
      </c>
      <c r="F412" s="280">
        <v>3266.7000000000003</v>
      </c>
      <c r="G412" s="280">
        <v>3207.4000000000005</v>
      </c>
      <c r="H412" s="280">
        <v>3415.4000000000005</v>
      </c>
      <c r="I412" s="280">
        <v>3474.7000000000007</v>
      </c>
      <c r="J412" s="280">
        <v>3519.4000000000005</v>
      </c>
      <c r="K412" s="278">
        <v>3430</v>
      </c>
      <c r="L412" s="278">
        <v>3326</v>
      </c>
      <c r="M412" s="278">
        <v>3.8429999999999999E-2</v>
      </c>
    </row>
    <row r="413" spans="1:13">
      <c r="A413" s="269">
        <v>403</v>
      </c>
      <c r="B413" s="278" t="s">
        <v>517</v>
      </c>
      <c r="C413" s="279">
        <v>1374.55</v>
      </c>
      <c r="D413" s="280">
        <v>1461.2166666666665</v>
      </c>
      <c r="E413" s="280">
        <v>1245.133333333333</v>
      </c>
      <c r="F413" s="280">
        <v>1115.7166666666665</v>
      </c>
      <c r="G413" s="280">
        <v>899.63333333333298</v>
      </c>
      <c r="H413" s="280">
        <v>1590.633333333333</v>
      </c>
      <c r="I413" s="280">
        <v>1806.7166666666665</v>
      </c>
      <c r="J413" s="280">
        <v>1936.133333333333</v>
      </c>
      <c r="K413" s="278">
        <v>1677.3</v>
      </c>
      <c r="L413" s="278">
        <v>1331.8</v>
      </c>
      <c r="M413" s="278">
        <v>0.11814</v>
      </c>
    </row>
    <row r="414" spans="1:13">
      <c r="A414" s="269">
        <v>404</v>
      </c>
      <c r="B414" s="278" t="s">
        <v>518</v>
      </c>
      <c r="C414" s="279">
        <v>378.25</v>
      </c>
      <c r="D414" s="280">
        <v>376.08333333333331</v>
      </c>
      <c r="E414" s="280">
        <v>367.21666666666664</v>
      </c>
      <c r="F414" s="280">
        <v>356.18333333333334</v>
      </c>
      <c r="G414" s="280">
        <v>347.31666666666666</v>
      </c>
      <c r="H414" s="280">
        <v>387.11666666666662</v>
      </c>
      <c r="I414" s="280">
        <v>395.98333333333329</v>
      </c>
      <c r="J414" s="280">
        <v>407.01666666666659</v>
      </c>
      <c r="K414" s="278">
        <v>384.95</v>
      </c>
      <c r="L414" s="278">
        <v>365.05</v>
      </c>
      <c r="M414" s="278">
        <v>0.36538999999999999</v>
      </c>
    </row>
    <row r="415" spans="1:13">
      <c r="A415" s="269">
        <v>405</v>
      </c>
      <c r="B415" s="278" t="s">
        <v>510</v>
      </c>
      <c r="C415" s="279">
        <v>59.5</v>
      </c>
      <c r="D415" s="280">
        <v>60.666666666666664</v>
      </c>
      <c r="E415" s="280">
        <v>57.883333333333326</v>
      </c>
      <c r="F415" s="280">
        <v>56.266666666666659</v>
      </c>
      <c r="G415" s="280">
        <v>53.48333333333332</v>
      </c>
      <c r="H415" s="280">
        <v>62.283333333333331</v>
      </c>
      <c r="I415" s="280">
        <v>65.066666666666677</v>
      </c>
      <c r="J415" s="280">
        <v>66.683333333333337</v>
      </c>
      <c r="K415" s="278">
        <v>63.45</v>
      </c>
      <c r="L415" s="278">
        <v>59.05</v>
      </c>
      <c r="M415" s="278">
        <v>3.4677600000000002</v>
      </c>
    </row>
    <row r="416" spans="1:13">
      <c r="A416" s="269">
        <v>406</v>
      </c>
      <c r="B416" s="278" t="s">
        <v>519</v>
      </c>
      <c r="C416" s="279">
        <v>166.5</v>
      </c>
      <c r="D416" s="280">
        <v>170.83333333333334</v>
      </c>
      <c r="E416" s="280">
        <v>159.66666666666669</v>
      </c>
      <c r="F416" s="280">
        <v>152.83333333333334</v>
      </c>
      <c r="G416" s="280">
        <v>141.66666666666669</v>
      </c>
      <c r="H416" s="280">
        <v>177.66666666666669</v>
      </c>
      <c r="I416" s="280">
        <v>188.83333333333337</v>
      </c>
      <c r="J416" s="280">
        <v>195.66666666666669</v>
      </c>
      <c r="K416" s="278">
        <v>182</v>
      </c>
      <c r="L416" s="278">
        <v>164</v>
      </c>
      <c r="M416" s="278">
        <v>0.68957000000000002</v>
      </c>
    </row>
    <row r="417" spans="1:13">
      <c r="A417" s="269">
        <v>407</v>
      </c>
      <c r="B417" s="278" t="s">
        <v>174</v>
      </c>
      <c r="C417" s="279">
        <v>18512</v>
      </c>
      <c r="D417" s="280">
        <v>18553.95</v>
      </c>
      <c r="E417" s="280">
        <v>18208.050000000003</v>
      </c>
      <c r="F417" s="280">
        <v>17904.100000000002</v>
      </c>
      <c r="G417" s="280">
        <v>17558.200000000004</v>
      </c>
      <c r="H417" s="280">
        <v>18857.900000000001</v>
      </c>
      <c r="I417" s="280">
        <v>19203.800000000003</v>
      </c>
      <c r="J417" s="280">
        <v>19507.75</v>
      </c>
      <c r="K417" s="278">
        <v>18899.849999999999</v>
      </c>
      <c r="L417" s="278">
        <v>18250</v>
      </c>
      <c r="M417" s="278">
        <v>0.43081000000000003</v>
      </c>
    </row>
    <row r="418" spans="1:13">
      <c r="A418" s="269">
        <v>408</v>
      </c>
      <c r="B418" s="278" t="s">
        <v>521</v>
      </c>
      <c r="C418" s="279">
        <v>719.9</v>
      </c>
      <c r="D418" s="280">
        <v>729.65</v>
      </c>
      <c r="E418" s="280">
        <v>704.3</v>
      </c>
      <c r="F418" s="280">
        <v>688.69999999999993</v>
      </c>
      <c r="G418" s="280">
        <v>663.34999999999991</v>
      </c>
      <c r="H418" s="280">
        <v>745.25</v>
      </c>
      <c r="I418" s="280">
        <v>770.60000000000014</v>
      </c>
      <c r="J418" s="280">
        <v>786.2</v>
      </c>
      <c r="K418" s="278">
        <v>755</v>
      </c>
      <c r="L418" s="278">
        <v>714.05</v>
      </c>
      <c r="M418" s="278">
        <v>0.12392</v>
      </c>
    </row>
    <row r="419" spans="1:13">
      <c r="A419" s="269">
        <v>409</v>
      </c>
      <c r="B419" s="278" t="s">
        <v>175</v>
      </c>
      <c r="C419" s="279">
        <v>1069.75</v>
      </c>
      <c r="D419" s="280">
        <v>1085.2166666666667</v>
      </c>
      <c r="E419" s="280">
        <v>1047.6833333333334</v>
      </c>
      <c r="F419" s="280">
        <v>1025.6166666666668</v>
      </c>
      <c r="G419" s="280">
        <v>988.08333333333348</v>
      </c>
      <c r="H419" s="280">
        <v>1107.2833333333333</v>
      </c>
      <c r="I419" s="280">
        <v>1144.8166666666666</v>
      </c>
      <c r="J419" s="280">
        <v>1166.8833333333332</v>
      </c>
      <c r="K419" s="278">
        <v>1122.75</v>
      </c>
      <c r="L419" s="278">
        <v>1063.1500000000001</v>
      </c>
      <c r="M419" s="278">
        <v>4.0549099999999996</v>
      </c>
    </row>
    <row r="420" spans="1:13">
      <c r="A420" s="269">
        <v>410</v>
      </c>
      <c r="B420" s="278" t="s">
        <v>516</v>
      </c>
      <c r="C420" s="279">
        <v>400.55</v>
      </c>
      <c r="D420" s="280">
        <v>405.73333333333335</v>
      </c>
      <c r="E420" s="280">
        <v>393.76666666666671</v>
      </c>
      <c r="F420" s="280">
        <v>386.98333333333335</v>
      </c>
      <c r="G420" s="280">
        <v>375.01666666666671</v>
      </c>
      <c r="H420" s="280">
        <v>412.51666666666671</v>
      </c>
      <c r="I420" s="280">
        <v>424.48333333333341</v>
      </c>
      <c r="J420" s="280">
        <v>431.26666666666671</v>
      </c>
      <c r="K420" s="278">
        <v>417.7</v>
      </c>
      <c r="L420" s="278">
        <v>398.95</v>
      </c>
      <c r="M420" s="278">
        <v>0.28708</v>
      </c>
    </row>
    <row r="421" spans="1:13">
      <c r="A421" s="269">
        <v>411</v>
      </c>
      <c r="B421" s="278" t="s">
        <v>511</v>
      </c>
      <c r="C421" s="279">
        <v>20.85</v>
      </c>
      <c r="D421" s="280">
        <v>20.95</v>
      </c>
      <c r="E421" s="280">
        <v>20.7</v>
      </c>
      <c r="F421" s="280">
        <v>20.55</v>
      </c>
      <c r="G421" s="280">
        <v>20.3</v>
      </c>
      <c r="H421" s="280">
        <v>21.099999999999998</v>
      </c>
      <c r="I421" s="280">
        <v>21.349999999999998</v>
      </c>
      <c r="J421" s="280">
        <v>21.499999999999996</v>
      </c>
      <c r="K421" s="278">
        <v>21.2</v>
      </c>
      <c r="L421" s="278">
        <v>20.8</v>
      </c>
      <c r="M421" s="278">
        <v>5.7514700000000003</v>
      </c>
    </row>
    <row r="422" spans="1:13">
      <c r="A422" s="269">
        <v>412</v>
      </c>
      <c r="B422" s="278" t="s">
        <v>512</v>
      </c>
      <c r="C422" s="279">
        <v>1430.15</v>
      </c>
      <c r="D422" s="280">
        <v>1440.7666666666667</v>
      </c>
      <c r="E422" s="280">
        <v>1413.3833333333332</v>
      </c>
      <c r="F422" s="280">
        <v>1396.6166666666666</v>
      </c>
      <c r="G422" s="280">
        <v>1369.2333333333331</v>
      </c>
      <c r="H422" s="280">
        <v>1457.5333333333333</v>
      </c>
      <c r="I422" s="280">
        <v>1484.916666666667</v>
      </c>
      <c r="J422" s="280">
        <v>1501.6833333333334</v>
      </c>
      <c r="K422" s="278">
        <v>1468.15</v>
      </c>
      <c r="L422" s="278">
        <v>1424</v>
      </c>
      <c r="M422" s="278">
        <v>3.1570000000000001E-2</v>
      </c>
    </row>
    <row r="423" spans="1:13">
      <c r="A423" s="269">
        <v>413</v>
      </c>
      <c r="B423" s="278" t="s">
        <v>522</v>
      </c>
      <c r="C423" s="279">
        <v>181.1</v>
      </c>
      <c r="D423" s="280">
        <v>183.88333333333333</v>
      </c>
      <c r="E423" s="280">
        <v>178.31666666666666</v>
      </c>
      <c r="F423" s="280">
        <v>175.53333333333333</v>
      </c>
      <c r="G423" s="280">
        <v>169.96666666666667</v>
      </c>
      <c r="H423" s="280">
        <v>186.66666666666666</v>
      </c>
      <c r="I423" s="280">
        <v>192.23333333333332</v>
      </c>
      <c r="J423" s="280">
        <v>195.01666666666665</v>
      </c>
      <c r="K423" s="278">
        <v>189.45</v>
      </c>
      <c r="L423" s="278">
        <v>181.1</v>
      </c>
      <c r="M423" s="278">
        <v>3.09789</v>
      </c>
    </row>
    <row r="424" spans="1:13">
      <c r="A424" s="269">
        <v>414</v>
      </c>
      <c r="B424" s="278" t="s">
        <v>523</v>
      </c>
      <c r="C424" s="279">
        <v>877.95</v>
      </c>
      <c r="D424" s="280">
        <v>880.21666666666658</v>
      </c>
      <c r="E424" s="280">
        <v>866.78333333333319</v>
      </c>
      <c r="F424" s="280">
        <v>855.61666666666656</v>
      </c>
      <c r="G424" s="280">
        <v>842.18333333333317</v>
      </c>
      <c r="H424" s="280">
        <v>891.38333333333321</v>
      </c>
      <c r="I424" s="280">
        <v>904.81666666666661</v>
      </c>
      <c r="J424" s="280">
        <v>915.98333333333323</v>
      </c>
      <c r="K424" s="278">
        <v>893.65</v>
      </c>
      <c r="L424" s="278">
        <v>869.05</v>
      </c>
      <c r="M424" s="278">
        <v>0.12869</v>
      </c>
    </row>
    <row r="425" spans="1:13">
      <c r="A425" s="269">
        <v>415</v>
      </c>
      <c r="B425" s="278" t="s">
        <v>524</v>
      </c>
      <c r="C425" s="279">
        <v>203.7</v>
      </c>
      <c r="D425" s="280">
        <v>207.76666666666665</v>
      </c>
      <c r="E425" s="280">
        <v>199.23333333333329</v>
      </c>
      <c r="F425" s="280">
        <v>194.76666666666665</v>
      </c>
      <c r="G425" s="280">
        <v>186.23333333333329</v>
      </c>
      <c r="H425" s="280">
        <v>212.23333333333329</v>
      </c>
      <c r="I425" s="280">
        <v>220.76666666666665</v>
      </c>
      <c r="J425" s="280">
        <v>225.23333333333329</v>
      </c>
      <c r="K425" s="278">
        <v>216.3</v>
      </c>
      <c r="L425" s="278">
        <v>203.3</v>
      </c>
      <c r="M425" s="278">
        <v>1.86856</v>
      </c>
    </row>
    <row r="426" spans="1:13">
      <c r="A426" s="269">
        <v>416</v>
      </c>
      <c r="B426" s="278" t="s">
        <v>525</v>
      </c>
      <c r="C426" s="279">
        <v>5.6</v>
      </c>
      <c r="D426" s="280">
        <v>5.666666666666667</v>
      </c>
      <c r="E426" s="280">
        <v>5.5333333333333341</v>
      </c>
      <c r="F426" s="280">
        <v>5.4666666666666668</v>
      </c>
      <c r="G426" s="280">
        <v>5.3333333333333339</v>
      </c>
      <c r="H426" s="280">
        <v>5.7333333333333343</v>
      </c>
      <c r="I426" s="280">
        <v>5.8666666666666671</v>
      </c>
      <c r="J426" s="280">
        <v>5.9333333333333345</v>
      </c>
      <c r="K426" s="278">
        <v>5.8</v>
      </c>
      <c r="L426" s="278">
        <v>5.6</v>
      </c>
      <c r="M426" s="278">
        <v>71.275350000000003</v>
      </c>
    </row>
    <row r="427" spans="1:13">
      <c r="A427" s="269">
        <v>417</v>
      </c>
      <c r="B427" s="278" t="s">
        <v>2518</v>
      </c>
      <c r="C427" s="279">
        <v>500.5</v>
      </c>
      <c r="D427" s="280">
        <v>500.5</v>
      </c>
      <c r="E427" s="280">
        <v>500.5</v>
      </c>
      <c r="F427" s="280">
        <v>500.5</v>
      </c>
      <c r="G427" s="280">
        <v>500.5</v>
      </c>
      <c r="H427" s="280">
        <v>500.5</v>
      </c>
      <c r="I427" s="280">
        <v>500.5</v>
      </c>
      <c r="J427" s="280">
        <v>500.5</v>
      </c>
      <c r="K427" s="278">
        <v>500.5</v>
      </c>
      <c r="L427" s="278">
        <v>500.5</v>
      </c>
      <c r="M427" s="278">
        <v>5.4679999999999999E-2</v>
      </c>
    </row>
    <row r="428" spans="1:13">
      <c r="A428" s="269">
        <v>418</v>
      </c>
      <c r="B428" s="278" t="s">
        <v>528</v>
      </c>
      <c r="C428" s="279">
        <v>131.94999999999999</v>
      </c>
      <c r="D428" s="280">
        <v>133.81666666666669</v>
      </c>
      <c r="E428" s="280">
        <v>129.23333333333338</v>
      </c>
      <c r="F428" s="280">
        <v>126.51666666666668</v>
      </c>
      <c r="G428" s="280">
        <v>121.93333333333337</v>
      </c>
      <c r="H428" s="280">
        <v>136.53333333333339</v>
      </c>
      <c r="I428" s="280">
        <v>141.1166666666667</v>
      </c>
      <c r="J428" s="280">
        <v>143.8333333333334</v>
      </c>
      <c r="K428" s="278">
        <v>138.4</v>
      </c>
      <c r="L428" s="278">
        <v>131.1</v>
      </c>
      <c r="M428" s="278">
        <v>8.7329399999999993</v>
      </c>
    </row>
    <row r="429" spans="1:13">
      <c r="A429" s="269">
        <v>419</v>
      </c>
      <c r="B429" s="278" t="s">
        <v>2527</v>
      </c>
      <c r="C429" s="279">
        <v>40.549999999999997</v>
      </c>
      <c r="D429" s="280">
        <v>41.18333333333333</v>
      </c>
      <c r="E429" s="280">
        <v>39.86666666666666</v>
      </c>
      <c r="F429" s="280">
        <v>39.18333333333333</v>
      </c>
      <c r="G429" s="280">
        <v>37.86666666666666</v>
      </c>
      <c r="H429" s="280">
        <v>41.86666666666666</v>
      </c>
      <c r="I429" s="280">
        <v>43.183333333333337</v>
      </c>
      <c r="J429" s="280">
        <v>43.86666666666666</v>
      </c>
      <c r="K429" s="278">
        <v>42.5</v>
      </c>
      <c r="L429" s="278">
        <v>40.5</v>
      </c>
      <c r="M429" s="278">
        <v>49.810609999999997</v>
      </c>
    </row>
    <row r="430" spans="1:13">
      <c r="A430" s="269">
        <v>420</v>
      </c>
      <c r="B430" s="278" t="s">
        <v>176</v>
      </c>
      <c r="C430" s="279">
        <v>3649.9</v>
      </c>
      <c r="D430" s="280">
        <v>3668.1666666666665</v>
      </c>
      <c r="E430" s="280">
        <v>3607.333333333333</v>
      </c>
      <c r="F430" s="280">
        <v>3564.7666666666664</v>
      </c>
      <c r="G430" s="280">
        <v>3503.9333333333329</v>
      </c>
      <c r="H430" s="280">
        <v>3710.7333333333331</v>
      </c>
      <c r="I430" s="280">
        <v>3771.5666666666662</v>
      </c>
      <c r="J430" s="280">
        <v>3814.1333333333332</v>
      </c>
      <c r="K430" s="278">
        <v>3729</v>
      </c>
      <c r="L430" s="278">
        <v>3625.6</v>
      </c>
      <c r="M430" s="278">
        <v>2.6982599999999999</v>
      </c>
    </row>
    <row r="431" spans="1:13">
      <c r="A431" s="269">
        <v>421</v>
      </c>
      <c r="B431" s="278" t="s">
        <v>177</v>
      </c>
      <c r="C431" s="279">
        <v>739.6</v>
      </c>
      <c r="D431" s="280">
        <v>751.08333333333337</v>
      </c>
      <c r="E431" s="280">
        <v>714.61666666666679</v>
      </c>
      <c r="F431" s="280">
        <v>689.63333333333344</v>
      </c>
      <c r="G431" s="280">
        <v>653.16666666666686</v>
      </c>
      <c r="H431" s="280">
        <v>776.06666666666672</v>
      </c>
      <c r="I431" s="280">
        <v>812.53333333333319</v>
      </c>
      <c r="J431" s="280">
        <v>837.51666666666665</v>
      </c>
      <c r="K431" s="278">
        <v>787.55</v>
      </c>
      <c r="L431" s="278">
        <v>726.1</v>
      </c>
      <c r="M431" s="278">
        <v>50.986060000000002</v>
      </c>
    </row>
    <row r="432" spans="1:13">
      <c r="A432" s="269">
        <v>422</v>
      </c>
      <c r="B432" s="278" t="s">
        <v>178</v>
      </c>
      <c r="C432" s="287">
        <v>420.75</v>
      </c>
      <c r="D432" s="288">
        <v>430.98333333333335</v>
      </c>
      <c r="E432" s="288">
        <v>407.76666666666671</v>
      </c>
      <c r="F432" s="288">
        <v>394.78333333333336</v>
      </c>
      <c r="G432" s="288">
        <v>371.56666666666672</v>
      </c>
      <c r="H432" s="288">
        <v>443.9666666666667</v>
      </c>
      <c r="I432" s="288">
        <v>467.18333333333339</v>
      </c>
      <c r="J432" s="288">
        <v>480.16666666666669</v>
      </c>
      <c r="K432" s="289">
        <v>454.2</v>
      </c>
      <c r="L432" s="289">
        <v>418</v>
      </c>
      <c r="M432" s="289">
        <v>8.7880099999999999</v>
      </c>
    </row>
    <row r="433" spans="1:13">
      <c r="A433" s="269">
        <v>423</v>
      </c>
      <c r="B433" s="278" t="s">
        <v>526</v>
      </c>
      <c r="C433" s="278">
        <v>73.7</v>
      </c>
      <c r="D433" s="280">
        <v>74.766666666666666</v>
      </c>
      <c r="E433" s="280">
        <v>70.933333333333337</v>
      </c>
      <c r="F433" s="280">
        <v>68.166666666666671</v>
      </c>
      <c r="G433" s="280">
        <v>64.333333333333343</v>
      </c>
      <c r="H433" s="280">
        <v>77.533333333333331</v>
      </c>
      <c r="I433" s="280">
        <v>81.366666666666674</v>
      </c>
      <c r="J433" s="280">
        <v>84.133333333333326</v>
      </c>
      <c r="K433" s="278">
        <v>78.599999999999994</v>
      </c>
      <c r="L433" s="278">
        <v>72</v>
      </c>
      <c r="M433" s="278">
        <v>1.09209</v>
      </c>
    </row>
    <row r="434" spans="1:13">
      <c r="A434" s="269">
        <v>424</v>
      </c>
      <c r="B434" s="278" t="s">
        <v>282</v>
      </c>
      <c r="C434" s="278">
        <v>88.65</v>
      </c>
      <c r="D434" s="280">
        <v>89.416666666666671</v>
      </c>
      <c r="E434" s="280">
        <v>87.333333333333343</v>
      </c>
      <c r="F434" s="280">
        <v>86.016666666666666</v>
      </c>
      <c r="G434" s="280">
        <v>83.933333333333337</v>
      </c>
      <c r="H434" s="280">
        <v>90.733333333333348</v>
      </c>
      <c r="I434" s="280">
        <v>92.816666666666691</v>
      </c>
      <c r="J434" s="280">
        <v>94.133333333333354</v>
      </c>
      <c r="K434" s="278">
        <v>91.5</v>
      </c>
      <c r="L434" s="278">
        <v>88.1</v>
      </c>
      <c r="M434" s="278">
        <v>11.89391</v>
      </c>
    </row>
    <row r="435" spans="1:13">
      <c r="A435" s="269">
        <v>425</v>
      </c>
      <c r="B435" s="278" t="s">
        <v>527</v>
      </c>
      <c r="C435" s="278">
        <v>382.15</v>
      </c>
      <c r="D435" s="280">
        <v>390.61666666666662</v>
      </c>
      <c r="E435" s="280">
        <v>371.53333333333325</v>
      </c>
      <c r="F435" s="280">
        <v>360.91666666666663</v>
      </c>
      <c r="G435" s="280">
        <v>341.83333333333326</v>
      </c>
      <c r="H435" s="280">
        <v>401.23333333333323</v>
      </c>
      <c r="I435" s="280">
        <v>420.31666666666661</v>
      </c>
      <c r="J435" s="280">
        <v>430.93333333333322</v>
      </c>
      <c r="K435" s="278">
        <v>409.7</v>
      </c>
      <c r="L435" s="278">
        <v>380</v>
      </c>
      <c r="M435" s="278">
        <v>2.1158000000000001</v>
      </c>
    </row>
    <row r="436" spans="1:13">
      <c r="A436" s="269">
        <v>426</v>
      </c>
      <c r="B436" s="278" t="s">
        <v>529</v>
      </c>
      <c r="C436" s="278">
        <v>1403.55</v>
      </c>
      <c r="D436" s="280">
        <v>1412.5</v>
      </c>
      <c r="E436" s="280">
        <v>1391.05</v>
      </c>
      <c r="F436" s="280">
        <v>1378.55</v>
      </c>
      <c r="G436" s="280">
        <v>1357.1</v>
      </c>
      <c r="H436" s="280">
        <v>1425</v>
      </c>
      <c r="I436" s="280">
        <v>1446.4499999999998</v>
      </c>
      <c r="J436" s="280">
        <v>1458.95</v>
      </c>
      <c r="K436" s="278">
        <v>1433.95</v>
      </c>
      <c r="L436" s="278">
        <v>1400</v>
      </c>
      <c r="M436" s="278">
        <v>3.2799999999999999E-3</v>
      </c>
    </row>
    <row r="437" spans="1:13">
      <c r="A437" s="269">
        <v>427</v>
      </c>
      <c r="B437" s="278" t="s">
        <v>530</v>
      </c>
      <c r="C437" s="278">
        <v>1229.9000000000001</v>
      </c>
      <c r="D437" s="280">
        <v>1243.4166666666667</v>
      </c>
      <c r="E437" s="280">
        <v>1215.4833333333336</v>
      </c>
      <c r="F437" s="280">
        <v>1201.0666666666668</v>
      </c>
      <c r="G437" s="280">
        <v>1173.1333333333337</v>
      </c>
      <c r="H437" s="280">
        <v>1257.8333333333335</v>
      </c>
      <c r="I437" s="280">
        <v>1285.7666666666664</v>
      </c>
      <c r="J437" s="280">
        <v>1300.1833333333334</v>
      </c>
      <c r="K437" s="278">
        <v>1271.3499999999999</v>
      </c>
      <c r="L437" s="278">
        <v>1229</v>
      </c>
      <c r="M437" s="278">
        <v>0.2162</v>
      </c>
    </row>
    <row r="438" spans="1:13">
      <c r="A438" s="269">
        <v>428</v>
      </c>
      <c r="B438" s="278" t="s">
        <v>531</v>
      </c>
      <c r="C438" s="278">
        <v>298.55</v>
      </c>
      <c r="D438" s="280">
        <v>298.2</v>
      </c>
      <c r="E438" s="280">
        <v>290.39999999999998</v>
      </c>
      <c r="F438" s="280">
        <v>282.25</v>
      </c>
      <c r="G438" s="280">
        <v>274.45</v>
      </c>
      <c r="H438" s="280">
        <v>306.34999999999997</v>
      </c>
      <c r="I438" s="280">
        <v>314.15000000000003</v>
      </c>
      <c r="J438" s="280">
        <v>322.29999999999995</v>
      </c>
      <c r="K438" s="278">
        <v>306</v>
      </c>
      <c r="L438" s="278">
        <v>290.05</v>
      </c>
      <c r="M438" s="278">
        <v>1.0644400000000001</v>
      </c>
    </row>
    <row r="439" spans="1:13">
      <c r="A439" s="269">
        <v>429</v>
      </c>
      <c r="B439" s="278" t="s">
        <v>179</v>
      </c>
      <c r="C439" s="278">
        <v>456.3</v>
      </c>
      <c r="D439" s="280">
        <v>460.93333333333334</v>
      </c>
      <c r="E439" s="280">
        <v>449.36666666666667</v>
      </c>
      <c r="F439" s="280">
        <v>442.43333333333334</v>
      </c>
      <c r="G439" s="280">
        <v>430.86666666666667</v>
      </c>
      <c r="H439" s="280">
        <v>467.86666666666667</v>
      </c>
      <c r="I439" s="280">
        <v>479.43333333333339</v>
      </c>
      <c r="J439" s="280">
        <v>486.36666666666667</v>
      </c>
      <c r="K439" s="278">
        <v>472.5</v>
      </c>
      <c r="L439" s="278">
        <v>454</v>
      </c>
      <c r="M439" s="278">
        <v>78.526070000000004</v>
      </c>
    </row>
    <row r="440" spans="1:13">
      <c r="A440" s="269">
        <v>430</v>
      </c>
      <c r="B440" s="278" t="s">
        <v>532</v>
      </c>
      <c r="C440" s="278">
        <v>179.65</v>
      </c>
      <c r="D440" s="280">
        <v>182.29999999999998</v>
      </c>
      <c r="E440" s="280">
        <v>175.69999999999996</v>
      </c>
      <c r="F440" s="280">
        <v>171.74999999999997</v>
      </c>
      <c r="G440" s="280">
        <v>165.14999999999995</v>
      </c>
      <c r="H440" s="280">
        <v>186.24999999999997</v>
      </c>
      <c r="I440" s="280">
        <v>192.85</v>
      </c>
      <c r="J440" s="280">
        <v>196.79999999999998</v>
      </c>
      <c r="K440" s="278">
        <v>188.9</v>
      </c>
      <c r="L440" s="278">
        <v>178.35</v>
      </c>
      <c r="M440" s="278">
        <v>1.6515200000000001</v>
      </c>
    </row>
    <row r="441" spans="1:13">
      <c r="A441" s="269">
        <v>431</v>
      </c>
      <c r="B441" s="278" t="s">
        <v>180</v>
      </c>
      <c r="C441" s="278">
        <v>377.55</v>
      </c>
      <c r="D441" s="280">
        <v>381.18333333333334</v>
      </c>
      <c r="E441" s="280">
        <v>372.36666666666667</v>
      </c>
      <c r="F441" s="280">
        <v>367.18333333333334</v>
      </c>
      <c r="G441" s="280">
        <v>358.36666666666667</v>
      </c>
      <c r="H441" s="280">
        <v>386.36666666666667</v>
      </c>
      <c r="I441" s="280">
        <v>395.18333333333339</v>
      </c>
      <c r="J441" s="280">
        <v>400.36666666666667</v>
      </c>
      <c r="K441" s="278">
        <v>390</v>
      </c>
      <c r="L441" s="278">
        <v>376</v>
      </c>
      <c r="M441" s="278">
        <v>14.441789999999999</v>
      </c>
    </row>
    <row r="442" spans="1:13">
      <c r="A442" s="269">
        <v>432</v>
      </c>
      <c r="B442" s="278" t="s">
        <v>533</v>
      </c>
      <c r="C442" s="278">
        <v>114.95</v>
      </c>
      <c r="D442" s="280">
        <v>115.61666666666667</v>
      </c>
      <c r="E442" s="280">
        <v>113.78333333333335</v>
      </c>
      <c r="F442" s="280">
        <v>112.61666666666667</v>
      </c>
      <c r="G442" s="280">
        <v>110.78333333333335</v>
      </c>
      <c r="H442" s="280">
        <v>116.78333333333335</v>
      </c>
      <c r="I442" s="280">
        <v>118.61666666666666</v>
      </c>
      <c r="J442" s="280">
        <v>119.78333333333335</v>
      </c>
      <c r="K442" s="278">
        <v>117.45</v>
      </c>
      <c r="L442" s="278">
        <v>114.45</v>
      </c>
      <c r="M442" s="278">
        <v>0.37774000000000002</v>
      </c>
    </row>
    <row r="443" spans="1:13">
      <c r="A443" s="269">
        <v>433</v>
      </c>
      <c r="B443" s="278" t="s">
        <v>534</v>
      </c>
      <c r="C443" s="278">
        <v>995.2</v>
      </c>
      <c r="D443" s="280">
        <v>991.93333333333339</v>
      </c>
      <c r="E443" s="280">
        <v>975.91666666666674</v>
      </c>
      <c r="F443" s="280">
        <v>956.63333333333333</v>
      </c>
      <c r="G443" s="280">
        <v>940.61666666666667</v>
      </c>
      <c r="H443" s="280">
        <v>1011.2166666666668</v>
      </c>
      <c r="I443" s="280">
        <v>1027.2333333333336</v>
      </c>
      <c r="J443" s="280">
        <v>1046.5166666666669</v>
      </c>
      <c r="K443" s="278">
        <v>1007.95</v>
      </c>
      <c r="L443" s="278">
        <v>972.65</v>
      </c>
      <c r="M443" s="278">
        <v>2.5322300000000002</v>
      </c>
    </row>
    <row r="444" spans="1:13">
      <c r="A444" s="269">
        <v>434</v>
      </c>
      <c r="B444" s="278" t="s">
        <v>535</v>
      </c>
      <c r="C444" s="278">
        <v>2.4500000000000002</v>
      </c>
      <c r="D444" s="280">
        <v>2.4833333333333334</v>
      </c>
      <c r="E444" s="280">
        <v>2.416666666666667</v>
      </c>
      <c r="F444" s="280">
        <v>2.3833333333333337</v>
      </c>
      <c r="G444" s="280">
        <v>2.3166666666666673</v>
      </c>
      <c r="H444" s="280">
        <v>2.5166666666666666</v>
      </c>
      <c r="I444" s="280">
        <v>2.583333333333333</v>
      </c>
      <c r="J444" s="280">
        <v>2.6166666666666663</v>
      </c>
      <c r="K444" s="278">
        <v>2.5499999999999998</v>
      </c>
      <c r="L444" s="278">
        <v>2.4500000000000002</v>
      </c>
      <c r="M444" s="278">
        <v>53.05386</v>
      </c>
    </row>
    <row r="445" spans="1:13">
      <c r="A445" s="269">
        <v>435</v>
      </c>
      <c r="B445" s="278" t="s">
        <v>536</v>
      </c>
      <c r="C445" s="278">
        <v>103.3</v>
      </c>
      <c r="D445" s="280">
        <v>104.60000000000001</v>
      </c>
      <c r="E445" s="280">
        <v>100.45000000000002</v>
      </c>
      <c r="F445" s="280">
        <v>97.600000000000009</v>
      </c>
      <c r="G445" s="280">
        <v>93.450000000000017</v>
      </c>
      <c r="H445" s="280">
        <v>107.45000000000002</v>
      </c>
      <c r="I445" s="280">
        <v>111.60000000000002</v>
      </c>
      <c r="J445" s="280">
        <v>114.45000000000002</v>
      </c>
      <c r="K445" s="278">
        <v>108.75</v>
      </c>
      <c r="L445" s="278">
        <v>101.75</v>
      </c>
      <c r="M445" s="278">
        <v>1.51596</v>
      </c>
    </row>
    <row r="446" spans="1:13">
      <c r="A446" s="269">
        <v>436</v>
      </c>
      <c r="B446" s="278" t="s">
        <v>537</v>
      </c>
      <c r="C446" s="278">
        <v>863.6</v>
      </c>
      <c r="D446" s="280">
        <v>878.18333333333339</v>
      </c>
      <c r="E446" s="280">
        <v>837.61666666666679</v>
      </c>
      <c r="F446" s="280">
        <v>811.63333333333344</v>
      </c>
      <c r="G446" s="280">
        <v>771.06666666666683</v>
      </c>
      <c r="H446" s="280">
        <v>904.16666666666674</v>
      </c>
      <c r="I446" s="280">
        <v>944.73333333333335</v>
      </c>
      <c r="J446" s="280">
        <v>970.7166666666667</v>
      </c>
      <c r="K446" s="278">
        <v>918.75</v>
      </c>
      <c r="L446" s="278">
        <v>852.2</v>
      </c>
      <c r="M446" s="278">
        <v>0.48163</v>
      </c>
    </row>
    <row r="447" spans="1:13">
      <c r="A447" s="269">
        <v>437</v>
      </c>
      <c r="B447" s="278" t="s">
        <v>283</v>
      </c>
      <c r="C447" s="278">
        <v>314.89999999999998</v>
      </c>
      <c r="D447" s="280">
        <v>318.25</v>
      </c>
      <c r="E447" s="280">
        <v>310.64999999999998</v>
      </c>
      <c r="F447" s="280">
        <v>306.39999999999998</v>
      </c>
      <c r="G447" s="280">
        <v>298.79999999999995</v>
      </c>
      <c r="H447" s="280">
        <v>322.5</v>
      </c>
      <c r="I447" s="280">
        <v>330.1</v>
      </c>
      <c r="J447" s="280">
        <v>334.35</v>
      </c>
      <c r="K447" s="278">
        <v>325.85000000000002</v>
      </c>
      <c r="L447" s="278">
        <v>314</v>
      </c>
      <c r="M447" s="278">
        <v>1.3947799999999999</v>
      </c>
    </row>
    <row r="448" spans="1:13">
      <c r="A448" s="269">
        <v>438</v>
      </c>
      <c r="B448" s="278" t="s">
        <v>543</v>
      </c>
      <c r="C448" s="278">
        <v>53.65</v>
      </c>
      <c r="D448" s="280">
        <v>54.449999999999996</v>
      </c>
      <c r="E448" s="280">
        <v>52.099999999999994</v>
      </c>
      <c r="F448" s="280">
        <v>50.55</v>
      </c>
      <c r="G448" s="280">
        <v>48.199999999999996</v>
      </c>
      <c r="H448" s="280">
        <v>55.999999999999993</v>
      </c>
      <c r="I448" s="280">
        <v>58.35</v>
      </c>
      <c r="J448" s="280">
        <v>59.899999999999991</v>
      </c>
      <c r="K448" s="278">
        <v>56.8</v>
      </c>
      <c r="L448" s="278">
        <v>52.9</v>
      </c>
      <c r="M448" s="278">
        <v>0.55081000000000002</v>
      </c>
    </row>
    <row r="449" spans="1:13">
      <c r="A449" s="269">
        <v>439</v>
      </c>
      <c r="B449" s="278" t="s">
        <v>2610</v>
      </c>
      <c r="C449" s="278">
        <v>9938.0499999999993</v>
      </c>
      <c r="D449" s="280">
        <v>10087.683333333332</v>
      </c>
      <c r="E449" s="280">
        <v>9725.366666666665</v>
      </c>
      <c r="F449" s="280">
        <v>9512.6833333333325</v>
      </c>
      <c r="G449" s="280">
        <v>9150.366666666665</v>
      </c>
      <c r="H449" s="280">
        <v>10300.366666666665</v>
      </c>
      <c r="I449" s="280">
        <v>10662.683333333334</v>
      </c>
      <c r="J449" s="280">
        <v>10875.366666666665</v>
      </c>
      <c r="K449" s="278">
        <v>10450</v>
      </c>
      <c r="L449" s="278">
        <v>9875</v>
      </c>
      <c r="M449" s="278">
        <v>9.1999999999999998E-3</v>
      </c>
    </row>
    <row r="450" spans="1:13">
      <c r="A450" s="269">
        <v>440</v>
      </c>
      <c r="B450" s="278" t="s">
        <v>183</v>
      </c>
      <c r="C450" s="278">
        <v>771.05</v>
      </c>
      <c r="D450" s="280">
        <v>777.1</v>
      </c>
      <c r="E450" s="280">
        <v>759</v>
      </c>
      <c r="F450" s="280">
        <v>746.94999999999993</v>
      </c>
      <c r="G450" s="280">
        <v>728.84999999999991</v>
      </c>
      <c r="H450" s="280">
        <v>789.15000000000009</v>
      </c>
      <c r="I450" s="280">
        <v>807.25000000000023</v>
      </c>
      <c r="J450" s="280">
        <v>819.30000000000018</v>
      </c>
      <c r="K450" s="278">
        <v>795.2</v>
      </c>
      <c r="L450" s="278">
        <v>765.05</v>
      </c>
      <c r="M450" s="278">
        <v>2.90754</v>
      </c>
    </row>
    <row r="451" spans="1:13">
      <c r="A451" s="269">
        <v>441</v>
      </c>
      <c r="B451" s="278" t="s">
        <v>3466</v>
      </c>
      <c r="C451" s="278">
        <v>329.5</v>
      </c>
      <c r="D451" s="280">
        <v>333.41666666666669</v>
      </c>
      <c r="E451" s="280">
        <v>323.93333333333339</v>
      </c>
      <c r="F451" s="280">
        <v>318.36666666666673</v>
      </c>
      <c r="G451" s="280">
        <v>308.88333333333344</v>
      </c>
      <c r="H451" s="280">
        <v>338.98333333333335</v>
      </c>
      <c r="I451" s="280">
        <v>348.46666666666658</v>
      </c>
      <c r="J451" s="280">
        <v>354.0333333333333</v>
      </c>
      <c r="K451" s="278">
        <v>342.9</v>
      </c>
      <c r="L451" s="278">
        <v>327.85</v>
      </c>
      <c r="M451" s="278">
        <v>28.33278</v>
      </c>
    </row>
    <row r="452" spans="1:13">
      <c r="A452" s="269">
        <v>442</v>
      </c>
      <c r="B452" s="278" t="s">
        <v>544</v>
      </c>
      <c r="C452" s="278">
        <v>693.95</v>
      </c>
      <c r="D452" s="280">
        <v>701.81666666666661</v>
      </c>
      <c r="E452" s="280">
        <v>683.18333333333317</v>
      </c>
      <c r="F452" s="280">
        <v>672.41666666666652</v>
      </c>
      <c r="G452" s="280">
        <v>653.78333333333308</v>
      </c>
      <c r="H452" s="280">
        <v>712.58333333333326</v>
      </c>
      <c r="I452" s="280">
        <v>731.2166666666667</v>
      </c>
      <c r="J452" s="280">
        <v>741.98333333333335</v>
      </c>
      <c r="K452" s="278">
        <v>720.45</v>
      </c>
      <c r="L452" s="278">
        <v>691.05</v>
      </c>
      <c r="M452" s="278">
        <v>0.19903000000000001</v>
      </c>
    </row>
    <row r="453" spans="1:13">
      <c r="A453" s="269">
        <v>443</v>
      </c>
      <c r="B453" s="278" t="s">
        <v>184</v>
      </c>
      <c r="C453" s="278">
        <v>80.900000000000006</v>
      </c>
      <c r="D453" s="280">
        <v>82.7</v>
      </c>
      <c r="E453" s="280">
        <v>78.600000000000009</v>
      </c>
      <c r="F453" s="280">
        <v>76.300000000000011</v>
      </c>
      <c r="G453" s="280">
        <v>72.200000000000017</v>
      </c>
      <c r="H453" s="280">
        <v>85</v>
      </c>
      <c r="I453" s="280">
        <v>89.1</v>
      </c>
      <c r="J453" s="280">
        <v>91.399999999999991</v>
      </c>
      <c r="K453" s="278">
        <v>86.8</v>
      </c>
      <c r="L453" s="278">
        <v>80.400000000000006</v>
      </c>
      <c r="M453" s="278">
        <v>571.23018000000002</v>
      </c>
    </row>
    <row r="454" spans="1:13">
      <c r="A454" s="269">
        <v>444</v>
      </c>
      <c r="B454" s="278" t="s">
        <v>185</v>
      </c>
      <c r="C454" s="278">
        <v>34.75</v>
      </c>
      <c r="D454" s="280">
        <v>35.433333333333337</v>
      </c>
      <c r="E454" s="280">
        <v>33.916666666666671</v>
      </c>
      <c r="F454" s="280">
        <v>33.083333333333336</v>
      </c>
      <c r="G454" s="280">
        <v>31.56666666666667</v>
      </c>
      <c r="H454" s="280">
        <v>36.266666666666673</v>
      </c>
      <c r="I454" s="280">
        <v>37.783333333333339</v>
      </c>
      <c r="J454" s="280">
        <v>38.616666666666674</v>
      </c>
      <c r="K454" s="278">
        <v>36.950000000000003</v>
      </c>
      <c r="L454" s="278">
        <v>34.6</v>
      </c>
      <c r="M454" s="278">
        <v>35.808990000000001</v>
      </c>
    </row>
    <row r="455" spans="1:13">
      <c r="A455" s="269">
        <v>445</v>
      </c>
      <c r="B455" s="278" t="s">
        <v>186</v>
      </c>
      <c r="C455" s="278">
        <v>30.5</v>
      </c>
      <c r="D455" s="280">
        <v>30.783333333333331</v>
      </c>
      <c r="E455" s="280">
        <v>30.066666666666663</v>
      </c>
      <c r="F455" s="280">
        <v>29.633333333333333</v>
      </c>
      <c r="G455" s="280">
        <v>28.916666666666664</v>
      </c>
      <c r="H455" s="280">
        <v>31.216666666666661</v>
      </c>
      <c r="I455" s="280">
        <v>31.93333333333333</v>
      </c>
      <c r="J455" s="280">
        <v>32.36666666666666</v>
      </c>
      <c r="K455" s="278">
        <v>31.5</v>
      </c>
      <c r="L455" s="278">
        <v>30.35</v>
      </c>
      <c r="M455" s="278">
        <v>117.04376000000001</v>
      </c>
    </row>
    <row r="456" spans="1:13">
      <c r="A456" s="269">
        <v>446</v>
      </c>
      <c r="B456" s="278" t="s">
        <v>187</v>
      </c>
      <c r="C456" s="278">
        <v>272.64999999999998</v>
      </c>
      <c r="D456" s="280">
        <v>275.34999999999997</v>
      </c>
      <c r="E456" s="280">
        <v>268.29999999999995</v>
      </c>
      <c r="F456" s="280">
        <v>263.95</v>
      </c>
      <c r="G456" s="280">
        <v>256.89999999999998</v>
      </c>
      <c r="H456" s="280">
        <v>279.69999999999993</v>
      </c>
      <c r="I456" s="280">
        <v>286.75</v>
      </c>
      <c r="J456" s="280">
        <v>291.09999999999991</v>
      </c>
      <c r="K456" s="278">
        <v>282.39999999999998</v>
      </c>
      <c r="L456" s="278">
        <v>271</v>
      </c>
      <c r="M456" s="278">
        <v>121.82355</v>
      </c>
    </row>
    <row r="457" spans="1:13">
      <c r="A457" s="269">
        <v>447</v>
      </c>
      <c r="B457" s="278" t="s">
        <v>2626</v>
      </c>
      <c r="C457" s="278">
        <v>16.75</v>
      </c>
      <c r="D457" s="280">
        <v>16.933333333333334</v>
      </c>
      <c r="E457" s="280">
        <v>16.466666666666669</v>
      </c>
      <c r="F457" s="280">
        <v>16.183333333333334</v>
      </c>
      <c r="G457" s="280">
        <v>15.716666666666669</v>
      </c>
      <c r="H457" s="280">
        <v>17.216666666666669</v>
      </c>
      <c r="I457" s="280">
        <v>17.68333333333333</v>
      </c>
      <c r="J457" s="280">
        <v>17.966666666666669</v>
      </c>
      <c r="K457" s="278">
        <v>17.399999999999999</v>
      </c>
      <c r="L457" s="278">
        <v>16.649999999999999</v>
      </c>
      <c r="M457" s="278">
        <v>15.667680000000001</v>
      </c>
    </row>
    <row r="458" spans="1:13">
      <c r="A458" s="269">
        <v>448</v>
      </c>
      <c r="B458" s="278" t="s">
        <v>538</v>
      </c>
      <c r="C458" s="278">
        <v>712.35</v>
      </c>
      <c r="D458" s="280">
        <v>717.93333333333339</v>
      </c>
      <c r="E458" s="280">
        <v>700.91666666666674</v>
      </c>
      <c r="F458" s="280">
        <v>689.48333333333335</v>
      </c>
      <c r="G458" s="280">
        <v>672.4666666666667</v>
      </c>
      <c r="H458" s="280">
        <v>729.36666666666679</v>
      </c>
      <c r="I458" s="280">
        <v>746.38333333333344</v>
      </c>
      <c r="J458" s="280">
        <v>757.81666666666683</v>
      </c>
      <c r="K458" s="278">
        <v>734.95</v>
      </c>
      <c r="L458" s="278">
        <v>706.5</v>
      </c>
      <c r="M458" s="278">
        <v>0.34503</v>
      </c>
    </row>
    <row r="459" spans="1:13">
      <c r="A459" s="269">
        <v>449</v>
      </c>
      <c r="B459" s="278" t="s">
        <v>539</v>
      </c>
      <c r="C459" s="278">
        <v>380.45</v>
      </c>
      <c r="D459" s="280">
        <v>383.48333333333329</v>
      </c>
      <c r="E459" s="280">
        <v>374.86666666666656</v>
      </c>
      <c r="F459" s="280">
        <v>369.28333333333325</v>
      </c>
      <c r="G459" s="280">
        <v>360.66666666666652</v>
      </c>
      <c r="H459" s="280">
        <v>389.06666666666661</v>
      </c>
      <c r="I459" s="280">
        <v>397.68333333333328</v>
      </c>
      <c r="J459" s="280">
        <v>403.26666666666665</v>
      </c>
      <c r="K459" s="278">
        <v>392.1</v>
      </c>
      <c r="L459" s="278">
        <v>377.9</v>
      </c>
      <c r="M459" s="278">
        <v>3.499E-2</v>
      </c>
    </row>
    <row r="460" spans="1:13">
      <c r="A460" s="269">
        <v>450</v>
      </c>
      <c r="B460" s="278" t="s">
        <v>188</v>
      </c>
      <c r="C460" s="278">
        <v>1932.75</v>
      </c>
      <c r="D460" s="280">
        <v>1945.5833333333333</v>
      </c>
      <c r="E460" s="280">
        <v>1914.1666666666665</v>
      </c>
      <c r="F460" s="280">
        <v>1895.5833333333333</v>
      </c>
      <c r="G460" s="280">
        <v>1864.1666666666665</v>
      </c>
      <c r="H460" s="280">
        <v>1964.1666666666665</v>
      </c>
      <c r="I460" s="280">
        <v>1995.583333333333</v>
      </c>
      <c r="J460" s="280">
        <v>2014.1666666666665</v>
      </c>
      <c r="K460" s="278">
        <v>1977</v>
      </c>
      <c r="L460" s="278">
        <v>1927</v>
      </c>
      <c r="M460" s="278">
        <v>29.055409999999998</v>
      </c>
    </row>
    <row r="461" spans="1:13">
      <c r="A461" s="269">
        <v>451</v>
      </c>
      <c r="B461" s="278" t="s">
        <v>545</v>
      </c>
      <c r="C461" s="278">
        <v>1588.8</v>
      </c>
      <c r="D461" s="280">
        <v>1591.6833333333334</v>
      </c>
      <c r="E461" s="280">
        <v>1559.1166666666668</v>
      </c>
      <c r="F461" s="280">
        <v>1529.4333333333334</v>
      </c>
      <c r="G461" s="280">
        <v>1496.8666666666668</v>
      </c>
      <c r="H461" s="280">
        <v>1621.3666666666668</v>
      </c>
      <c r="I461" s="280">
        <v>1653.9333333333334</v>
      </c>
      <c r="J461" s="280">
        <v>1683.6166666666668</v>
      </c>
      <c r="K461" s="278">
        <v>1624.25</v>
      </c>
      <c r="L461" s="278">
        <v>1562</v>
      </c>
      <c r="M461" s="278">
        <v>0.24274999999999999</v>
      </c>
    </row>
    <row r="462" spans="1:13">
      <c r="A462" s="269">
        <v>452</v>
      </c>
      <c r="B462" s="278" t="s">
        <v>189</v>
      </c>
      <c r="C462" s="278">
        <v>499.95</v>
      </c>
      <c r="D462" s="280">
        <v>504.05</v>
      </c>
      <c r="E462" s="280">
        <v>494.1</v>
      </c>
      <c r="F462" s="280">
        <v>488.25</v>
      </c>
      <c r="G462" s="280">
        <v>478.3</v>
      </c>
      <c r="H462" s="280">
        <v>509.90000000000003</v>
      </c>
      <c r="I462" s="280">
        <v>519.84999999999991</v>
      </c>
      <c r="J462" s="280">
        <v>525.70000000000005</v>
      </c>
      <c r="K462" s="278">
        <v>514</v>
      </c>
      <c r="L462" s="278">
        <v>498.2</v>
      </c>
      <c r="M462" s="278">
        <v>57.177280000000003</v>
      </c>
    </row>
    <row r="463" spans="1:13">
      <c r="A463" s="269">
        <v>453</v>
      </c>
      <c r="B463" s="278" t="s">
        <v>546</v>
      </c>
      <c r="C463" s="278">
        <v>199.1</v>
      </c>
      <c r="D463" s="280">
        <v>199.08333333333334</v>
      </c>
      <c r="E463" s="280">
        <v>196.36666666666667</v>
      </c>
      <c r="F463" s="280">
        <v>193.63333333333333</v>
      </c>
      <c r="G463" s="280">
        <v>190.91666666666666</v>
      </c>
      <c r="H463" s="280">
        <v>201.81666666666669</v>
      </c>
      <c r="I463" s="280">
        <v>204.53333333333333</v>
      </c>
      <c r="J463" s="280">
        <v>207.26666666666671</v>
      </c>
      <c r="K463" s="278">
        <v>201.8</v>
      </c>
      <c r="L463" s="278">
        <v>196.35</v>
      </c>
      <c r="M463" s="278">
        <v>1.4330000000000001E-2</v>
      </c>
    </row>
    <row r="464" spans="1:13">
      <c r="A464" s="269">
        <v>454</v>
      </c>
      <c r="B464" s="278" t="s">
        <v>547</v>
      </c>
      <c r="C464" s="278">
        <v>700.2</v>
      </c>
      <c r="D464" s="280">
        <v>707.98333333333323</v>
      </c>
      <c r="E464" s="280">
        <v>688.96666666666647</v>
      </c>
      <c r="F464" s="280">
        <v>677.73333333333323</v>
      </c>
      <c r="G464" s="280">
        <v>658.71666666666647</v>
      </c>
      <c r="H464" s="280">
        <v>719.21666666666647</v>
      </c>
      <c r="I464" s="280">
        <v>738.23333333333312</v>
      </c>
      <c r="J464" s="280">
        <v>749.46666666666647</v>
      </c>
      <c r="K464" s="278">
        <v>727</v>
      </c>
      <c r="L464" s="278">
        <v>696.75</v>
      </c>
      <c r="M464" s="278">
        <v>0.26312000000000002</v>
      </c>
    </row>
    <row r="465" spans="1:13">
      <c r="A465" s="269">
        <v>455</v>
      </c>
      <c r="B465" s="278" t="s">
        <v>548</v>
      </c>
      <c r="C465" s="278">
        <v>500.05</v>
      </c>
      <c r="D465" s="280">
        <v>500.18333333333334</v>
      </c>
      <c r="E465" s="280">
        <v>494.06666666666666</v>
      </c>
      <c r="F465" s="280">
        <v>488.08333333333331</v>
      </c>
      <c r="G465" s="280">
        <v>481.96666666666664</v>
      </c>
      <c r="H465" s="280">
        <v>506.16666666666669</v>
      </c>
      <c r="I465" s="280">
        <v>512.2833333333333</v>
      </c>
      <c r="J465" s="280">
        <v>518.26666666666665</v>
      </c>
      <c r="K465" s="278">
        <v>506.3</v>
      </c>
      <c r="L465" s="278">
        <v>494.2</v>
      </c>
      <c r="M465" s="278">
        <v>1.6272200000000001</v>
      </c>
    </row>
    <row r="466" spans="1:13">
      <c r="A466" s="269">
        <v>456</v>
      </c>
      <c r="B466" s="278" t="s">
        <v>553</v>
      </c>
      <c r="C466" s="278">
        <v>357.15</v>
      </c>
      <c r="D466" s="280">
        <v>361.05</v>
      </c>
      <c r="E466" s="280">
        <v>350.20000000000005</v>
      </c>
      <c r="F466" s="280">
        <v>343.25000000000006</v>
      </c>
      <c r="G466" s="280">
        <v>332.40000000000009</v>
      </c>
      <c r="H466" s="280">
        <v>368</v>
      </c>
      <c r="I466" s="280">
        <v>378.85</v>
      </c>
      <c r="J466" s="280">
        <v>385.79999999999995</v>
      </c>
      <c r="K466" s="278">
        <v>371.9</v>
      </c>
      <c r="L466" s="278">
        <v>354.1</v>
      </c>
      <c r="M466" s="278">
        <v>0.53339999999999999</v>
      </c>
    </row>
    <row r="467" spans="1:13">
      <c r="A467" s="269">
        <v>457</v>
      </c>
      <c r="B467" s="278" t="s">
        <v>549</v>
      </c>
      <c r="C467" s="278">
        <v>31.75</v>
      </c>
      <c r="D467" s="280">
        <v>32.583333333333336</v>
      </c>
      <c r="E467" s="280">
        <v>30.666666666666671</v>
      </c>
      <c r="F467" s="280">
        <v>29.583333333333336</v>
      </c>
      <c r="G467" s="280">
        <v>27.666666666666671</v>
      </c>
      <c r="H467" s="280">
        <v>33.666666666666671</v>
      </c>
      <c r="I467" s="280">
        <v>35.583333333333343</v>
      </c>
      <c r="J467" s="280">
        <v>36.666666666666671</v>
      </c>
      <c r="K467" s="278">
        <v>34.5</v>
      </c>
      <c r="L467" s="278">
        <v>31.5</v>
      </c>
      <c r="M467" s="278">
        <v>1.14192</v>
      </c>
    </row>
    <row r="468" spans="1:13">
      <c r="A468" s="269">
        <v>458</v>
      </c>
      <c r="B468" s="278" t="s">
        <v>550</v>
      </c>
      <c r="C468" s="278">
        <v>840.2</v>
      </c>
      <c r="D468" s="280">
        <v>855.36666666666679</v>
      </c>
      <c r="E468" s="280">
        <v>820.28333333333353</v>
      </c>
      <c r="F468" s="280">
        <v>800.36666666666679</v>
      </c>
      <c r="G468" s="280">
        <v>765.28333333333353</v>
      </c>
      <c r="H468" s="280">
        <v>875.28333333333353</v>
      </c>
      <c r="I468" s="280">
        <v>910.36666666666679</v>
      </c>
      <c r="J468" s="280">
        <v>930.28333333333353</v>
      </c>
      <c r="K468" s="278">
        <v>890.45</v>
      </c>
      <c r="L468" s="278">
        <v>835.45</v>
      </c>
      <c r="M468" s="278">
        <v>0.20241999999999999</v>
      </c>
    </row>
    <row r="469" spans="1:13">
      <c r="A469" s="269">
        <v>459</v>
      </c>
      <c r="B469" s="278" t="s">
        <v>190</v>
      </c>
      <c r="C469" s="278">
        <v>886.95</v>
      </c>
      <c r="D469" s="280">
        <v>890.93333333333339</v>
      </c>
      <c r="E469" s="280">
        <v>873.01666666666677</v>
      </c>
      <c r="F469" s="280">
        <v>859.08333333333337</v>
      </c>
      <c r="G469" s="280">
        <v>841.16666666666674</v>
      </c>
      <c r="H469" s="280">
        <v>904.86666666666679</v>
      </c>
      <c r="I469" s="280">
        <v>922.7833333333333</v>
      </c>
      <c r="J469" s="280">
        <v>936.71666666666681</v>
      </c>
      <c r="K469" s="278">
        <v>908.85</v>
      </c>
      <c r="L469" s="278">
        <v>877</v>
      </c>
      <c r="M469" s="278">
        <v>52.149009999999997</v>
      </c>
    </row>
    <row r="470" spans="1:13">
      <c r="A470" s="269">
        <v>460</v>
      </c>
      <c r="B470" s="278" t="s">
        <v>191</v>
      </c>
      <c r="C470" s="278">
        <v>2365.85</v>
      </c>
      <c r="D470" s="280">
        <v>2386.1833333333334</v>
      </c>
      <c r="E470" s="280">
        <v>2332.3666666666668</v>
      </c>
      <c r="F470" s="280">
        <v>2298.8833333333332</v>
      </c>
      <c r="G470" s="280">
        <v>2245.0666666666666</v>
      </c>
      <c r="H470" s="280">
        <v>2419.666666666667</v>
      </c>
      <c r="I470" s="280">
        <v>2473.4833333333336</v>
      </c>
      <c r="J470" s="280">
        <v>2506.9666666666672</v>
      </c>
      <c r="K470" s="278">
        <v>2440</v>
      </c>
      <c r="L470" s="278">
        <v>2352.6999999999998</v>
      </c>
      <c r="M470" s="278">
        <v>5.7145200000000003</v>
      </c>
    </row>
    <row r="471" spans="1:13">
      <c r="A471" s="269">
        <v>461</v>
      </c>
      <c r="B471" s="278" t="s">
        <v>192</v>
      </c>
      <c r="C471" s="278">
        <v>330.9</v>
      </c>
      <c r="D471" s="280">
        <v>332.91666666666663</v>
      </c>
      <c r="E471" s="280">
        <v>327.13333333333327</v>
      </c>
      <c r="F471" s="280">
        <v>323.36666666666662</v>
      </c>
      <c r="G471" s="280">
        <v>317.58333333333326</v>
      </c>
      <c r="H471" s="280">
        <v>336.68333333333328</v>
      </c>
      <c r="I471" s="280">
        <v>342.46666666666658</v>
      </c>
      <c r="J471" s="280">
        <v>346.23333333333329</v>
      </c>
      <c r="K471" s="278">
        <v>338.7</v>
      </c>
      <c r="L471" s="278">
        <v>329.15</v>
      </c>
      <c r="M471" s="278">
        <v>18.359439999999999</v>
      </c>
    </row>
    <row r="472" spans="1:13">
      <c r="A472" s="269">
        <v>462</v>
      </c>
      <c r="B472" s="278" t="s">
        <v>551</v>
      </c>
      <c r="C472" s="278">
        <v>475.8</v>
      </c>
      <c r="D472" s="280">
        <v>479.2166666666667</v>
      </c>
      <c r="E472" s="280">
        <v>471.13333333333338</v>
      </c>
      <c r="F472" s="280">
        <v>466.4666666666667</v>
      </c>
      <c r="G472" s="280">
        <v>458.38333333333338</v>
      </c>
      <c r="H472" s="280">
        <v>483.88333333333338</v>
      </c>
      <c r="I472" s="280">
        <v>491.96666666666664</v>
      </c>
      <c r="J472" s="280">
        <v>496.63333333333338</v>
      </c>
      <c r="K472" s="278">
        <v>487.3</v>
      </c>
      <c r="L472" s="278">
        <v>474.55</v>
      </c>
      <c r="M472" s="278">
        <v>3.2705199999999999</v>
      </c>
    </row>
    <row r="473" spans="1:13">
      <c r="A473" s="269">
        <v>463</v>
      </c>
      <c r="B473" s="278" t="s">
        <v>552</v>
      </c>
      <c r="C473" s="278">
        <v>4.7</v>
      </c>
      <c r="D473" s="280">
        <v>4.7333333333333334</v>
      </c>
      <c r="E473" s="280">
        <v>4.6166666666666671</v>
      </c>
      <c r="F473" s="280">
        <v>4.5333333333333341</v>
      </c>
      <c r="G473" s="280">
        <v>4.4166666666666679</v>
      </c>
      <c r="H473" s="280">
        <v>4.8166666666666664</v>
      </c>
      <c r="I473" s="280">
        <v>4.9333333333333318</v>
      </c>
      <c r="J473" s="280">
        <v>5.0166666666666657</v>
      </c>
      <c r="K473" s="278">
        <v>4.8499999999999996</v>
      </c>
      <c r="L473" s="278">
        <v>4.6500000000000004</v>
      </c>
      <c r="M473" s="278">
        <v>39.748719999999999</v>
      </c>
    </row>
    <row r="474" spans="1:13">
      <c r="A474" s="269">
        <v>464</v>
      </c>
      <c r="B474" s="278" t="s">
        <v>705</v>
      </c>
      <c r="C474" s="278">
        <v>69.2</v>
      </c>
      <c r="D474" s="280">
        <v>70.733333333333334</v>
      </c>
      <c r="E474" s="280">
        <v>66.466666666666669</v>
      </c>
      <c r="F474" s="280">
        <v>63.733333333333334</v>
      </c>
      <c r="G474" s="280">
        <v>59.466666666666669</v>
      </c>
      <c r="H474" s="280">
        <v>73.466666666666669</v>
      </c>
      <c r="I474" s="280">
        <v>77.733333333333348</v>
      </c>
      <c r="J474" s="280">
        <v>80.466666666666669</v>
      </c>
      <c r="K474" s="278">
        <v>75</v>
      </c>
      <c r="L474" s="278">
        <v>68</v>
      </c>
      <c r="M474" s="278">
        <v>0.79157</v>
      </c>
    </row>
    <row r="475" spans="1:13">
      <c r="A475" s="269">
        <v>465</v>
      </c>
      <c r="B475" s="278" t="s">
        <v>540</v>
      </c>
      <c r="C475" s="278">
        <v>4661.3500000000004</v>
      </c>
      <c r="D475" s="280">
        <v>4668.9833333333336</v>
      </c>
      <c r="E475" s="280">
        <v>4632.3666666666668</v>
      </c>
      <c r="F475" s="280">
        <v>4603.3833333333332</v>
      </c>
      <c r="G475" s="280">
        <v>4566.7666666666664</v>
      </c>
      <c r="H475" s="280">
        <v>4697.9666666666672</v>
      </c>
      <c r="I475" s="280">
        <v>4734.5833333333339</v>
      </c>
      <c r="J475" s="280">
        <v>4763.5666666666675</v>
      </c>
      <c r="K475" s="278">
        <v>4705.6000000000004</v>
      </c>
      <c r="L475" s="278">
        <v>4640</v>
      </c>
      <c r="M475" s="278">
        <v>2.5569999999999999E-2</v>
      </c>
    </row>
    <row r="476" spans="1:13">
      <c r="A476" s="269">
        <v>466</v>
      </c>
      <c r="B476" s="246" t="s">
        <v>542</v>
      </c>
      <c r="C476" s="278">
        <v>18.5</v>
      </c>
      <c r="D476" s="280">
        <v>18.716666666666669</v>
      </c>
      <c r="E476" s="280">
        <v>18.233333333333338</v>
      </c>
      <c r="F476" s="280">
        <v>17.966666666666669</v>
      </c>
      <c r="G476" s="280">
        <v>17.483333333333338</v>
      </c>
      <c r="H476" s="280">
        <v>18.983333333333338</v>
      </c>
      <c r="I476" s="280">
        <v>19.466666666666672</v>
      </c>
      <c r="J476" s="280">
        <v>19.733333333333338</v>
      </c>
      <c r="K476" s="278">
        <v>19.2</v>
      </c>
      <c r="L476" s="278">
        <v>18.45</v>
      </c>
      <c r="M476" s="278">
        <v>17.97383</v>
      </c>
    </row>
    <row r="477" spans="1:13">
      <c r="A477" s="269">
        <v>467</v>
      </c>
      <c r="B477" s="246" t="s">
        <v>193</v>
      </c>
      <c r="C477" s="278">
        <v>308.35000000000002</v>
      </c>
      <c r="D477" s="280">
        <v>312.08333333333331</v>
      </c>
      <c r="E477" s="280">
        <v>302.26666666666665</v>
      </c>
      <c r="F477" s="280">
        <v>296.18333333333334</v>
      </c>
      <c r="G477" s="280">
        <v>286.36666666666667</v>
      </c>
      <c r="H477" s="280">
        <v>318.16666666666663</v>
      </c>
      <c r="I477" s="280">
        <v>327.98333333333335</v>
      </c>
      <c r="J477" s="280">
        <v>334.06666666666661</v>
      </c>
      <c r="K477" s="278">
        <v>321.89999999999998</v>
      </c>
      <c r="L477" s="278">
        <v>306</v>
      </c>
      <c r="M477" s="278">
        <v>25.36054</v>
      </c>
    </row>
    <row r="478" spans="1:13">
      <c r="A478" s="269">
        <v>468</v>
      </c>
      <c r="B478" s="246" t="s">
        <v>541</v>
      </c>
      <c r="C478" s="278">
        <v>184.6</v>
      </c>
      <c r="D478" s="280">
        <v>186.63333333333333</v>
      </c>
      <c r="E478" s="280">
        <v>181.46666666666664</v>
      </c>
      <c r="F478" s="280">
        <v>178.33333333333331</v>
      </c>
      <c r="G478" s="280">
        <v>173.16666666666663</v>
      </c>
      <c r="H478" s="280">
        <v>189.76666666666665</v>
      </c>
      <c r="I478" s="280">
        <v>194.93333333333334</v>
      </c>
      <c r="J478" s="280">
        <v>198.06666666666666</v>
      </c>
      <c r="K478" s="278">
        <v>191.8</v>
      </c>
      <c r="L478" s="278">
        <v>183.5</v>
      </c>
      <c r="M478" s="278">
        <v>0.17548</v>
      </c>
    </row>
    <row r="479" spans="1:13">
      <c r="A479" s="269">
        <v>469</v>
      </c>
      <c r="B479" s="246" t="s">
        <v>194</v>
      </c>
      <c r="C479" s="278">
        <v>908.35</v>
      </c>
      <c r="D479" s="280">
        <v>929</v>
      </c>
      <c r="E479" s="280">
        <v>878.1</v>
      </c>
      <c r="F479" s="280">
        <v>847.85</v>
      </c>
      <c r="G479" s="280">
        <v>796.95</v>
      </c>
      <c r="H479" s="280">
        <v>959.25</v>
      </c>
      <c r="I479" s="280">
        <v>1010.1500000000001</v>
      </c>
      <c r="J479" s="280">
        <v>1040.4000000000001</v>
      </c>
      <c r="K479" s="278">
        <v>979.9</v>
      </c>
      <c r="L479" s="278">
        <v>898.75</v>
      </c>
      <c r="M479" s="278">
        <v>16.356020000000001</v>
      </c>
    </row>
    <row r="480" spans="1:13">
      <c r="A480" s="269">
        <v>470</v>
      </c>
      <c r="B480" s="246" t="s">
        <v>554</v>
      </c>
      <c r="C480" s="278">
        <v>12.2</v>
      </c>
      <c r="D480" s="280">
        <v>12.316666666666665</v>
      </c>
      <c r="E480" s="280">
        <v>12.03333333333333</v>
      </c>
      <c r="F480" s="280">
        <v>11.866666666666665</v>
      </c>
      <c r="G480" s="280">
        <v>11.58333333333333</v>
      </c>
      <c r="H480" s="280">
        <v>12.483333333333329</v>
      </c>
      <c r="I480" s="280">
        <v>12.766666666666664</v>
      </c>
      <c r="J480" s="280">
        <v>12.933333333333328</v>
      </c>
      <c r="K480" s="278">
        <v>12.6</v>
      </c>
      <c r="L480" s="278">
        <v>12.15</v>
      </c>
      <c r="M480" s="278">
        <v>4.2770299999999999</v>
      </c>
    </row>
    <row r="481" spans="1:13">
      <c r="A481" s="269">
        <v>471</v>
      </c>
      <c r="B481" s="246" t="s">
        <v>555</v>
      </c>
      <c r="C481" s="278">
        <v>171</v>
      </c>
      <c r="D481" s="280">
        <v>173.41666666666666</v>
      </c>
      <c r="E481" s="280">
        <v>167.83333333333331</v>
      </c>
      <c r="F481" s="280">
        <v>164.66666666666666</v>
      </c>
      <c r="G481" s="280">
        <v>159.08333333333331</v>
      </c>
      <c r="H481" s="280">
        <v>176.58333333333331</v>
      </c>
      <c r="I481" s="280">
        <v>182.16666666666663</v>
      </c>
      <c r="J481" s="280">
        <v>185.33333333333331</v>
      </c>
      <c r="K481" s="278">
        <v>179</v>
      </c>
      <c r="L481" s="278">
        <v>170.25</v>
      </c>
      <c r="M481" s="278">
        <v>0.49657000000000001</v>
      </c>
    </row>
    <row r="482" spans="1:13">
      <c r="A482" s="269">
        <v>472</v>
      </c>
      <c r="B482" s="246" t="s">
        <v>195</v>
      </c>
      <c r="C482" s="278">
        <v>165.95</v>
      </c>
      <c r="D482" s="280">
        <v>168.51666666666665</v>
      </c>
      <c r="E482" s="280">
        <v>162.43333333333331</v>
      </c>
      <c r="F482" s="278">
        <v>158.91666666666666</v>
      </c>
      <c r="G482" s="280">
        <v>152.83333333333331</v>
      </c>
      <c r="H482" s="280">
        <v>172.0333333333333</v>
      </c>
      <c r="I482" s="278">
        <v>178.11666666666667</v>
      </c>
      <c r="J482" s="280">
        <v>181.6333333333333</v>
      </c>
      <c r="K482" s="280">
        <v>174.6</v>
      </c>
      <c r="L482" s="278">
        <v>165</v>
      </c>
      <c r="M482" s="280">
        <v>45.442070000000001</v>
      </c>
    </row>
    <row r="483" spans="1:13">
      <c r="A483" s="269">
        <v>473</v>
      </c>
      <c r="B483" s="246" t="s">
        <v>196</v>
      </c>
      <c r="C483" s="278">
        <v>3284.35</v>
      </c>
      <c r="D483" s="280">
        <v>3317.7833333333333</v>
      </c>
      <c r="E483" s="280">
        <v>3240.5666666666666</v>
      </c>
      <c r="F483" s="278">
        <v>3196.7833333333333</v>
      </c>
      <c r="G483" s="280">
        <v>3119.5666666666666</v>
      </c>
      <c r="H483" s="280">
        <v>3361.5666666666666</v>
      </c>
      <c r="I483" s="278">
        <v>3438.7833333333328</v>
      </c>
      <c r="J483" s="280">
        <v>3482.5666666666666</v>
      </c>
      <c r="K483" s="280">
        <v>3395</v>
      </c>
      <c r="L483" s="278">
        <v>3274</v>
      </c>
      <c r="M483" s="280">
        <v>3.8707099999999999</v>
      </c>
    </row>
    <row r="484" spans="1:13">
      <c r="A484" s="269">
        <v>474</v>
      </c>
      <c r="B484" s="246" t="s">
        <v>197</v>
      </c>
      <c r="C484" s="246">
        <v>25.5</v>
      </c>
      <c r="D484" s="290">
        <v>25.816666666666666</v>
      </c>
      <c r="E484" s="290">
        <v>25.133333333333333</v>
      </c>
      <c r="F484" s="290">
        <v>24.766666666666666</v>
      </c>
      <c r="G484" s="290">
        <v>24.083333333333332</v>
      </c>
      <c r="H484" s="290">
        <v>26.183333333333334</v>
      </c>
      <c r="I484" s="290">
        <v>26.866666666666664</v>
      </c>
      <c r="J484" s="290">
        <v>27.233333333333334</v>
      </c>
      <c r="K484" s="290">
        <v>26.5</v>
      </c>
      <c r="L484" s="290">
        <v>25.45</v>
      </c>
      <c r="M484" s="290">
        <v>38.318260000000002</v>
      </c>
    </row>
    <row r="485" spans="1:13">
      <c r="A485" s="269">
        <v>475</v>
      </c>
      <c r="B485" s="246" t="s">
        <v>198</v>
      </c>
      <c r="C485" s="246">
        <v>387.05</v>
      </c>
      <c r="D485" s="290">
        <v>393.34999999999997</v>
      </c>
      <c r="E485" s="290">
        <v>378.69999999999993</v>
      </c>
      <c r="F485" s="290">
        <v>370.34999999999997</v>
      </c>
      <c r="G485" s="290">
        <v>355.69999999999993</v>
      </c>
      <c r="H485" s="290">
        <v>401.69999999999993</v>
      </c>
      <c r="I485" s="290">
        <v>416.34999999999991</v>
      </c>
      <c r="J485" s="290">
        <v>424.69999999999993</v>
      </c>
      <c r="K485" s="290">
        <v>408</v>
      </c>
      <c r="L485" s="290">
        <v>385</v>
      </c>
      <c r="M485" s="290">
        <v>116.37264999999999</v>
      </c>
    </row>
    <row r="486" spans="1:13">
      <c r="A486" s="269">
        <v>476</v>
      </c>
      <c r="B486" s="246" t="s">
        <v>561</v>
      </c>
      <c r="C486" s="290">
        <v>971.6</v>
      </c>
      <c r="D486" s="290">
        <v>966.15</v>
      </c>
      <c r="E486" s="290">
        <v>927.3</v>
      </c>
      <c r="F486" s="290">
        <v>883</v>
      </c>
      <c r="G486" s="290">
        <v>844.15</v>
      </c>
      <c r="H486" s="290">
        <v>1010.4499999999999</v>
      </c>
      <c r="I486" s="290">
        <v>1049.3000000000002</v>
      </c>
      <c r="J486" s="290">
        <v>1093.5999999999999</v>
      </c>
      <c r="K486" s="290">
        <v>1005</v>
      </c>
      <c r="L486" s="290">
        <v>921.85</v>
      </c>
      <c r="M486" s="290">
        <v>0.11561</v>
      </c>
    </row>
    <row r="487" spans="1:13">
      <c r="A487" s="269">
        <v>477</v>
      </c>
      <c r="B487" s="246" t="s">
        <v>562</v>
      </c>
      <c r="C487" s="290">
        <v>24.75</v>
      </c>
      <c r="D487" s="290">
        <v>24.783333333333331</v>
      </c>
      <c r="E487" s="290">
        <v>24.466666666666661</v>
      </c>
      <c r="F487" s="290">
        <v>24.18333333333333</v>
      </c>
      <c r="G487" s="290">
        <v>23.86666666666666</v>
      </c>
      <c r="H487" s="290">
        <v>25.066666666666663</v>
      </c>
      <c r="I487" s="290">
        <v>25.383333333333333</v>
      </c>
      <c r="J487" s="290">
        <v>25.666666666666664</v>
      </c>
      <c r="K487" s="290">
        <v>25.1</v>
      </c>
      <c r="L487" s="290">
        <v>24.5</v>
      </c>
      <c r="M487" s="290">
        <v>13.86182</v>
      </c>
    </row>
    <row r="488" spans="1:13">
      <c r="A488" s="269">
        <v>478</v>
      </c>
      <c r="B488" s="246" t="s">
        <v>286</v>
      </c>
      <c r="C488" s="290">
        <v>148.19999999999999</v>
      </c>
      <c r="D488" s="290">
        <v>148.21666666666667</v>
      </c>
      <c r="E488" s="290">
        <v>144.43333333333334</v>
      </c>
      <c r="F488" s="290">
        <v>140.66666666666666</v>
      </c>
      <c r="G488" s="290">
        <v>136.88333333333333</v>
      </c>
      <c r="H488" s="290">
        <v>151.98333333333335</v>
      </c>
      <c r="I488" s="290">
        <v>155.76666666666671</v>
      </c>
      <c r="J488" s="290">
        <v>159.53333333333336</v>
      </c>
      <c r="K488" s="290">
        <v>152</v>
      </c>
      <c r="L488" s="290">
        <v>144.44999999999999</v>
      </c>
      <c r="M488" s="290">
        <v>2.9274800000000001</v>
      </c>
    </row>
    <row r="489" spans="1:13">
      <c r="A489" s="269">
        <v>479</v>
      </c>
      <c r="B489" s="246" t="s">
        <v>564</v>
      </c>
      <c r="C489" s="290">
        <v>620.35</v>
      </c>
      <c r="D489" s="290">
        <v>627.11666666666667</v>
      </c>
      <c r="E489" s="290">
        <v>605.23333333333335</v>
      </c>
      <c r="F489" s="290">
        <v>590.11666666666667</v>
      </c>
      <c r="G489" s="290">
        <v>568.23333333333335</v>
      </c>
      <c r="H489" s="290">
        <v>642.23333333333335</v>
      </c>
      <c r="I489" s="290">
        <v>664.11666666666679</v>
      </c>
      <c r="J489" s="290">
        <v>679.23333333333335</v>
      </c>
      <c r="K489" s="290">
        <v>649</v>
      </c>
      <c r="L489" s="290">
        <v>612</v>
      </c>
      <c r="M489" s="290">
        <v>8.80185</v>
      </c>
    </row>
    <row r="490" spans="1:13">
      <c r="A490" s="269">
        <v>480</v>
      </c>
      <c r="B490" s="246" t="s">
        <v>199</v>
      </c>
      <c r="C490" s="290">
        <v>78.900000000000006</v>
      </c>
      <c r="D490" s="290">
        <v>80.2</v>
      </c>
      <c r="E490" s="290">
        <v>77.2</v>
      </c>
      <c r="F490" s="290">
        <v>75.5</v>
      </c>
      <c r="G490" s="290">
        <v>72.5</v>
      </c>
      <c r="H490" s="290">
        <v>81.900000000000006</v>
      </c>
      <c r="I490" s="290">
        <v>84.9</v>
      </c>
      <c r="J490" s="290">
        <v>86.600000000000009</v>
      </c>
      <c r="K490" s="290">
        <v>83.2</v>
      </c>
      <c r="L490" s="290">
        <v>78.5</v>
      </c>
      <c r="M490" s="290">
        <v>291.05784999999997</v>
      </c>
    </row>
    <row r="491" spans="1:13">
      <c r="A491" s="269">
        <v>481</v>
      </c>
      <c r="B491" s="246" t="s">
        <v>565</v>
      </c>
      <c r="C491" s="290">
        <v>1034</v>
      </c>
      <c r="D491" s="290">
        <v>1047.2</v>
      </c>
      <c r="E491" s="290">
        <v>1011.9000000000001</v>
      </c>
      <c r="F491" s="290">
        <v>989.8</v>
      </c>
      <c r="G491" s="290">
        <v>954.5</v>
      </c>
      <c r="H491" s="290">
        <v>1069.3000000000002</v>
      </c>
      <c r="I491" s="290">
        <v>1104.5999999999999</v>
      </c>
      <c r="J491" s="290">
        <v>1126.7000000000003</v>
      </c>
      <c r="K491" s="290">
        <v>1082.5</v>
      </c>
      <c r="L491" s="290">
        <v>1025.0999999999999</v>
      </c>
      <c r="M491" s="290">
        <v>0.29926999999999998</v>
      </c>
    </row>
    <row r="492" spans="1:13">
      <c r="A492" s="269">
        <v>482</v>
      </c>
      <c r="B492" s="246" t="s">
        <v>285</v>
      </c>
      <c r="C492" s="290">
        <v>169.15</v>
      </c>
      <c r="D492" s="290">
        <v>170.70000000000002</v>
      </c>
      <c r="E492" s="290">
        <v>167.00000000000003</v>
      </c>
      <c r="F492" s="290">
        <v>164.85000000000002</v>
      </c>
      <c r="G492" s="290">
        <v>161.15000000000003</v>
      </c>
      <c r="H492" s="290">
        <v>172.85000000000002</v>
      </c>
      <c r="I492" s="290">
        <v>176.55</v>
      </c>
      <c r="J492" s="290">
        <v>178.70000000000002</v>
      </c>
      <c r="K492" s="290">
        <v>174.4</v>
      </c>
      <c r="L492" s="290">
        <v>168.55</v>
      </c>
      <c r="M492" s="290">
        <v>1.59565</v>
      </c>
    </row>
    <row r="493" spans="1:13">
      <c r="A493" s="269">
        <v>483</v>
      </c>
      <c r="B493" s="246" t="s">
        <v>566</v>
      </c>
      <c r="C493" s="290">
        <v>968.1</v>
      </c>
      <c r="D493" s="290">
        <v>972.9</v>
      </c>
      <c r="E493" s="290">
        <v>947.8</v>
      </c>
      <c r="F493" s="290">
        <v>927.5</v>
      </c>
      <c r="G493" s="290">
        <v>902.4</v>
      </c>
      <c r="H493" s="290">
        <v>993.19999999999993</v>
      </c>
      <c r="I493" s="290">
        <v>1018.3000000000001</v>
      </c>
      <c r="J493" s="290">
        <v>1038.5999999999999</v>
      </c>
      <c r="K493" s="290">
        <v>998</v>
      </c>
      <c r="L493" s="290">
        <v>952.6</v>
      </c>
      <c r="M493" s="290">
        <v>1.33518</v>
      </c>
    </row>
    <row r="494" spans="1:13">
      <c r="A494" s="269">
        <v>484</v>
      </c>
      <c r="B494" s="246" t="s">
        <v>557</v>
      </c>
      <c r="C494" s="290">
        <v>216</v>
      </c>
      <c r="D494" s="290">
        <v>219.2833333333333</v>
      </c>
      <c r="E494" s="290">
        <v>211.9166666666666</v>
      </c>
      <c r="F494" s="290">
        <v>207.83333333333329</v>
      </c>
      <c r="G494" s="290">
        <v>200.46666666666658</v>
      </c>
      <c r="H494" s="290">
        <v>223.36666666666662</v>
      </c>
      <c r="I494" s="290">
        <v>230.73333333333329</v>
      </c>
      <c r="J494" s="290">
        <v>234.81666666666663</v>
      </c>
      <c r="K494" s="290">
        <v>226.65</v>
      </c>
      <c r="L494" s="290">
        <v>215.2</v>
      </c>
      <c r="M494" s="290">
        <v>1.90632</v>
      </c>
    </row>
    <row r="495" spans="1:13">
      <c r="A495" s="269">
        <v>485</v>
      </c>
      <c r="B495" s="246" t="s">
        <v>556</v>
      </c>
      <c r="C495" s="290">
        <v>1674.45</v>
      </c>
      <c r="D495" s="290">
        <v>1685.5</v>
      </c>
      <c r="E495" s="290">
        <v>1660</v>
      </c>
      <c r="F495" s="290">
        <v>1645.55</v>
      </c>
      <c r="G495" s="290">
        <v>1620.05</v>
      </c>
      <c r="H495" s="290">
        <v>1699.95</v>
      </c>
      <c r="I495" s="290">
        <v>1725.45</v>
      </c>
      <c r="J495" s="290">
        <v>1739.9</v>
      </c>
      <c r="K495" s="290">
        <v>1711</v>
      </c>
      <c r="L495" s="290">
        <v>1671.05</v>
      </c>
      <c r="M495" s="290">
        <v>4.5490000000000003E-2</v>
      </c>
    </row>
    <row r="496" spans="1:13">
      <c r="A496" s="269">
        <v>486</v>
      </c>
      <c r="B496" s="246" t="s">
        <v>200</v>
      </c>
      <c r="C496" s="290">
        <v>438.4</v>
      </c>
      <c r="D496" s="290">
        <v>450.84999999999997</v>
      </c>
      <c r="E496" s="290">
        <v>419.79999999999995</v>
      </c>
      <c r="F496" s="290">
        <v>401.2</v>
      </c>
      <c r="G496" s="290">
        <v>370.15</v>
      </c>
      <c r="H496" s="290">
        <v>469.44999999999993</v>
      </c>
      <c r="I496" s="290">
        <v>500.5</v>
      </c>
      <c r="J496" s="290">
        <v>519.09999999999991</v>
      </c>
      <c r="K496" s="290">
        <v>481.9</v>
      </c>
      <c r="L496" s="290">
        <v>432.25</v>
      </c>
      <c r="M496" s="290">
        <v>41.639429999999997</v>
      </c>
    </row>
    <row r="497" spans="1:13">
      <c r="A497" s="269">
        <v>487</v>
      </c>
      <c r="B497" s="246" t="s">
        <v>558</v>
      </c>
      <c r="C497" s="290">
        <v>158.65</v>
      </c>
      <c r="D497" s="290">
        <v>159.85</v>
      </c>
      <c r="E497" s="290">
        <v>156.29999999999998</v>
      </c>
      <c r="F497" s="290">
        <v>153.94999999999999</v>
      </c>
      <c r="G497" s="290">
        <v>150.39999999999998</v>
      </c>
      <c r="H497" s="290">
        <v>162.19999999999999</v>
      </c>
      <c r="I497" s="290">
        <v>165.75</v>
      </c>
      <c r="J497" s="290">
        <v>168.1</v>
      </c>
      <c r="K497" s="290">
        <v>163.4</v>
      </c>
      <c r="L497" s="290">
        <v>157.5</v>
      </c>
      <c r="M497" s="290">
        <v>0.32655000000000001</v>
      </c>
    </row>
    <row r="498" spans="1:13">
      <c r="A498" s="269">
        <v>488</v>
      </c>
      <c r="B498" s="246" t="s">
        <v>559</v>
      </c>
      <c r="C498" s="290">
        <v>2891.6</v>
      </c>
      <c r="D498" s="290">
        <v>2925.5333333333333</v>
      </c>
      <c r="E498" s="290">
        <v>2846.0666666666666</v>
      </c>
      <c r="F498" s="290">
        <v>2800.5333333333333</v>
      </c>
      <c r="G498" s="290">
        <v>2721.0666666666666</v>
      </c>
      <c r="H498" s="290">
        <v>2971.0666666666666</v>
      </c>
      <c r="I498" s="290">
        <v>3050.5333333333328</v>
      </c>
      <c r="J498" s="290">
        <v>3096.0666666666666</v>
      </c>
      <c r="K498" s="290">
        <v>3005</v>
      </c>
      <c r="L498" s="290">
        <v>2880</v>
      </c>
      <c r="M498" s="290">
        <v>0.10523</v>
      </c>
    </row>
    <row r="499" spans="1:13">
      <c r="A499" s="269">
        <v>489</v>
      </c>
      <c r="B499" s="246" t="s">
        <v>563</v>
      </c>
      <c r="C499" s="290">
        <v>630.9</v>
      </c>
      <c r="D499" s="290">
        <v>634.11666666666667</v>
      </c>
      <c r="E499" s="290">
        <v>619.7833333333333</v>
      </c>
      <c r="F499" s="290">
        <v>608.66666666666663</v>
      </c>
      <c r="G499" s="290">
        <v>594.33333333333326</v>
      </c>
      <c r="H499" s="290">
        <v>645.23333333333335</v>
      </c>
      <c r="I499" s="290">
        <v>659.56666666666661</v>
      </c>
      <c r="J499" s="290">
        <v>670.68333333333339</v>
      </c>
      <c r="K499" s="290">
        <v>648.45000000000005</v>
      </c>
      <c r="L499" s="290">
        <v>623</v>
      </c>
      <c r="M499" s="290">
        <v>8.4489999999999996E-2</v>
      </c>
    </row>
    <row r="500" spans="1:13">
      <c r="A500" s="269">
        <v>490</v>
      </c>
      <c r="B500" s="246" t="s">
        <v>560</v>
      </c>
      <c r="C500" s="290">
        <v>116.7</v>
      </c>
      <c r="D500" s="290">
        <v>118.73333333333333</v>
      </c>
      <c r="E500" s="290">
        <v>114.66666666666667</v>
      </c>
      <c r="F500" s="290">
        <v>112.63333333333334</v>
      </c>
      <c r="G500" s="290">
        <v>108.56666666666668</v>
      </c>
      <c r="H500" s="290">
        <v>120.76666666666667</v>
      </c>
      <c r="I500" s="290">
        <v>124.83333333333333</v>
      </c>
      <c r="J500" s="290">
        <v>126.86666666666666</v>
      </c>
      <c r="K500" s="290">
        <v>122.8</v>
      </c>
      <c r="L500" s="290">
        <v>116.7</v>
      </c>
      <c r="M500" s="290">
        <v>1.5558000000000001</v>
      </c>
    </row>
    <row r="501" spans="1:13">
      <c r="A501" s="269">
        <v>491</v>
      </c>
      <c r="B501" s="246" t="s">
        <v>567</v>
      </c>
      <c r="C501" s="290">
        <v>6148.35</v>
      </c>
      <c r="D501" s="290">
        <v>6183.25</v>
      </c>
      <c r="E501" s="290">
        <v>6097.2</v>
      </c>
      <c r="F501" s="290">
        <v>6046.05</v>
      </c>
      <c r="G501" s="290">
        <v>5960</v>
      </c>
      <c r="H501" s="290">
        <v>6234.4</v>
      </c>
      <c r="I501" s="290">
        <v>6320.4499999999989</v>
      </c>
      <c r="J501" s="290">
        <v>6371.5999999999995</v>
      </c>
      <c r="K501" s="290">
        <v>6269.3</v>
      </c>
      <c r="L501" s="290">
        <v>6132.1</v>
      </c>
      <c r="M501" s="290">
        <v>4.369E-2</v>
      </c>
    </row>
    <row r="502" spans="1:13">
      <c r="A502" s="269">
        <v>492</v>
      </c>
      <c r="B502" s="246" t="s">
        <v>568</v>
      </c>
      <c r="C502" s="290">
        <v>60.8</v>
      </c>
      <c r="D502" s="290">
        <v>61.449999999999996</v>
      </c>
      <c r="E502" s="290">
        <v>59.449999999999989</v>
      </c>
      <c r="F502" s="290">
        <v>58.099999999999994</v>
      </c>
      <c r="G502" s="290">
        <v>56.099999999999987</v>
      </c>
      <c r="H502" s="290">
        <v>62.79999999999999</v>
      </c>
      <c r="I502" s="290">
        <v>64.800000000000011</v>
      </c>
      <c r="J502" s="290">
        <v>66.149999999999991</v>
      </c>
      <c r="K502" s="290">
        <v>63.45</v>
      </c>
      <c r="L502" s="290">
        <v>60.1</v>
      </c>
      <c r="M502" s="290">
        <v>4.0057</v>
      </c>
    </row>
    <row r="503" spans="1:13">
      <c r="A503" s="269">
        <v>493</v>
      </c>
      <c r="B503" s="246" t="s">
        <v>569</v>
      </c>
      <c r="C503" s="290">
        <v>24</v>
      </c>
      <c r="D503" s="290">
        <v>24.383333333333336</v>
      </c>
      <c r="E503" s="290">
        <v>23.366666666666674</v>
      </c>
      <c r="F503" s="290">
        <v>22.733333333333338</v>
      </c>
      <c r="G503" s="290">
        <v>21.716666666666676</v>
      </c>
      <c r="H503" s="290">
        <v>25.016666666666673</v>
      </c>
      <c r="I503" s="290">
        <v>26.033333333333331</v>
      </c>
      <c r="J503" s="290">
        <v>26.666666666666671</v>
      </c>
      <c r="K503" s="290">
        <v>25.4</v>
      </c>
      <c r="L503" s="290">
        <v>23.75</v>
      </c>
      <c r="M503" s="290">
        <v>7.88835</v>
      </c>
    </row>
    <row r="504" spans="1:13">
      <c r="A504" s="269">
        <v>494</v>
      </c>
      <c r="B504" s="246" t="s">
        <v>2853</v>
      </c>
      <c r="C504" s="290">
        <v>283.89999999999998</v>
      </c>
      <c r="D504" s="290">
        <v>286.66666666666669</v>
      </c>
      <c r="E504" s="290">
        <v>279.23333333333335</v>
      </c>
      <c r="F504" s="290">
        <v>274.56666666666666</v>
      </c>
      <c r="G504" s="290">
        <v>267.13333333333333</v>
      </c>
      <c r="H504" s="290">
        <v>291.33333333333337</v>
      </c>
      <c r="I504" s="290">
        <v>298.76666666666665</v>
      </c>
      <c r="J504" s="290">
        <v>303.43333333333339</v>
      </c>
      <c r="K504" s="290">
        <v>294.10000000000002</v>
      </c>
      <c r="L504" s="290">
        <v>282</v>
      </c>
      <c r="M504" s="290">
        <v>1.4069100000000001</v>
      </c>
    </row>
    <row r="505" spans="1:13">
      <c r="A505" s="269">
        <v>495</v>
      </c>
      <c r="B505" s="246" t="s">
        <v>570</v>
      </c>
      <c r="C505" s="290">
        <v>1980.85</v>
      </c>
      <c r="D505" s="290">
        <v>1996.2166666666665</v>
      </c>
      <c r="E505" s="290">
        <v>1949.633333333333</v>
      </c>
      <c r="F505" s="290">
        <v>1918.4166666666665</v>
      </c>
      <c r="G505" s="290">
        <v>1871.833333333333</v>
      </c>
      <c r="H505" s="290">
        <v>2027.4333333333329</v>
      </c>
      <c r="I505" s="290">
        <v>2074.0166666666664</v>
      </c>
      <c r="J505" s="290">
        <v>2105.2333333333327</v>
      </c>
      <c r="K505" s="290">
        <v>2042.8</v>
      </c>
      <c r="L505" s="290">
        <v>1965</v>
      </c>
      <c r="M505" s="290">
        <v>0.56798999999999999</v>
      </c>
    </row>
    <row r="506" spans="1:13">
      <c r="A506" s="269">
        <v>496</v>
      </c>
      <c r="B506" s="246" t="s">
        <v>201</v>
      </c>
      <c r="C506" s="290">
        <v>184.2</v>
      </c>
      <c r="D506" s="290">
        <v>186.79999999999998</v>
      </c>
      <c r="E506" s="290">
        <v>179.59999999999997</v>
      </c>
      <c r="F506" s="290">
        <v>174.99999999999997</v>
      </c>
      <c r="G506" s="290">
        <v>167.79999999999995</v>
      </c>
      <c r="H506" s="290">
        <v>191.39999999999998</v>
      </c>
      <c r="I506" s="290">
        <v>198.59999999999997</v>
      </c>
      <c r="J506" s="290">
        <v>203.2</v>
      </c>
      <c r="K506" s="290">
        <v>194</v>
      </c>
      <c r="L506" s="290">
        <v>182.2</v>
      </c>
      <c r="M506" s="290">
        <v>69.325890000000001</v>
      </c>
    </row>
    <row r="507" spans="1:13">
      <c r="A507" s="269">
        <v>497</v>
      </c>
      <c r="B507" s="246" t="s">
        <v>571</v>
      </c>
      <c r="C507" s="290">
        <v>257</v>
      </c>
      <c r="D507" s="290">
        <v>258.95</v>
      </c>
      <c r="E507" s="290">
        <v>252.2</v>
      </c>
      <c r="F507" s="290">
        <v>247.4</v>
      </c>
      <c r="G507" s="290">
        <v>240.65</v>
      </c>
      <c r="H507" s="290">
        <v>263.75</v>
      </c>
      <c r="I507" s="290">
        <v>270.5</v>
      </c>
      <c r="J507" s="290">
        <v>275.29999999999995</v>
      </c>
      <c r="K507" s="290">
        <v>265.7</v>
      </c>
      <c r="L507" s="290">
        <v>254.15</v>
      </c>
      <c r="M507" s="290">
        <v>3.2083599999999999</v>
      </c>
    </row>
    <row r="508" spans="1:13">
      <c r="A508" s="269">
        <v>498</v>
      </c>
      <c r="B508" s="246" t="s">
        <v>202</v>
      </c>
      <c r="C508" s="290">
        <v>26.6</v>
      </c>
      <c r="D508" s="290">
        <v>26.916666666666668</v>
      </c>
      <c r="E508" s="290">
        <v>26.183333333333337</v>
      </c>
      <c r="F508" s="290">
        <v>25.766666666666669</v>
      </c>
      <c r="G508" s="290">
        <v>25.033333333333339</v>
      </c>
      <c r="H508" s="290">
        <v>27.333333333333336</v>
      </c>
      <c r="I508" s="290">
        <v>28.066666666666663</v>
      </c>
      <c r="J508" s="290">
        <v>28.483333333333334</v>
      </c>
      <c r="K508" s="290">
        <v>27.65</v>
      </c>
      <c r="L508" s="290">
        <v>26.5</v>
      </c>
      <c r="M508" s="290">
        <v>168.70245</v>
      </c>
    </row>
    <row r="509" spans="1:13">
      <c r="A509" s="269">
        <v>499</v>
      </c>
      <c r="B509" s="246" t="s">
        <v>203</v>
      </c>
      <c r="C509" s="290">
        <v>148.4</v>
      </c>
      <c r="D509" s="290">
        <v>150.25</v>
      </c>
      <c r="E509" s="290">
        <v>145.05000000000001</v>
      </c>
      <c r="F509" s="290">
        <v>141.70000000000002</v>
      </c>
      <c r="G509" s="290">
        <v>136.50000000000003</v>
      </c>
      <c r="H509" s="290">
        <v>153.6</v>
      </c>
      <c r="I509" s="290">
        <v>158.79999999999998</v>
      </c>
      <c r="J509" s="290">
        <v>162.14999999999998</v>
      </c>
      <c r="K509" s="290">
        <v>155.44999999999999</v>
      </c>
      <c r="L509" s="290">
        <v>146.9</v>
      </c>
      <c r="M509" s="290">
        <v>225.39681999999999</v>
      </c>
    </row>
    <row r="510" spans="1:13">
      <c r="A510" s="269">
        <v>500</v>
      </c>
      <c r="B510" s="246" t="s">
        <v>572</v>
      </c>
      <c r="C510" s="290">
        <v>79.95</v>
      </c>
      <c r="D510" s="290">
        <v>81.283333333333346</v>
      </c>
      <c r="E510" s="290">
        <v>77.866666666666688</v>
      </c>
      <c r="F510" s="290">
        <v>75.783333333333346</v>
      </c>
      <c r="G510" s="290">
        <v>72.366666666666688</v>
      </c>
      <c r="H510" s="290">
        <v>83.366666666666688</v>
      </c>
      <c r="I510" s="290">
        <v>86.783333333333346</v>
      </c>
      <c r="J510" s="290">
        <v>88.866666666666688</v>
      </c>
      <c r="K510" s="290">
        <v>84.7</v>
      </c>
      <c r="L510" s="290">
        <v>79.2</v>
      </c>
      <c r="M510" s="290">
        <v>0.57930000000000004</v>
      </c>
    </row>
    <row r="511" spans="1:13">
      <c r="A511" s="269">
        <v>501</v>
      </c>
      <c r="B511" s="246" t="s">
        <v>573</v>
      </c>
      <c r="C511" s="290">
        <v>1310.05</v>
      </c>
      <c r="D511" s="290">
        <v>1304.1333333333334</v>
      </c>
      <c r="E511" s="290">
        <v>1286.0166666666669</v>
      </c>
      <c r="F511" s="290">
        <v>1261.9833333333333</v>
      </c>
      <c r="G511" s="290">
        <v>1243.8666666666668</v>
      </c>
      <c r="H511" s="290">
        <v>1328.166666666667</v>
      </c>
      <c r="I511" s="290">
        <v>1346.2833333333333</v>
      </c>
      <c r="J511" s="290">
        <v>1370.3166666666671</v>
      </c>
      <c r="K511" s="290">
        <v>1322.25</v>
      </c>
      <c r="L511" s="290">
        <v>1280.0999999999999</v>
      </c>
      <c r="M511" s="290">
        <v>0.33211000000000002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86"/>
      <c r="B5" s="486"/>
      <c r="C5" s="487"/>
      <c r="D5" s="48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88" t="s">
        <v>575</v>
      </c>
      <c r="C7" s="488"/>
      <c r="D7" s="263">
        <f>Main!B10</f>
        <v>43957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43956</v>
      </c>
      <c r="B10" s="268">
        <v>542580</v>
      </c>
      <c r="C10" s="269" t="s">
        <v>3664</v>
      </c>
      <c r="D10" s="269" t="s">
        <v>3665</v>
      </c>
      <c r="E10" s="269" t="s">
        <v>584</v>
      </c>
      <c r="F10" s="389">
        <v>132000</v>
      </c>
      <c r="G10" s="268">
        <v>35.33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43956</v>
      </c>
      <c r="B11" s="268">
        <v>542580</v>
      </c>
      <c r="C11" s="269" t="s">
        <v>3664</v>
      </c>
      <c r="D11" s="269" t="s">
        <v>3666</v>
      </c>
      <c r="E11" s="269" t="s">
        <v>585</v>
      </c>
      <c r="F11" s="389">
        <v>64000</v>
      </c>
      <c r="G11" s="268">
        <v>35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43956</v>
      </c>
      <c r="B12" s="268">
        <v>542580</v>
      </c>
      <c r="C12" s="269" t="s">
        <v>3664</v>
      </c>
      <c r="D12" s="269" t="s">
        <v>3667</v>
      </c>
      <c r="E12" s="269" t="s">
        <v>585</v>
      </c>
      <c r="F12" s="389">
        <v>68000</v>
      </c>
      <c r="G12" s="268">
        <v>35.65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43956</v>
      </c>
      <c r="B13" s="268">
        <v>532479</v>
      </c>
      <c r="C13" s="269" t="s">
        <v>1669</v>
      </c>
      <c r="D13" s="269" t="s">
        <v>3668</v>
      </c>
      <c r="E13" s="269" t="s">
        <v>584</v>
      </c>
      <c r="F13" s="389">
        <v>1390253</v>
      </c>
      <c r="G13" s="268">
        <v>2.97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43956</v>
      </c>
      <c r="B14" s="268">
        <v>532479</v>
      </c>
      <c r="C14" s="269" t="s">
        <v>1669</v>
      </c>
      <c r="D14" s="269" t="s">
        <v>3668</v>
      </c>
      <c r="E14" s="269" t="s">
        <v>585</v>
      </c>
      <c r="F14" s="389">
        <v>1384079</v>
      </c>
      <c r="G14" s="268">
        <v>2.91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43956</v>
      </c>
      <c r="B15" s="268">
        <v>570004</v>
      </c>
      <c r="C15" s="269" t="s">
        <v>1713</v>
      </c>
      <c r="D15" s="269" t="s">
        <v>3669</v>
      </c>
      <c r="E15" s="269" t="s">
        <v>585</v>
      </c>
      <c r="F15" s="389">
        <v>100000</v>
      </c>
      <c r="G15" s="268">
        <v>8.2899999999999991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43956</v>
      </c>
      <c r="B16" s="268">
        <v>531952</v>
      </c>
      <c r="C16" s="269" t="s">
        <v>3670</v>
      </c>
      <c r="D16" s="269" t="s">
        <v>3671</v>
      </c>
      <c r="E16" s="269" t="s">
        <v>584</v>
      </c>
      <c r="F16" s="389">
        <v>95739</v>
      </c>
      <c r="G16" s="268">
        <v>29.71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43956</v>
      </c>
      <c r="B17" s="268">
        <v>531952</v>
      </c>
      <c r="C17" s="269" t="s">
        <v>3670</v>
      </c>
      <c r="D17" s="269" t="s">
        <v>3672</v>
      </c>
      <c r="E17" s="269" t="s">
        <v>585</v>
      </c>
      <c r="F17" s="389">
        <v>50000</v>
      </c>
      <c r="G17" s="268">
        <v>29.58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43956</v>
      </c>
      <c r="B18" s="268">
        <v>531952</v>
      </c>
      <c r="C18" s="269" t="s">
        <v>3670</v>
      </c>
      <c r="D18" s="269" t="s">
        <v>3673</v>
      </c>
      <c r="E18" s="269" t="s">
        <v>584</v>
      </c>
      <c r="F18" s="389">
        <v>92247</v>
      </c>
      <c r="G18" s="268">
        <v>29.59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43956</v>
      </c>
      <c r="B19" s="268">
        <v>531952</v>
      </c>
      <c r="C19" s="269" t="s">
        <v>3670</v>
      </c>
      <c r="D19" s="269" t="s">
        <v>3673</v>
      </c>
      <c r="E19" s="269" t="s">
        <v>585</v>
      </c>
      <c r="F19" s="389">
        <v>91237</v>
      </c>
      <c r="G19" s="268">
        <v>29.7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43956</v>
      </c>
      <c r="B20" s="268" t="s">
        <v>2985</v>
      </c>
      <c r="C20" s="269" t="s">
        <v>3674</v>
      </c>
      <c r="D20" s="269" t="s">
        <v>3675</v>
      </c>
      <c r="E20" s="269" t="s">
        <v>584</v>
      </c>
      <c r="F20" s="389">
        <v>125000</v>
      </c>
      <c r="G20" s="268">
        <v>309.98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43956</v>
      </c>
      <c r="B21" s="268" t="s">
        <v>1395</v>
      </c>
      <c r="C21" s="269" t="s">
        <v>3676</v>
      </c>
      <c r="D21" s="269" t="s">
        <v>3677</v>
      </c>
      <c r="E21" s="269" t="s">
        <v>584</v>
      </c>
      <c r="F21" s="389">
        <v>100845</v>
      </c>
      <c r="G21" s="268">
        <v>439.71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43956</v>
      </c>
      <c r="B22" s="268" t="s">
        <v>133</v>
      </c>
      <c r="C22" s="269" t="s">
        <v>3678</v>
      </c>
      <c r="D22" s="269" t="s">
        <v>3679</v>
      </c>
      <c r="E22" s="269" t="s">
        <v>584</v>
      </c>
      <c r="F22" s="389">
        <v>410457</v>
      </c>
      <c r="G22" s="268">
        <v>363.16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43956</v>
      </c>
      <c r="B23" s="268" t="s">
        <v>133</v>
      </c>
      <c r="C23" s="269" t="s">
        <v>3678</v>
      </c>
      <c r="D23" s="269" t="s">
        <v>3680</v>
      </c>
      <c r="E23" s="269" t="s">
        <v>584</v>
      </c>
      <c r="F23" s="389">
        <v>399304</v>
      </c>
      <c r="G23" s="268">
        <v>361.55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43956</v>
      </c>
      <c r="B24" s="268" t="s">
        <v>133</v>
      </c>
      <c r="C24" s="269" t="s">
        <v>3678</v>
      </c>
      <c r="D24" s="269" t="s">
        <v>3681</v>
      </c>
      <c r="E24" s="269" t="s">
        <v>584</v>
      </c>
      <c r="F24" s="389">
        <v>354055</v>
      </c>
      <c r="G24" s="268">
        <v>362.19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43956</v>
      </c>
      <c r="B25" s="268" t="s">
        <v>133</v>
      </c>
      <c r="C25" s="269" t="s">
        <v>3678</v>
      </c>
      <c r="D25" s="269" t="s">
        <v>3682</v>
      </c>
      <c r="E25" s="269" t="s">
        <v>584</v>
      </c>
      <c r="F25" s="389">
        <v>501202</v>
      </c>
      <c r="G25" s="268">
        <v>368.7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43956</v>
      </c>
      <c r="B26" s="268" t="s">
        <v>1915</v>
      </c>
      <c r="C26" s="269" t="s">
        <v>3683</v>
      </c>
      <c r="D26" s="269" t="s">
        <v>3684</v>
      </c>
      <c r="E26" s="269" t="s">
        <v>584</v>
      </c>
      <c r="F26" s="389">
        <v>810394</v>
      </c>
      <c r="G26" s="268">
        <v>245.5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43956</v>
      </c>
      <c r="B27" s="268" t="s">
        <v>169</v>
      </c>
      <c r="C27" s="269" t="s">
        <v>3685</v>
      </c>
      <c r="D27" s="269" t="s">
        <v>3679</v>
      </c>
      <c r="E27" s="269" t="s">
        <v>584</v>
      </c>
      <c r="F27" s="389">
        <v>3646393</v>
      </c>
      <c r="G27" s="268">
        <v>124.65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43956</v>
      </c>
      <c r="B28" s="268" t="s">
        <v>3369</v>
      </c>
      <c r="C28" s="269" t="s">
        <v>3686</v>
      </c>
      <c r="D28" s="269" t="s">
        <v>3633</v>
      </c>
      <c r="E28" s="269" t="s">
        <v>584</v>
      </c>
      <c r="F28" s="389">
        <v>1705426</v>
      </c>
      <c r="G28" s="268">
        <v>1.06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43956</v>
      </c>
      <c r="B29" s="268" t="s">
        <v>3369</v>
      </c>
      <c r="C29" s="269" t="s">
        <v>3686</v>
      </c>
      <c r="D29" s="269" t="s">
        <v>3687</v>
      </c>
      <c r="E29" s="269" t="s">
        <v>584</v>
      </c>
      <c r="F29" s="389">
        <v>3292984</v>
      </c>
      <c r="G29" s="268">
        <v>1.04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43956</v>
      </c>
      <c r="B30" s="268" t="s">
        <v>2514</v>
      </c>
      <c r="C30" s="269" t="s">
        <v>3647</v>
      </c>
      <c r="D30" s="269" t="s">
        <v>3688</v>
      </c>
      <c r="E30" s="269" t="s">
        <v>584</v>
      </c>
      <c r="F30" s="389">
        <v>300000</v>
      </c>
      <c r="G30" s="268">
        <v>14.75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43956</v>
      </c>
      <c r="B31" s="268" t="s">
        <v>2514</v>
      </c>
      <c r="C31" s="269" t="s">
        <v>3647</v>
      </c>
      <c r="D31" s="269" t="s">
        <v>3648</v>
      </c>
      <c r="E31" s="269" t="s">
        <v>584</v>
      </c>
      <c r="F31" s="389">
        <v>150000</v>
      </c>
      <c r="G31" s="268">
        <v>14.75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43956</v>
      </c>
      <c r="B32" s="268" t="s">
        <v>1395</v>
      </c>
      <c r="C32" s="269" t="s">
        <v>3676</v>
      </c>
      <c r="D32" s="269" t="s">
        <v>3677</v>
      </c>
      <c r="E32" s="269" t="s">
        <v>585</v>
      </c>
      <c r="F32" s="389">
        <v>100845</v>
      </c>
      <c r="G32" s="268">
        <v>440.2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43956</v>
      </c>
      <c r="B33" s="268" t="s">
        <v>133</v>
      </c>
      <c r="C33" s="269" t="s">
        <v>3678</v>
      </c>
      <c r="D33" s="269" t="s">
        <v>3682</v>
      </c>
      <c r="E33" s="269" t="s">
        <v>585</v>
      </c>
      <c r="F33" s="389">
        <v>433202</v>
      </c>
      <c r="G33" s="268">
        <v>369.76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43956</v>
      </c>
      <c r="B34" s="268" t="s">
        <v>133</v>
      </c>
      <c r="C34" s="269" t="s">
        <v>3678</v>
      </c>
      <c r="D34" s="269" t="s">
        <v>3680</v>
      </c>
      <c r="E34" s="269" t="s">
        <v>585</v>
      </c>
      <c r="F34" s="389">
        <v>392304</v>
      </c>
      <c r="G34" s="268">
        <v>362.18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43956</v>
      </c>
      <c r="B35" s="268" t="s">
        <v>133</v>
      </c>
      <c r="C35" s="269" t="s">
        <v>3678</v>
      </c>
      <c r="D35" s="269" t="s">
        <v>3679</v>
      </c>
      <c r="E35" s="269" t="s">
        <v>585</v>
      </c>
      <c r="F35" s="389">
        <v>450527</v>
      </c>
      <c r="G35" s="268">
        <v>365.72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43956</v>
      </c>
      <c r="B36" s="268" t="s">
        <v>133</v>
      </c>
      <c r="C36" s="269" t="s">
        <v>3678</v>
      </c>
      <c r="D36" s="269" t="s">
        <v>3681</v>
      </c>
      <c r="E36" s="269" t="s">
        <v>585</v>
      </c>
      <c r="F36" s="389">
        <v>354229</v>
      </c>
      <c r="G36" s="268">
        <v>362.44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43956</v>
      </c>
      <c r="B37" s="268" t="s">
        <v>1915</v>
      </c>
      <c r="C37" s="269" t="s">
        <v>3683</v>
      </c>
      <c r="D37" s="269" t="s">
        <v>3689</v>
      </c>
      <c r="E37" s="269" t="s">
        <v>585</v>
      </c>
      <c r="F37" s="389">
        <v>843998</v>
      </c>
      <c r="G37" s="268">
        <v>245.5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43956</v>
      </c>
      <c r="B38" s="268" t="s">
        <v>169</v>
      </c>
      <c r="C38" s="269" t="s">
        <v>3685</v>
      </c>
      <c r="D38" s="269" t="s">
        <v>3679</v>
      </c>
      <c r="E38" s="269" t="s">
        <v>585</v>
      </c>
      <c r="F38" s="389">
        <v>3691277</v>
      </c>
      <c r="G38" s="268">
        <v>124.84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43956</v>
      </c>
      <c r="B39" s="268" t="s">
        <v>3369</v>
      </c>
      <c r="C39" s="269" t="s">
        <v>3686</v>
      </c>
      <c r="D39" s="269" t="s">
        <v>3633</v>
      </c>
      <c r="E39" s="269" t="s">
        <v>585</v>
      </c>
      <c r="F39" s="389">
        <v>3500023</v>
      </c>
      <c r="G39" s="268">
        <v>1.1000000000000001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43956</v>
      </c>
      <c r="B40" s="268" t="s">
        <v>3369</v>
      </c>
      <c r="C40" s="269" t="s">
        <v>3686</v>
      </c>
      <c r="D40" s="269" t="s">
        <v>3687</v>
      </c>
      <c r="E40" s="269" t="s">
        <v>585</v>
      </c>
      <c r="F40" s="389">
        <v>3086766</v>
      </c>
      <c r="G40" s="268">
        <v>1.06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43956</v>
      </c>
      <c r="B41" s="268" t="s">
        <v>2514</v>
      </c>
      <c r="C41" s="269" t="s">
        <v>3647</v>
      </c>
      <c r="D41" s="269" t="s">
        <v>3649</v>
      </c>
      <c r="E41" s="269" t="s">
        <v>585</v>
      </c>
      <c r="F41" s="389">
        <v>500000</v>
      </c>
      <c r="G41" s="268">
        <v>14.75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9"/>
  <sheetViews>
    <sheetView topLeftCell="B1" zoomScale="85" zoomScaleNormal="85" workbookViewId="0">
      <selection activeCell="M21" sqref="M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2">
        <v>1</v>
      </c>
      <c r="B10" s="434">
        <v>43938</v>
      </c>
      <c r="C10" s="463"/>
      <c r="D10" s="391" t="s">
        <v>144</v>
      </c>
      <c r="E10" s="399" t="s">
        <v>602</v>
      </c>
      <c r="F10" s="399">
        <v>547</v>
      </c>
      <c r="G10" s="464">
        <v>515</v>
      </c>
      <c r="H10" s="464">
        <v>510</v>
      </c>
      <c r="I10" s="399" t="s">
        <v>3631</v>
      </c>
      <c r="J10" s="392" t="s">
        <v>3657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7">
        <v>43956</v>
      </c>
      <c r="O10" s="437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2">
        <v>2</v>
      </c>
      <c r="B11" s="434">
        <v>43938</v>
      </c>
      <c r="C11" s="463"/>
      <c r="D11" s="391" t="s">
        <v>173</v>
      </c>
      <c r="E11" s="399" t="s">
        <v>602</v>
      </c>
      <c r="F11" s="399">
        <v>190</v>
      </c>
      <c r="G11" s="464">
        <v>177</v>
      </c>
      <c r="H11" s="464">
        <v>176.5</v>
      </c>
      <c r="I11" s="399" t="s">
        <v>3632</v>
      </c>
      <c r="J11" s="392" t="s">
        <v>3658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7">
        <v>43956</v>
      </c>
      <c r="O11" s="437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7" customFormat="1" ht="14.25">
      <c r="A12" s="396">
        <v>3</v>
      </c>
      <c r="B12" s="460">
        <v>43951</v>
      </c>
      <c r="C12" s="449"/>
      <c r="D12" s="380" t="s">
        <v>95</v>
      </c>
      <c r="E12" s="451" t="s">
        <v>602</v>
      </c>
      <c r="F12" s="451" t="s">
        <v>3636</v>
      </c>
      <c r="G12" s="431">
        <v>3780</v>
      </c>
      <c r="H12" s="451"/>
      <c r="I12" s="430">
        <v>4400</v>
      </c>
      <c r="J12" s="453" t="s">
        <v>603</v>
      </c>
      <c r="K12" s="453"/>
      <c r="L12" s="454"/>
      <c r="M12" s="453"/>
      <c r="N12" s="455"/>
      <c r="O12" s="456"/>
      <c r="Q12" s="458"/>
      <c r="R12" s="459" t="s">
        <v>3188</v>
      </c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 s="457" customFormat="1" ht="14.25">
      <c r="A13" s="396">
        <v>4</v>
      </c>
      <c r="B13" s="460">
        <v>43955</v>
      </c>
      <c r="C13" s="449"/>
      <c r="D13" s="380" t="s">
        <v>3642</v>
      </c>
      <c r="E13" s="451" t="s">
        <v>602</v>
      </c>
      <c r="F13" s="451" t="s">
        <v>3643</v>
      </c>
      <c r="G13" s="431">
        <v>290</v>
      </c>
      <c r="H13" s="451"/>
      <c r="I13" s="430">
        <v>350</v>
      </c>
      <c r="J13" s="453" t="s">
        <v>603</v>
      </c>
      <c r="K13" s="453"/>
      <c r="L13" s="454"/>
      <c r="M13" s="453"/>
      <c r="N13" s="455"/>
      <c r="O13" s="456"/>
      <c r="Q13" s="458"/>
      <c r="R13" s="459" t="s">
        <v>3188</v>
      </c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4" spans="1:28" s="457" customFormat="1" ht="14.25">
      <c r="A14" s="396">
        <v>5</v>
      </c>
      <c r="B14" s="460">
        <v>43956</v>
      </c>
      <c r="C14" s="449"/>
      <c r="D14" s="380" t="s">
        <v>238</v>
      </c>
      <c r="E14" s="451" t="s">
        <v>602</v>
      </c>
      <c r="F14" s="451" t="s">
        <v>3653</v>
      </c>
      <c r="G14" s="431">
        <v>200</v>
      </c>
      <c r="H14" s="451"/>
      <c r="I14" s="430" t="s">
        <v>3654</v>
      </c>
      <c r="J14" s="453" t="s">
        <v>603</v>
      </c>
      <c r="K14" s="453"/>
      <c r="L14" s="454"/>
      <c r="M14" s="453"/>
      <c r="N14" s="455"/>
      <c r="O14" s="456"/>
      <c r="Q14" s="458"/>
      <c r="R14" s="459" t="s">
        <v>3188</v>
      </c>
      <c r="S14" s="458"/>
      <c r="T14" s="458"/>
      <c r="U14" s="458"/>
      <c r="V14" s="458"/>
      <c r="W14" s="458"/>
      <c r="X14" s="458"/>
      <c r="Y14" s="458"/>
      <c r="Z14" s="458"/>
      <c r="AA14" s="458"/>
      <c r="AB14" s="458"/>
    </row>
    <row r="15" spans="1:28" s="457" customFormat="1" ht="14.25">
      <c r="A15" s="462">
        <v>6</v>
      </c>
      <c r="B15" s="434">
        <v>43956</v>
      </c>
      <c r="C15" s="463"/>
      <c r="D15" s="391" t="s">
        <v>200</v>
      </c>
      <c r="E15" s="399" t="s">
        <v>602</v>
      </c>
      <c r="F15" s="399">
        <v>470</v>
      </c>
      <c r="G15" s="464">
        <v>444</v>
      </c>
      <c r="H15" s="464">
        <v>444</v>
      </c>
      <c r="I15" s="399" t="s">
        <v>3655</v>
      </c>
      <c r="J15" s="392" t="s">
        <v>3656</v>
      </c>
      <c r="K15" s="392">
        <f t="shared" ref="K15" si="2">H15-F15</f>
        <v>-26</v>
      </c>
      <c r="L15" s="393">
        <f t="shared" ref="L15" si="3">K15/F15</f>
        <v>-5.5319148936170209E-2</v>
      </c>
      <c r="M15" s="392" t="s">
        <v>665</v>
      </c>
      <c r="N15" s="474">
        <v>43956</v>
      </c>
      <c r="O15" s="437"/>
      <c r="Q15" s="458"/>
      <c r="R15" s="459" t="s">
        <v>604</v>
      </c>
      <c r="S15" s="458"/>
      <c r="T15" s="458"/>
      <c r="U15" s="458"/>
      <c r="V15" s="458"/>
      <c r="W15" s="458"/>
      <c r="X15" s="458"/>
      <c r="Y15" s="458"/>
      <c r="Z15" s="458"/>
      <c r="AA15" s="458"/>
      <c r="AB15" s="458"/>
    </row>
    <row r="16" spans="1:28" s="457" customFormat="1" ht="14.25">
      <c r="A16" s="396">
        <v>7</v>
      </c>
      <c r="B16" s="460">
        <v>43956</v>
      </c>
      <c r="C16" s="449"/>
      <c r="D16" s="450" t="s">
        <v>389</v>
      </c>
      <c r="E16" s="451" t="s">
        <v>602</v>
      </c>
      <c r="F16" s="451" t="s">
        <v>3659</v>
      </c>
      <c r="G16" s="452">
        <v>130.5</v>
      </c>
      <c r="H16" s="451"/>
      <c r="I16" s="430" t="s">
        <v>3660</v>
      </c>
      <c r="J16" s="453" t="s">
        <v>603</v>
      </c>
      <c r="K16" s="453"/>
      <c r="L16" s="454"/>
      <c r="M16" s="453"/>
      <c r="N16" s="455"/>
      <c r="O16" s="456"/>
      <c r="Q16" s="458"/>
      <c r="R16" s="459" t="s">
        <v>3188</v>
      </c>
      <c r="S16" s="458"/>
      <c r="T16" s="458"/>
      <c r="U16" s="458"/>
      <c r="V16" s="458"/>
      <c r="W16" s="458"/>
      <c r="X16" s="458"/>
      <c r="Y16" s="458"/>
      <c r="Z16" s="458"/>
      <c r="AA16" s="458"/>
      <c r="AB16" s="458"/>
    </row>
    <row r="17" spans="1:38" s="457" customFormat="1" ht="14.25">
      <c r="A17" s="396">
        <v>8</v>
      </c>
      <c r="B17" s="460">
        <v>43956</v>
      </c>
      <c r="C17" s="449"/>
      <c r="D17" s="450" t="s">
        <v>119</v>
      </c>
      <c r="E17" s="451" t="s">
        <v>602</v>
      </c>
      <c r="F17" s="451" t="s">
        <v>3661</v>
      </c>
      <c r="G17" s="452">
        <v>315</v>
      </c>
      <c r="H17" s="451"/>
      <c r="I17" s="430" t="s">
        <v>3662</v>
      </c>
      <c r="J17" s="453" t="s">
        <v>603</v>
      </c>
      <c r="K17" s="453"/>
      <c r="L17" s="454"/>
      <c r="M17" s="453"/>
      <c r="N17" s="455"/>
      <c r="O17" s="456"/>
      <c r="Q17" s="458"/>
      <c r="R17" s="459" t="s">
        <v>604</v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</row>
    <row r="18" spans="1:38" s="457" customFormat="1" ht="14.25">
      <c r="A18" s="396"/>
      <c r="B18" s="460"/>
      <c r="C18" s="449"/>
      <c r="D18" s="450"/>
      <c r="E18" s="451"/>
      <c r="F18" s="451"/>
      <c r="G18" s="452"/>
      <c r="H18" s="451"/>
      <c r="I18" s="430"/>
      <c r="J18" s="453"/>
      <c r="K18" s="453"/>
      <c r="L18" s="454"/>
      <c r="M18" s="453"/>
      <c r="N18" s="455"/>
      <c r="O18" s="456"/>
      <c r="Q18" s="458"/>
      <c r="R18" s="459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</row>
    <row r="19" spans="1:38" s="5" customFormat="1" ht="14.25">
      <c r="A19" s="396"/>
      <c r="B19" s="427"/>
      <c r="C19" s="428"/>
      <c r="D19" s="406"/>
      <c r="E19" s="429"/>
      <c r="F19" s="430"/>
      <c r="G19" s="431"/>
      <c r="H19" s="431"/>
      <c r="I19" s="430"/>
      <c r="J19" s="378"/>
      <c r="K19" s="378"/>
      <c r="L19" s="383"/>
      <c r="M19" s="378"/>
      <c r="N19" s="404"/>
      <c r="O19" s="390"/>
      <c r="Q19" s="64"/>
      <c r="R19" s="342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605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606</v>
      </c>
      <c r="B21" s="23"/>
      <c r="C21" s="23"/>
      <c r="D21" s="23"/>
      <c r="F21" s="30" t="s">
        <v>607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608</v>
      </c>
      <c r="B22" s="23"/>
      <c r="C22" s="23"/>
      <c r="D22" s="23"/>
      <c r="E22" s="32"/>
      <c r="F22" s="30" t="s">
        <v>609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610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576</v>
      </c>
      <c r="C25" s="21"/>
      <c r="D25" s="22" t="s">
        <v>589</v>
      </c>
      <c r="E25" s="21" t="s">
        <v>590</v>
      </c>
      <c r="F25" s="21" t="s">
        <v>591</v>
      </c>
      <c r="G25" s="21" t="s">
        <v>611</v>
      </c>
      <c r="H25" s="21" t="s">
        <v>593</v>
      </c>
      <c r="I25" s="21" t="s">
        <v>594</v>
      </c>
      <c r="J25" s="77" t="s">
        <v>595</v>
      </c>
      <c r="K25" s="62" t="s">
        <v>612</v>
      </c>
      <c r="L25" s="63" t="s">
        <v>597</v>
      </c>
      <c r="M25" s="78" t="s">
        <v>613</v>
      </c>
      <c r="N25" s="21" t="s">
        <v>614</v>
      </c>
      <c r="O25" s="21" t="s">
        <v>598</v>
      </c>
      <c r="P25" s="79" t="s">
        <v>599</v>
      </c>
      <c r="Q25" s="40"/>
      <c r="R25" s="38"/>
      <c r="S25" s="38"/>
      <c r="T25" s="38"/>
    </row>
    <row r="26" spans="1:38" s="422" customFormat="1" ht="15" customHeight="1">
      <c r="A26" s="462">
        <v>1</v>
      </c>
      <c r="B26" s="434">
        <v>43949</v>
      </c>
      <c r="C26" s="463"/>
      <c r="D26" s="391" t="s">
        <v>86</v>
      </c>
      <c r="E26" s="399" t="s">
        <v>602</v>
      </c>
      <c r="F26" s="399">
        <v>1487.5</v>
      </c>
      <c r="G26" s="464">
        <v>1440</v>
      </c>
      <c r="H26" s="464">
        <v>1435</v>
      </c>
      <c r="I26" s="399" t="s">
        <v>3592</v>
      </c>
      <c r="J26" s="392" t="s">
        <v>3646</v>
      </c>
      <c r="K26" s="392">
        <f t="shared" ref="K26" si="4">H26-F26</f>
        <v>-52.5</v>
      </c>
      <c r="L26" s="393">
        <f t="shared" ref="L26:L27" si="5">K26/F26</f>
        <v>-3.5294117647058823E-2</v>
      </c>
      <c r="M26" s="437"/>
      <c r="N26" s="437"/>
      <c r="O26" s="392" t="s">
        <v>665</v>
      </c>
      <c r="P26" s="437">
        <v>43955</v>
      </c>
      <c r="Q26" s="7"/>
      <c r="R26" s="345" t="s">
        <v>3188</v>
      </c>
      <c r="S26" s="448"/>
      <c r="T26" s="448"/>
      <c r="U26" s="448"/>
      <c r="V26" s="448"/>
      <c r="W26" s="448"/>
      <c r="X26" s="448"/>
      <c r="Y26" s="448"/>
      <c r="Z26" s="448"/>
      <c r="AA26" s="448"/>
    </row>
    <row r="27" spans="1:38" s="422" customFormat="1" ht="15" customHeight="1">
      <c r="A27" s="465">
        <v>2</v>
      </c>
      <c r="B27" s="433">
        <v>43949</v>
      </c>
      <c r="C27" s="466"/>
      <c r="D27" s="394" t="s">
        <v>3634</v>
      </c>
      <c r="E27" s="400" t="s">
        <v>602</v>
      </c>
      <c r="F27" s="400">
        <v>327</v>
      </c>
      <c r="G27" s="461">
        <v>315</v>
      </c>
      <c r="H27" s="461">
        <v>334</v>
      </c>
      <c r="I27" s="400">
        <v>350</v>
      </c>
      <c r="J27" s="65" t="s">
        <v>3611</v>
      </c>
      <c r="K27" s="65">
        <f>H27-F27</f>
        <v>7</v>
      </c>
      <c r="L27" s="395">
        <f t="shared" si="5"/>
        <v>2.1406727828746176E-2</v>
      </c>
      <c r="M27" s="461"/>
      <c r="N27" s="65"/>
      <c r="O27" s="65" t="s">
        <v>601</v>
      </c>
      <c r="P27" s="438">
        <v>43955</v>
      </c>
      <c r="Q27" s="7"/>
      <c r="R27" s="345" t="s">
        <v>3188</v>
      </c>
      <c r="S27" s="448"/>
      <c r="T27" s="448"/>
      <c r="U27" s="448"/>
      <c r="V27" s="448"/>
      <c r="W27" s="448"/>
      <c r="X27" s="448"/>
      <c r="Y27" s="448"/>
      <c r="Z27" s="448"/>
      <c r="AA27" s="448"/>
    </row>
    <row r="28" spans="1:38" s="422" customFormat="1" ht="15" customHeight="1">
      <c r="A28" s="462">
        <v>3</v>
      </c>
      <c r="B28" s="434">
        <v>43951</v>
      </c>
      <c r="C28" s="463"/>
      <c r="D28" s="391" t="s">
        <v>67</v>
      </c>
      <c r="E28" s="399" t="s">
        <v>602</v>
      </c>
      <c r="F28" s="399">
        <v>510.5</v>
      </c>
      <c r="G28" s="464">
        <v>493</v>
      </c>
      <c r="H28" s="464">
        <v>491</v>
      </c>
      <c r="I28" s="399" t="s">
        <v>3635</v>
      </c>
      <c r="J28" s="392" t="s">
        <v>3639</v>
      </c>
      <c r="K28" s="392">
        <f t="shared" ref="K28" si="6">H28-F28</f>
        <v>-19.5</v>
      </c>
      <c r="L28" s="393">
        <f t="shared" ref="L28" si="7">K28/F28</f>
        <v>-3.8197845249755141E-2</v>
      </c>
      <c r="M28" s="437"/>
      <c r="N28" s="437"/>
      <c r="O28" s="392" t="s">
        <v>665</v>
      </c>
      <c r="P28" s="437">
        <v>43955</v>
      </c>
      <c r="Q28" s="7"/>
      <c r="R28" s="345" t="s">
        <v>604</v>
      </c>
      <c r="S28" s="448"/>
      <c r="T28" s="448"/>
      <c r="U28" s="448"/>
      <c r="V28" s="448"/>
      <c r="W28" s="448"/>
      <c r="X28" s="448"/>
      <c r="Y28" s="448"/>
      <c r="Z28" s="448"/>
      <c r="AA28" s="448"/>
    </row>
    <row r="29" spans="1:38" s="422" customFormat="1" ht="15" customHeight="1">
      <c r="A29" s="462">
        <v>4</v>
      </c>
      <c r="B29" s="434">
        <v>43951</v>
      </c>
      <c r="C29" s="463"/>
      <c r="D29" s="391" t="s">
        <v>254</v>
      </c>
      <c r="E29" s="399" t="s">
        <v>602</v>
      </c>
      <c r="F29" s="399">
        <v>499.5</v>
      </c>
      <c r="G29" s="464">
        <v>482</v>
      </c>
      <c r="H29" s="464">
        <v>480.5</v>
      </c>
      <c r="I29" s="399">
        <v>530</v>
      </c>
      <c r="J29" s="392" t="s">
        <v>3640</v>
      </c>
      <c r="K29" s="392">
        <f t="shared" ref="K29" si="8">H29-F29</f>
        <v>-19</v>
      </c>
      <c r="L29" s="393">
        <f t="shared" ref="L29" si="9">K29/F29</f>
        <v>-3.8038038038038041E-2</v>
      </c>
      <c r="M29" s="437"/>
      <c r="N29" s="437"/>
      <c r="O29" s="392" t="s">
        <v>665</v>
      </c>
      <c r="P29" s="437">
        <v>43955</v>
      </c>
      <c r="Q29" s="7"/>
      <c r="R29" s="345" t="s">
        <v>3188</v>
      </c>
      <c r="S29" s="448"/>
      <c r="T29" s="448"/>
      <c r="U29" s="448"/>
      <c r="V29" s="448"/>
      <c r="W29" s="448"/>
      <c r="X29" s="448"/>
      <c r="Y29" s="448"/>
      <c r="Z29" s="448"/>
      <c r="AA29" s="448"/>
    </row>
    <row r="30" spans="1:38" s="422" customFormat="1" ht="15" customHeight="1">
      <c r="A30" s="462">
        <v>5</v>
      </c>
      <c r="B30" s="434">
        <v>43955</v>
      </c>
      <c r="C30" s="463"/>
      <c r="D30" s="391" t="s">
        <v>89</v>
      </c>
      <c r="E30" s="399" t="s">
        <v>602</v>
      </c>
      <c r="F30" s="399">
        <v>473</v>
      </c>
      <c r="G30" s="464">
        <v>454</v>
      </c>
      <c r="H30" s="464">
        <v>454</v>
      </c>
      <c r="I30" s="399" t="s">
        <v>3644</v>
      </c>
      <c r="J30" s="392" t="s">
        <v>3640</v>
      </c>
      <c r="K30" s="392">
        <f t="shared" ref="K30" si="10">H30-F30</f>
        <v>-19</v>
      </c>
      <c r="L30" s="393">
        <f t="shared" ref="L30" si="11">K30/F30</f>
        <v>-4.0169133192389003E-2</v>
      </c>
      <c r="M30" s="437"/>
      <c r="N30" s="437"/>
      <c r="O30" s="392" t="s">
        <v>665</v>
      </c>
      <c r="P30" s="437">
        <v>43956</v>
      </c>
      <c r="Q30" s="7"/>
      <c r="R30" s="345" t="s">
        <v>604</v>
      </c>
      <c r="S30" s="448"/>
      <c r="T30" s="448"/>
      <c r="U30" s="448"/>
      <c r="V30" s="448"/>
      <c r="W30" s="448"/>
      <c r="X30" s="448"/>
      <c r="Y30" s="448"/>
      <c r="Z30" s="448"/>
      <c r="AA30" s="448"/>
    </row>
    <row r="31" spans="1:38" s="422" customFormat="1" ht="15" customHeight="1">
      <c r="A31" s="465">
        <v>6</v>
      </c>
      <c r="B31" s="433">
        <v>43956</v>
      </c>
      <c r="C31" s="466"/>
      <c r="D31" s="394" t="s">
        <v>179</v>
      </c>
      <c r="E31" s="400" t="s">
        <v>3650</v>
      </c>
      <c r="F31" s="400">
        <v>471.5</v>
      </c>
      <c r="G31" s="461">
        <v>492</v>
      </c>
      <c r="H31" s="461">
        <v>463</v>
      </c>
      <c r="I31" s="400" t="s">
        <v>3651</v>
      </c>
      <c r="J31" s="65" t="s">
        <v>3652</v>
      </c>
      <c r="K31" s="65">
        <f>F31-H31</f>
        <v>8.5</v>
      </c>
      <c r="L31" s="395">
        <f t="shared" ref="L31" si="12">K31/F31</f>
        <v>1.8027571580063628E-2</v>
      </c>
      <c r="M31" s="461"/>
      <c r="N31" s="65"/>
      <c r="O31" s="65" t="s">
        <v>601</v>
      </c>
      <c r="P31" s="473">
        <v>43956</v>
      </c>
      <c r="Q31" s="7"/>
      <c r="R31" s="345" t="s">
        <v>604</v>
      </c>
      <c r="S31" s="448"/>
      <c r="T31" s="448"/>
      <c r="U31" s="448"/>
      <c r="V31" s="448"/>
      <c r="W31" s="448"/>
      <c r="X31" s="448"/>
      <c r="Y31" s="448"/>
      <c r="Z31" s="448"/>
      <c r="AA31" s="448"/>
    </row>
    <row r="32" spans="1:38" s="422" customFormat="1" ht="15" customHeight="1">
      <c r="A32" s="403">
        <v>7</v>
      </c>
      <c r="B32" s="427">
        <v>43956</v>
      </c>
      <c r="C32" s="379"/>
      <c r="D32" s="380" t="s">
        <v>255</v>
      </c>
      <c r="E32" s="426" t="s">
        <v>602</v>
      </c>
      <c r="F32" s="426" t="s">
        <v>3663</v>
      </c>
      <c r="G32" s="408">
        <v>164</v>
      </c>
      <c r="H32" s="408"/>
      <c r="I32" s="426">
        <v>185</v>
      </c>
      <c r="J32" s="407" t="s">
        <v>603</v>
      </c>
      <c r="K32" s="407"/>
      <c r="L32" s="383"/>
      <c r="M32" s="408"/>
      <c r="N32" s="407"/>
      <c r="O32" s="407"/>
      <c r="P32" s="385"/>
      <c r="Q32" s="7"/>
      <c r="R32" s="345" t="s">
        <v>3188</v>
      </c>
      <c r="S32" s="448"/>
      <c r="T32" s="448"/>
      <c r="U32" s="448"/>
      <c r="V32" s="448"/>
      <c r="W32" s="448"/>
      <c r="X32" s="448"/>
      <c r="Y32" s="448"/>
      <c r="Z32" s="448"/>
      <c r="AA32" s="448"/>
    </row>
    <row r="33" spans="1:34" s="422" customFormat="1" ht="15" customHeight="1">
      <c r="A33" s="403"/>
      <c r="B33" s="427"/>
      <c r="C33" s="379"/>
      <c r="D33" s="380"/>
      <c r="E33" s="426"/>
      <c r="F33" s="426"/>
      <c r="G33" s="408"/>
      <c r="H33" s="408"/>
      <c r="I33" s="426"/>
      <c r="J33" s="407"/>
      <c r="K33" s="407"/>
      <c r="L33" s="383"/>
      <c r="M33" s="408"/>
      <c r="N33" s="407"/>
      <c r="O33" s="407"/>
      <c r="P33" s="385"/>
      <c r="Q33" s="7"/>
      <c r="R33" s="345"/>
      <c r="S33" s="448"/>
      <c r="T33" s="448"/>
      <c r="U33" s="448"/>
      <c r="V33" s="448"/>
      <c r="W33" s="448"/>
      <c r="X33" s="448"/>
      <c r="Y33" s="448"/>
      <c r="Z33" s="448"/>
      <c r="AA33" s="448"/>
    </row>
    <row r="34" spans="1:34" ht="15" customHeight="1">
      <c r="A34" s="403"/>
      <c r="B34" s="427"/>
      <c r="C34" s="379"/>
      <c r="D34" s="439"/>
      <c r="E34" s="381"/>
      <c r="F34" s="381"/>
      <c r="G34" s="382"/>
      <c r="H34" s="382"/>
      <c r="I34" s="381"/>
      <c r="J34" s="378"/>
      <c r="K34" s="378"/>
      <c r="L34" s="383"/>
      <c r="M34" s="382"/>
      <c r="N34" s="384"/>
      <c r="O34" s="384"/>
      <c r="P34" s="385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44.25" customHeight="1">
      <c r="A35" s="23" t="s">
        <v>605</v>
      </c>
      <c r="B35" s="39"/>
      <c r="C35" s="39"/>
      <c r="D35" s="40"/>
      <c r="E35" s="36"/>
      <c r="F35" s="36"/>
      <c r="G35" s="35"/>
      <c r="H35" s="35"/>
      <c r="I35" s="36"/>
      <c r="J35" s="17"/>
      <c r="K35" s="80"/>
      <c r="L35" s="81"/>
      <c r="M35" s="80"/>
      <c r="N35" s="82"/>
      <c r="O35" s="80"/>
      <c r="P35" s="82"/>
      <c r="Q35" s="16"/>
      <c r="R35" s="12"/>
      <c r="S35" s="16"/>
      <c r="T35" s="16"/>
      <c r="U35" s="16"/>
      <c r="V35" s="16"/>
      <c r="W35" s="16"/>
      <c r="X35" s="16"/>
      <c r="Y35" s="16"/>
      <c r="Z35" s="5"/>
      <c r="AA35" s="5"/>
      <c r="AB35" s="5"/>
    </row>
    <row r="36" spans="1:34" s="6" customFormat="1">
      <c r="A36" s="29" t="s">
        <v>606</v>
      </c>
      <c r="B36" s="23"/>
      <c r="C36" s="23"/>
      <c r="D36" s="23"/>
      <c r="E36" s="5"/>
      <c r="F36" s="30" t="s">
        <v>607</v>
      </c>
      <c r="G36" s="41"/>
      <c r="H36" s="42"/>
      <c r="I36" s="83"/>
      <c r="J36" s="17"/>
      <c r="K36" s="84"/>
      <c r="L36" s="85"/>
      <c r="M36" s="86"/>
      <c r="N36" s="87"/>
      <c r="O36" s="88"/>
      <c r="P36" s="5"/>
      <c r="Q36" s="4"/>
      <c r="R36" s="12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9" customFormat="1" ht="14.25" customHeight="1">
      <c r="A37" s="29"/>
      <c r="B37" s="23"/>
      <c r="C37" s="23"/>
      <c r="D37" s="23"/>
      <c r="E37" s="32"/>
      <c r="F37" s="30" t="s">
        <v>609</v>
      </c>
      <c r="G37" s="41"/>
      <c r="H37" s="42"/>
      <c r="I37" s="83"/>
      <c r="J37" s="17"/>
      <c r="K37" s="84"/>
      <c r="L37" s="85"/>
      <c r="M37" s="86"/>
      <c r="N37" s="87"/>
      <c r="O37" s="88"/>
      <c r="P37" s="5"/>
      <c r="Q37" s="4"/>
      <c r="R37" s="12"/>
      <c r="S37" s="6"/>
      <c r="Y37" s="6"/>
      <c r="Z37" s="6"/>
    </row>
    <row r="38" spans="1:34" s="9" customFormat="1" ht="14.25" customHeight="1">
      <c r="A38" s="23"/>
      <c r="B38" s="23"/>
      <c r="C38" s="23"/>
      <c r="D38" s="23"/>
      <c r="E38" s="32"/>
      <c r="F38" s="17"/>
      <c r="G38" s="17"/>
      <c r="H38" s="31"/>
      <c r="I38" s="36"/>
      <c r="J38" s="72"/>
      <c r="K38" s="69"/>
      <c r="L38" s="70"/>
      <c r="M38" s="17"/>
      <c r="N38" s="73"/>
      <c r="O38" s="57"/>
      <c r="P38" s="8"/>
      <c r="Q38" s="4"/>
      <c r="R38" s="12"/>
      <c r="S38" s="6"/>
      <c r="Y38" s="6"/>
      <c r="Z38" s="6"/>
    </row>
    <row r="39" spans="1:34" s="9" customFormat="1" ht="15">
      <c r="A39" s="43" t="s">
        <v>616</v>
      </c>
      <c r="B39" s="43"/>
      <c r="C39" s="43"/>
      <c r="D39" s="43"/>
      <c r="E39" s="32"/>
      <c r="F39" s="17"/>
      <c r="G39" s="12"/>
      <c r="H39" s="17"/>
      <c r="I39" s="12"/>
      <c r="J39" s="89"/>
      <c r="K39" s="12"/>
      <c r="L39" s="12"/>
      <c r="M39" s="12"/>
      <c r="N39" s="12"/>
      <c r="O39" s="90"/>
      <c r="P39"/>
      <c r="Q39" s="4"/>
      <c r="R39" s="12"/>
      <c r="S39" s="6"/>
      <c r="Y39" s="6"/>
      <c r="Z39" s="6"/>
    </row>
    <row r="40" spans="1:34" s="9" customFormat="1" ht="38.25">
      <c r="A40" s="21" t="s">
        <v>16</v>
      </c>
      <c r="B40" s="21" t="s">
        <v>576</v>
      </c>
      <c r="C40" s="21"/>
      <c r="D40" s="22" t="s">
        <v>589</v>
      </c>
      <c r="E40" s="21" t="s">
        <v>590</v>
      </c>
      <c r="F40" s="21" t="s">
        <v>591</v>
      </c>
      <c r="G40" s="21" t="s">
        <v>611</v>
      </c>
      <c r="H40" s="21" t="s">
        <v>593</v>
      </c>
      <c r="I40" s="21" t="s">
        <v>594</v>
      </c>
      <c r="J40" s="20" t="s">
        <v>595</v>
      </c>
      <c r="K40" s="78" t="s">
        <v>617</v>
      </c>
      <c r="L40" s="78" t="s">
        <v>613</v>
      </c>
      <c r="M40" s="21" t="s">
        <v>614</v>
      </c>
      <c r="N40" s="20" t="s">
        <v>598</v>
      </c>
      <c r="O40" s="91" t="s">
        <v>599</v>
      </c>
      <c r="P40" s="5"/>
      <c r="Q40" s="4"/>
      <c r="R40" s="17"/>
      <c r="S40" s="6"/>
      <c r="Y40" s="6"/>
      <c r="Z40" s="6"/>
    </row>
    <row r="41" spans="1:34" s="9" customFormat="1" ht="14.25">
      <c r="A41" s="491"/>
      <c r="B41" s="492"/>
      <c r="C41" s="467"/>
      <c r="D41" s="406"/>
      <c r="E41" s="468"/>
      <c r="F41" s="469"/>
      <c r="G41" s="468"/>
      <c r="H41" s="468"/>
      <c r="I41" s="468"/>
      <c r="J41" s="492"/>
      <c r="K41" s="470"/>
      <c r="L41" s="493"/>
      <c r="M41" s="493"/>
      <c r="N41" s="493"/>
      <c r="O41" s="489"/>
      <c r="P41" s="409"/>
      <c r="Q41" s="409"/>
      <c r="R41" s="345"/>
      <c r="S41" s="40"/>
      <c r="Y41" s="6"/>
      <c r="Z41" s="6"/>
    </row>
    <row r="42" spans="1:34" s="9" customFormat="1" ht="14.25">
      <c r="A42" s="491"/>
      <c r="B42" s="492"/>
      <c r="C42" s="467"/>
      <c r="D42" s="406"/>
      <c r="E42" s="468"/>
      <c r="F42" s="471"/>
      <c r="G42" s="468"/>
      <c r="H42" s="468"/>
      <c r="I42" s="468"/>
      <c r="J42" s="492"/>
      <c r="K42" s="470"/>
      <c r="L42" s="494"/>
      <c r="M42" s="494"/>
      <c r="N42" s="494"/>
      <c r="O42" s="490"/>
      <c r="P42" s="409"/>
      <c r="Q42" s="409"/>
      <c r="R42" s="345"/>
      <c r="S42" s="40"/>
      <c r="Y42" s="6"/>
      <c r="Z42" s="6"/>
    </row>
    <row r="43" spans="1:34" s="9" customFormat="1" ht="14.25">
      <c r="A43" s="491"/>
      <c r="B43" s="492"/>
      <c r="C43" s="467"/>
      <c r="D43" s="406"/>
      <c r="E43" s="468"/>
      <c r="F43" s="469"/>
      <c r="G43" s="468"/>
      <c r="H43" s="468"/>
      <c r="I43" s="468"/>
      <c r="J43" s="492"/>
      <c r="K43" s="470"/>
      <c r="L43" s="493"/>
      <c r="M43" s="493"/>
      <c r="N43" s="493"/>
      <c r="O43" s="489"/>
      <c r="P43" s="409"/>
      <c r="Q43" s="409"/>
      <c r="R43" s="345"/>
      <c r="S43" s="40"/>
      <c r="Y43" s="6"/>
      <c r="Z43" s="6"/>
    </row>
    <row r="44" spans="1:34" s="9" customFormat="1" ht="14.25">
      <c r="A44" s="491"/>
      <c r="B44" s="492"/>
      <c r="C44" s="467"/>
      <c r="D44" s="406"/>
      <c r="E44" s="468"/>
      <c r="F44" s="471"/>
      <c r="G44" s="468"/>
      <c r="H44" s="468"/>
      <c r="I44" s="468"/>
      <c r="J44" s="492"/>
      <c r="K44" s="470"/>
      <c r="L44" s="494"/>
      <c r="M44" s="494"/>
      <c r="N44" s="494"/>
      <c r="O44" s="490"/>
      <c r="P44" s="4"/>
      <c r="Q44" s="4"/>
      <c r="R44" s="447"/>
      <c r="S44" s="6"/>
      <c r="Y44" s="6"/>
      <c r="Z44" s="6"/>
    </row>
    <row r="45" spans="1:34" s="9" customFormat="1" ht="14.25">
      <c r="A45" s="491"/>
      <c r="B45" s="492"/>
      <c r="C45" s="467"/>
      <c r="D45" s="406"/>
      <c r="E45" s="468"/>
      <c r="F45" s="469"/>
      <c r="G45" s="468"/>
      <c r="H45" s="468"/>
      <c r="I45" s="468"/>
      <c r="J45" s="492"/>
      <c r="K45" s="470"/>
      <c r="L45" s="493"/>
      <c r="M45" s="493"/>
      <c r="N45" s="493"/>
      <c r="O45" s="489"/>
      <c r="P45" s="4"/>
      <c r="Q45" s="4"/>
      <c r="R45" s="447"/>
      <c r="S45" s="6"/>
      <c r="Y45" s="6"/>
      <c r="Z45" s="6"/>
    </row>
    <row r="46" spans="1:34" s="9" customFormat="1" ht="14.25">
      <c r="A46" s="491"/>
      <c r="B46" s="492"/>
      <c r="C46" s="467"/>
      <c r="D46" s="406"/>
      <c r="E46" s="468"/>
      <c r="F46" s="471"/>
      <c r="G46" s="468"/>
      <c r="H46" s="468"/>
      <c r="I46" s="468"/>
      <c r="J46" s="492"/>
      <c r="K46" s="470"/>
      <c r="L46" s="494"/>
      <c r="M46" s="494"/>
      <c r="N46" s="494"/>
      <c r="O46" s="490"/>
      <c r="P46" s="4"/>
      <c r="Q46" s="4"/>
      <c r="R46" s="447"/>
      <c r="S46" s="6"/>
      <c r="Y46" s="6"/>
      <c r="Z46" s="6"/>
    </row>
    <row r="47" spans="1:34" s="9" customFormat="1" ht="14.25">
      <c r="A47" s="440"/>
      <c r="B47" s="441"/>
      <c r="C47" s="441"/>
      <c r="D47" s="442"/>
      <c r="E47" s="440"/>
      <c r="F47" s="443"/>
      <c r="G47" s="440"/>
      <c r="H47" s="440"/>
      <c r="I47" s="440"/>
      <c r="J47" s="444"/>
      <c r="K47" s="444"/>
      <c r="L47" s="445"/>
      <c r="M47" s="444"/>
      <c r="N47" s="444"/>
      <c r="O47" s="446"/>
      <c r="P47" s="4"/>
      <c r="Q47" s="4"/>
      <c r="R47" s="94"/>
      <c r="S47" s="6"/>
      <c r="Y47" s="6"/>
      <c r="Z47" s="6"/>
    </row>
    <row r="48" spans="1:34" s="9" customFormat="1" ht="15">
      <c r="A48" s="386"/>
      <c r="B48" s="387"/>
      <c r="C48" s="387"/>
      <c r="D48" s="388"/>
      <c r="E48" s="386"/>
      <c r="F48" s="401"/>
      <c r="G48" s="386"/>
      <c r="H48" s="386"/>
      <c r="I48" s="386"/>
      <c r="J48" s="387"/>
      <c r="K48" s="80"/>
      <c r="L48" s="386"/>
      <c r="M48" s="386"/>
      <c r="N48" s="386"/>
      <c r="O48" s="402"/>
      <c r="P48" s="4"/>
      <c r="Q48" s="4"/>
      <c r="R48" s="94"/>
      <c r="S48" s="6"/>
      <c r="Y48" s="6"/>
      <c r="Z48" s="6"/>
    </row>
    <row r="49" spans="1:34" s="6" customFormat="1">
      <c r="A49" s="44"/>
      <c r="B49" s="45"/>
      <c r="C49" s="46"/>
      <c r="D49" s="47"/>
      <c r="E49" s="48"/>
      <c r="F49" s="49"/>
      <c r="G49" s="49"/>
      <c r="H49" s="49"/>
      <c r="I49" s="49"/>
      <c r="J49" s="17"/>
      <c r="K49" s="92"/>
      <c r="L49" s="92"/>
      <c r="M49" s="17"/>
      <c r="N49" s="16"/>
      <c r="O49" s="93"/>
      <c r="P49" s="5"/>
      <c r="Q49" s="4"/>
      <c r="R49" s="17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6" customFormat="1" ht="15">
      <c r="A50" s="50" t="s">
        <v>618</v>
      </c>
      <c r="B50" s="50"/>
      <c r="C50" s="50"/>
      <c r="D50" s="50"/>
      <c r="E50" s="51"/>
      <c r="F50" s="49"/>
      <c r="G50" s="49"/>
      <c r="H50" s="49"/>
      <c r="I50" s="49"/>
      <c r="J50" s="53"/>
      <c r="K50" s="12"/>
      <c r="L50" s="12"/>
      <c r="M50" s="12"/>
      <c r="N50" s="11"/>
      <c r="O50" s="53"/>
      <c r="P50" s="5"/>
      <c r="Q50" s="4"/>
      <c r="R50" s="17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6" customFormat="1" ht="38.25">
      <c r="A51" s="21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52" t="s">
        <v>611</v>
      </c>
      <c r="H51" s="21" t="s">
        <v>593</v>
      </c>
      <c r="I51" s="21" t="s">
        <v>594</v>
      </c>
      <c r="J51" s="20" t="s">
        <v>595</v>
      </c>
      <c r="K51" s="20" t="s">
        <v>619</v>
      </c>
      <c r="L51" s="78" t="s">
        <v>613</v>
      </c>
      <c r="M51" s="21" t="s">
        <v>614</v>
      </c>
      <c r="N51" s="21" t="s">
        <v>598</v>
      </c>
      <c r="O51" s="22" t="s">
        <v>599</v>
      </c>
      <c r="P51" s="5"/>
      <c r="Q51" s="4"/>
      <c r="R51" s="17"/>
      <c r="Z51" s="9"/>
      <c r="AA51" s="9"/>
      <c r="AB51" s="9"/>
      <c r="AC51" s="9"/>
      <c r="AD51" s="9"/>
      <c r="AE51" s="9"/>
      <c r="AF51" s="9"/>
      <c r="AG51" s="9"/>
      <c r="AH51" s="9"/>
    </row>
    <row r="52" spans="1:34" s="40" customFormat="1" ht="14.25">
      <c r="A52" s="435">
        <v>1</v>
      </c>
      <c r="B52" s="463">
        <v>43951</v>
      </c>
      <c r="C52" s="463"/>
      <c r="D52" s="391" t="s">
        <v>3637</v>
      </c>
      <c r="E52" s="399" t="s">
        <v>602</v>
      </c>
      <c r="F52" s="399">
        <v>6.75</v>
      </c>
      <c r="G52" s="464">
        <v>4.9000000000000004</v>
      </c>
      <c r="H52" s="464">
        <v>4.9000000000000004</v>
      </c>
      <c r="I52" s="399" t="s">
        <v>3638</v>
      </c>
      <c r="J52" s="436" t="s">
        <v>3641</v>
      </c>
      <c r="K52" s="436">
        <f t="shared" ref="K52" si="13">L52*M52</f>
        <v>-5549.9999999999991</v>
      </c>
      <c r="L52" s="436">
        <f t="shared" ref="L52" si="14">H52-F52</f>
        <v>-1.8499999999999996</v>
      </c>
      <c r="M52" s="436">
        <v>3000</v>
      </c>
      <c r="N52" s="392" t="s">
        <v>665</v>
      </c>
      <c r="O52" s="437">
        <v>43955</v>
      </c>
      <c r="P52" s="409"/>
      <c r="Q52" s="409"/>
      <c r="R52" s="345" t="s">
        <v>604</v>
      </c>
      <c r="Z52" s="422"/>
      <c r="AA52" s="422"/>
      <c r="AB52" s="422"/>
      <c r="AC52" s="422"/>
      <c r="AD52" s="422"/>
      <c r="AE52" s="422"/>
      <c r="AF52" s="422"/>
      <c r="AG52" s="422"/>
      <c r="AH52" s="422"/>
    </row>
    <row r="53" spans="1:34" s="40" customFormat="1" ht="14.25">
      <c r="A53" s="386"/>
      <c r="B53" s="387"/>
      <c r="C53" s="387"/>
      <c r="D53" s="388"/>
      <c r="E53" s="386"/>
      <c r="F53" s="423"/>
      <c r="G53" s="386"/>
      <c r="H53" s="386"/>
      <c r="I53" s="386"/>
      <c r="J53" s="387"/>
      <c r="K53" s="424"/>
      <c r="L53" s="386"/>
      <c r="M53" s="386"/>
      <c r="N53" s="386"/>
      <c r="O53" s="425"/>
      <c r="P53" s="409"/>
      <c r="Q53" s="409"/>
      <c r="R53" s="345"/>
      <c r="Z53" s="422"/>
      <c r="AA53" s="422"/>
      <c r="AB53" s="422"/>
      <c r="AC53" s="422"/>
      <c r="AD53" s="422"/>
      <c r="AE53" s="422"/>
      <c r="AF53" s="422"/>
      <c r="AG53" s="422"/>
      <c r="AH53" s="422"/>
    </row>
    <row r="54" spans="1:34" ht="15">
      <c r="A54" s="101" t="s">
        <v>620</v>
      </c>
      <c r="B54" s="102"/>
      <c r="C54" s="102"/>
      <c r="D54" s="103"/>
      <c r="E54" s="34"/>
      <c r="F54" s="32"/>
      <c r="G54" s="32"/>
      <c r="H54" s="74"/>
      <c r="I54" s="121"/>
      <c r="J54" s="122"/>
      <c r="K54" s="17"/>
      <c r="L54" s="17"/>
      <c r="M54" s="17"/>
      <c r="N54" s="11"/>
      <c r="O54" s="53"/>
      <c r="Q54" s="97"/>
      <c r="R54" s="17"/>
      <c r="S54" s="16"/>
      <c r="T54" s="16"/>
      <c r="U54" s="16"/>
      <c r="V54" s="16"/>
      <c r="W54" s="16"/>
      <c r="X54" s="16"/>
      <c r="Y54" s="16"/>
      <c r="Z54" s="16"/>
    </row>
    <row r="55" spans="1:34" ht="38.25">
      <c r="A55" s="20" t="s">
        <v>16</v>
      </c>
      <c r="B55" s="21" t="s">
        <v>576</v>
      </c>
      <c r="C55" s="21"/>
      <c r="D55" s="22" t="s">
        <v>589</v>
      </c>
      <c r="E55" s="21" t="s">
        <v>590</v>
      </c>
      <c r="F55" s="21" t="s">
        <v>591</v>
      </c>
      <c r="G55" s="21" t="s">
        <v>592</v>
      </c>
      <c r="H55" s="21" t="s">
        <v>593</v>
      </c>
      <c r="I55" s="21" t="s">
        <v>594</v>
      </c>
      <c r="J55" s="20" t="s">
        <v>595</v>
      </c>
      <c r="K55" s="21" t="s">
        <v>596</v>
      </c>
      <c r="L55" s="21" t="s">
        <v>597</v>
      </c>
      <c r="M55" s="21" t="s">
        <v>598</v>
      </c>
      <c r="N55" s="22" t="s">
        <v>599</v>
      </c>
      <c r="O55" s="21" t="s">
        <v>600</v>
      </c>
      <c r="P55" s="99"/>
      <c r="Q55" s="11"/>
      <c r="R55" s="17"/>
      <c r="S55" s="16"/>
      <c r="T55" s="16"/>
      <c r="U55" s="16"/>
      <c r="V55" s="16"/>
      <c r="W55" s="16"/>
      <c r="X55" s="16"/>
      <c r="Y55" s="16"/>
      <c r="Z55" s="16"/>
    </row>
    <row r="56" spans="1:34" s="8" customFormat="1">
      <c r="A56" s="410"/>
      <c r="B56" s="411"/>
      <c r="C56" s="412"/>
      <c r="D56" s="413"/>
      <c r="E56" s="414"/>
      <c r="F56" s="414"/>
      <c r="G56" s="415"/>
      <c r="H56" s="415"/>
      <c r="I56" s="414"/>
      <c r="J56" s="416"/>
      <c r="K56" s="417"/>
      <c r="L56" s="418"/>
      <c r="M56" s="419"/>
      <c r="N56" s="420"/>
      <c r="O56" s="421"/>
      <c r="P56" s="125"/>
      <c r="Q56"/>
      <c r="R56" s="96"/>
      <c r="T56" s="57"/>
      <c r="U56" s="57"/>
      <c r="V56" s="57"/>
      <c r="W56" s="57"/>
      <c r="X56" s="57"/>
      <c r="Y56" s="57"/>
      <c r="Z56" s="57"/>
    </row>
    <row r="57" spans="1:34">
      <c r="A57" s="23" t="s">
        <v>605</v>
      </c>
      <c r="B57" s="23"/>
      <c r="C57" s="23"/>
      <c r="D57" s="23"/>
      <c r="E57" s="5"/>
      <c r="F57" s="30" t="s">
        <v>607</v>
      </c>
      <c r="G57" s="83"/>
      <c r="H57" s="83"/>
      <c r="I57" s="38"/>
      <c r="J57" s="86"/>
      <c r="K57" s="84"/>
      <c r="L57" s="85"/>
      <c r="M57" s="86"/>
      <c r="N57" s="87"/>
      <c r="O57" s="126"/>
      <c r="P57" s="11"/>
      <c r="Q57" s="16"/>
      <c r="R57" s="98"/>
      <c r="S57" s="16"/>
      <c r="T57" s="16"/>
      <c r="U57" s="16"/>
      <c r="V57" s="16"/>
      <c r="W57" s="16"/>
      <c r="X57" s="16"/>
      <c r="Y57" s="16"/>
    </row>
    <row r="58" spans="1:34">
      <c r="A58" s="29" t="s">
        <v>606</v>
      </c>
      <c r="B58" s="23"/>
      <c r="C58" s="23"/>
      <c r="D58" s="23"/>
      <c r="E58" s="32"/>
      <c r="F58" s="30" t="s">
        <v>609</v>
      </c>
      <c r="G58" s="12"/>
      <c r="H58" s="12"/>
      <c r="I58" s="12"/>
      <c r="J58" s="53"/>
      <c r="K58" s="12"/>
      <c r="L58" s="12"/>
      <c r="M58" s="12"/>
      <c r="N58" s="11"/>
      <c r="O58" s="53"/>
      <c r="Q58" s="7"/>
      <c r="R58" s="17"/>
      <c r="S58" s="16"/>
      <c r="T58" s="16"/>
      <c r="U58" s="16"/>
      <c r="V58" s="16"/>
      <c r="W58" s="16"/>
      <c r="X58" s="16"/>
      <c r="Y58" s="16"/>
      <c r="Z58" s="16"/>
    </row>
    <row r="59" spans="1:34">
      <c r="A59" s="29"/>
      <c r="B59" s="23"/>
      <c r="C59" s="23"/>
      <c r="D59" s="23"/>
      <c r="E59" s="32"/>
      <c r="F59" s="30"/>
      <c r="G59" s="12"/>
      <c r="H59" s="12"/>
      <c r="I59" s="12"/>
      <c r="J59" s="53"/>
      <c r="K59" s="12"/>
      <c r="L59" s="12"/>
      <c r="M59" s="12"/>
      <c r="N59" s="11"/>
      <c r="O59" s="53"/>
      <c r="Q59" s="7"/>
      <c r="R59" s="83"/>
      <c r="S59" s="16"/>
      <c r="T59" s="16"/>
      <c r="U59" s="16"/>
      <c r="V59" s="16"/>
      <c r="W59" s="16"/>
      <c r="X59" s="16"/>
      <c r="Y59" s="16"/>
      <c r="Z59" s="16"/>
    </row>
    <row r="60" spans="1:34">
      <c r="A60" s="29"/>
      <c r="B60" s="23"/>
      <c r="C60" s="23"/>
      <c r="D60" s="23"/>
      <c r="E60" s="32"/>
      <c r="F60" s="30"/>
      <c r="G60" s="12"/>
      <c r="H60" s="12"/>
      <c r="I60" s="12"/>
      <c r="J60" s="53"/>
      <c r="K60" s="12"/>
      <c r="L60" s="12"/>
      <c r="M60" s="12"/>
      <c r="N60" s="11"/>
      <c r="O60" s="53"/>
      <c r="Q60" s="7"/>
      <c r="R60" s="83"/>
      <c r="S60" s="16"/>
      <c r="T60" s="16"/>
      <c r="U60" s="16"/>
      <c r="V60" s="16"/>
      <c r="W60" s="16"/>
      <c r="X60" s="16"/>
      <c r="Y60" s="16"/>
      <c r="Z60" s="16"/>
    </row>
    <row r="61" spans="1:34">
      <c r="A61" s="29"/>
      <c r="B61" s="23"/>
      <c r="C61" s="23"/>
      <c r="D61" s="23"/>
      <c r="E61" s="32"/>
      <c r="F61" s="30"/>
      <c r="G61" s="41"/>
      <c r="H61" s="42"/>
      <c r="I61" s="83"/>
      <c r="J61" s="17"/>
      <c r="K61" s="84"/>
      <c r="L61" s="85"/>
      <c r="M61" s="86"/>
      <c r="N61" s="87"/>
      <c r="O61" s="88"/>
      <c r="P61" s="5"/>
      <c r="Q61" s="11"/>
      <c r="R61" s="83"/>
      <c r="S61" s="16"/>
      <c r="T61" s="16"/>
      <c r="U61" s="16"/>
      <c r="V61" s="16"/>
      <c r="W61" s="16"/>
      <c r="X61" s="16"/>
      <c r="Y61" s="16"/>
      <c r="Z61" s="16"/>
    </row>
    <row r="62" spans="1:34">
      <c r="A62" s="37"/>
      <c r="B62" s="45"/>
      <c r="C62" s="104"/>
      <c r="D62" s="6"/>
      <c r="E62" s="38"/>
      <c r="F62" s="83"/>
      <c r="G62" s="41"/>
      <c r="H62" s="42"/>
      <c r="I62" s="83"/>
      <c r="J62" s="17"/>
      <c r="K62" s="84"/>
      <c r="L62" s="85"/>
      <c r="M62" s="86"/>
      <c r="N62" s="87"/>
      <c r="O62" s="88"/>
      <c r="P62" s="5"/>
      <c r="Q62" s="11"/>
      <c r="R62" s="17"/>
      <c r="S62" s="16"/>
      <c r="T62" s="16"/>
      <c r="U62" s="16"/>
      <c r="V62" s="16"/>
      <c r="W62" s="16"/>
      <c r="X62" s="16"/>
      <c r="Y62" s="16"/>
      <c r="Z62" s="16"/>
    </row>
    <row r="63" spans="1:34" ht="15">
      <c r="A63" s="5"/>
      <c r="B63" s="105" t="s">
        <v>621</v>
      </c>
      <c r="C63" s="105"/>
      <c r="D63" s="105"/>
      <c r="E63" s="105"/>
      <c r="F63" s="17"/>
      <c r="G63" s="17"/>
      <c r="H63" s="106"/>
      <c r="I63" s="17"/>
      <c r="J63" s="75"/>
      <c r="K63" s="76"/>
      <c r="L63" s="17"/>
      <c r="M63" s="17"/>
      <c r="N63" s="16"/>
      <c r="O63" s="100"/>
      <c r="P63" s="7"/>
      <c r="Q63" s="11"/>
      <c r="R63" s="143"/>
      <c r="S63" s="16"/>
      <c r="T63" s="16"/>
      <c r="U63" s="16"/>
      <c r="V63" s="16"/>
      <c r="W63" s="16"/>
      <c r="X63" s="16"/>
      <c r="Y63" s="16"/>
      <c r="Z63" s="16"/>
    </row>
    <row r="64" spans="1:34" ht="38.25">
      <c r="A64" s="20" t="s">
        <v>16</v>
      </c>
      <c r="B64" s="21" t="s">
        <v>576</v>
      </c>
      <c r="C64" s="21"/>
      <c r="D64" s="22" t="s">
        <v>589</v>
      </c>
      <c r="E64" s="21" t="s">
        <v>590</v>
      </c>
      <c r="F64" s="21" t="s">
        <v>591</v>
      </c>
      <c r="G64" s="21" t="s">
        <v>622</v>
      </c>
      <c r="H64" s="21" t="s">
        <v>623</v>
      </c>
      <c r="I64" s="21" t="s">
        <v>594</v>
      </c>
      <c r="J64" s="61" t="s">
        <v>595</v>
      </c>
      <c r="K64" s="21" t="s">
        <v>596</v>
      </c>
      <c r="L64" s="21" t="s">
        <v>597</v>
      </c>
      <c r="M64" s="21" t="s">
        <v>598</v>
      </c>
      <c r="N64" s="22" t="s">
        <v>599</v>
      </c>
      <c r="O64" s="100"/>
      <c r="P64" s="7"/>
      <c r="Q64" s="11"/>
      <c r="R64" s="143"/>
      <c r="S64" s="16"/>
      <c r="T64" s="16"/>
      <c r="U64" s="16"/>
      <c r="V64" s="16"/>
      <c r="W64" s="16"/>
      <c r="X64" s="16"/>
      <c r="Y64" s="16"/>
      <c r="Z64" s="16"/>
    </row>
    <row r="65" spans="1:26">
      <c r="A65" s="204">
        <v>1</v>
      </c>
      <c r="B65" s="107">
        <v>41579</v>
      </c>
      <c r="C65" s="107"/>
      <c r="D65" s="108" t="s">
        <v>624</v>
      </c>
      <c r="E65" s="109" t="s">
        <v>625</v>
      </c>
      <c r="F65" s="110">
        <v>82</v>
      </c>
      <c r="G65" s="109" t="s">
        <v>626</v>
      </c>
      <c r="H65" s="109">
        <v>100</v>
      </c>
      <c r="I65" s="127">
        <v>100</v>
      </c>
      <c r="J65" s="128" t="s">
        <v>627</v>
      </c>
      <c r="K65" s="129">
        <f t="shared" ref="K65:K96" si="15">H65-F65</f>
        <v>18</v>
      </c>
      <c r="L65" s="130">
        <f t="shared" ref="L65:L96" si="16">K65/F65</f>
        <v>0.21951219512195122</v>
      </c>
      <c r="M65" s="131" t="s">
        <v>601</v>
      </c>
      <c r="N65" s="132">
        <v>42657</v>
      </c>
      <c r="O65" s="53"/>
      <c r="P65" s="11"/>
      <c r="Q65" s="16"/>
      <c r="R65" s="143"/>
      <c r="S65" s="16"/>
      <c r="T65" s="16"/>
      <c r="U65" s="16"/>
      <c r="V65" s="16"/>
      <c r="W65" s="16"/>
      <c r="X65" s="16"/>
      <c r="Y65" s="16"/>
      <c r="Z65" s="16"/>
    </row>
    <row r="66" spans="1:26">
      <c r="A66" s="204">
        <v>2</v>
      </c>
      <c r="B66" s="107">
        <v>41794</v>
      </c>
      <c r="C66" s="107"/>
      <c r="D66" s="108" t="s">
        <v>628</v>
      </c>
      <c r="E66" s="109" t="s">
        <v>602</v>
      </c>
      <c r="F66" s="110">
        <v>257</v>
      </c>
      <c r="G66" s="109" t="s">
        <v>626</v>
      </c>
      <c r="H66" s="109">
        <v>300</v>
      </c>
      <c r="I66" s="127">
        <v>300</v>
      </c>
      <c r="J66" s="128" t="s">
        <v>627</v>
      </c>
      <c r="K66" s="129">
        <f t="shared" si="15"/>
        <v>43</v>
      </c>
      <c r="L66" s="130">
        <f t="shared" si="16"/>
        <v>0.16731517509727625</v>
      </c>
      <c r="M66" s="131" t="s">
        <v>601</v>
      </c>
      <c r="N66" s="132">
        <v>41822</v>
      </c>
      <c r="O66" s="53"/>
      <c r="P66" s="11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4">
        <v>3</v>
      </c>
      <c r="B67" s="107">
        <v>41828</v>
      </c>
      <c r="C67" s="107"/>
      <c r="D67" s="108" t="s">
        <v>629</v>
      </c>
      <c r="E67" s="109" t="s">
        <v>602</v>
      </c>
      <c r="F67" s="110">
        <v>393</v>
      </c>
      <c r="G67" s="109" t="s">
        <v>626</v>
      </c>
      <c r="H67" s="109">
        <v>468</v>
      </c>
      <c r="I67" s="127">
        <v>468</v>
      </c>
      <c r="J67" s="128" t="s">
        <v>627</v>
      </c>
      <c r="K67" s="129">
        <f t="shared" si="15"/>
        <v>75</v>
      </c>
      <c r="L67" s="130">
        <f t="shared" si="16"/>
        <v>0.19083969465648856</v>
      </c>
      <c r="M67" s="131" t="s">
        <v>601</v>
      </c>
      <c r="N67" s="132">
        <v>41863</v>
      </c>
      <c r="O67" s="53"/>
      <c r="P67" s="11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4</v>
      </c>
      <c r="B68" s="107">
        <v>41857</v>
      </c>
      <c r="C68" s="107"/>
      <c r="D68" s="108" t="s">
        <v>630</v>
      </c>
      <c r="E68" s="109" t="s">
        <v>602</v>
      </c>
      <c r="F68" s="110">
        <v>205</v>
      </c>
      <c r="G68" s="109" t="s">
        <v>626</v>
      </c>
      <c r="H68" s="109">
        <v>275</v>
      </c>
      <c r="I68" s="127">
        <v>250</v>
      </c>
      <c r="J68" s="128" t="s">
        <v>627</v>
      </c>
      <c r="K68" s="129">
        <f t="shared" si="15"/>
        <v>70</v>
      </c>
      <c r="L68" s="130">
        <f t="shared" si="16"/>
        <v>0.34146341463414637</v>
      </c>
      <c r="M68" s="131" t="s">
        <v>601</v>
      </c>
      <c r="N68" s="132">
        <v>41962</v>
      </c>
      <c r="O68" s="53"/>
      <c r="P68" s="11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5</v>
      </c>
      <c r="B69" s="107">
        <v>41886</v>
      </c>
      <c r="C69" s="107"/>
      <c r="D69" s="108" t="s">
        <v>631</v>
      </c>
      <c r="E69" s="109" t="s">
        <v>602</v>
      </c>
      <c r="F69" s="110">
        <v>162</v>
      </c>
      <c r="G69" s="109" t="s">
        <v>626</v>
      </c>
      <c r="H69" s="109">
        <v>190</v>
      </c>
      <c r="I69" s="127">
        <v>190</v>
      </c>
      <c r="J69" s="128" t="s">
        <v>627</v>
      </c>
      <c r="K69" s="129">
        <f t="shared" si="15"/>
        <v>28</v>
      </c>
      <c r="L69" s="130">
        <f t="shared" si="16"/>
        <v>0.1728395061728395</v>
      </c>
      <c r="M69" s="131" t="s">
        <v>601</v>
      </c>
      <c r="N69" s="132">
        <v>42006</v>
      </c>
      <c r="O69" s="53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6</v>
      </c>
      <c r="B70" s="107">
        <v>41886</v>
      </c>
      <c r="C70" s="107"/>
      <c r="D70" s="108" t="s">
        <v>632</v>
      </c>
      <c r="E70" s="109" t="s">
        <v>602</v>
      </c>
      <c r="F70" s="110">
        <v>75</v>
      </c>
      <c r="G70" s="109" t="s">
        <v>626</v>
      </c>
      <c r="H70" s="109">
        <v>91.5</v>
      </c>
      <c r="I70" s="127" t="s">
        <v>633</v>
      </c>
      <c r="J70" s="128" t="s">
        <v>634</v>
      </c>
      <c r="K70" s="129">
        <f t="shared" si="15"/>
        <v>16.5</v>
      </c>
      <c r="L70" s="130">
        <f t="shared" si="16"/>
        <v>0.22</v>
      </c>
      <c r="M70" s="131" t="s">
        <v>601</v>
      </c>
      <c r="N70" s="132">
        <v>41954</v>
      </c>
      <c r="O70" s="53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7</v>
      </c>
      <c r="B71" s="107">
        <v>41913</v>
      </c>
      <c r="C71" s="107"/>
      <c r="D71" s="108" t="s">
        <v>635</v>
      </c>
      <c r="E71" s="109" t="s">
        <v>602</v>
      </c>
      <c r="F71" s="110">
        <v>850</v>
      </c>
      <c r="G71" s="109" t="s">
        <v>626</v>
      </c>
      <c r="H71" s="109">
        <v>982.5</v>
      </c>
      <c r="I71" s="127">
        <v>1050</v>
      </c>
      <c r="J71" s="128" t="s">
        <v>636</v>
      </c>
      <c r="K71" s="129">
        <f t="shared" si="15"/>
        <v>132.5</v>
      </c>
      <c r="L71" s="130">
        <f t="shared" si="16"/>
        <v>0.15588235294117647</v>
      </c>
      <c r="M71" s="131" t="s">
        <v>601</v>
      </c>
      <c r="N71" s="132">
        <v>42039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8</v>
      </c>
      <c r="B72" s="107">
        <v>41913</v>
      </c>
      <c r="C72" s="107"/>
      <c r="D72" s="108" t="s">
        <v>637</v>
      </c>
      <c r="E72" s="109" t="s">
        <v>602</v>
      </c>
      <c r="F72" s="110">
        <v>475</v>
      </c>
      <c r="G72" s="109" t="s">
        <v>626</v>
      </c>
      <c r="H72" s="109">
        <v>515</v>
      </c>
      <c r="I72" s="127">
        <v>600</v>
      </c>
      <c r="J72" s="128" t="s">
        <v>638</v>
      </c>
      <c r="K72" s="129">
        <f t="shared" si="15"/>
        <v>40</v>
      </c>
      <c r="L72" s="130">
        <f t="shared" si="16"/>
        <v>8.4210526315789472E-2</v>
      </c>
      <c r="M72" s="131" t="s">
        <v>601</v>
      </c>
      <c r="N72" s="132">
        <v>41939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9</v>
      </c>
      <c r="B73" s="107">
        <v>41913</v>
      </c>
      <c r="C73" s="107"/>
      <c r="D73" s="108" t="s">
        <v>639</v>
      </c>
      <c r="E73" s="109" t="s">
        <v>602</v>
      </c>
      <c r="F73" s="110">
        <v>86</v>
      </c>
      <c r="G73" s="109" t="s">
        <v>626</v>
      </c>
      <c r="H73" s="109">
        <v>99</v>
      </c>
      <c r="I73" s="127">
        <v>140</v>
      </c>
      <c r="J73" s="128" t="s">
        <v>640</v>
      </c>
      <c r="K73" s="129">
        <f t="shared" si="15"/>
        <v>13</v>
      </c>
      <c r="L73" s="130">
        <f t="shared" si="16"/>
        <v>0.15116279069767441</v>
      </c>
      <c r="M73" s="131" t="s">
        <v>601</v>
      </c>
      <c r="N73" s="132">
        <v>41939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10</v>
      </c>
      <c r="B74" s="107">
        <v>41926</v>
      </c>
      <c r="C74" s="107"/>
      <c r="D74" s="108" t="s">
        <v>641</v>
      </c>
      <c r="E74" s="109" t="s">
        <v>602</v>
      </c>
      <c r="F74" s="110">
        <v>496.6</v>
      </c>
      <c r="G74" s="109" t="s">
        <v>626</v>
      </c>
      <c r="H74" s="109">
        <v>621</v>
      </c>
      <c r="I74" s="127">
        <v>580</v>
      </c>
      <c r="J74" s="128" t="s">
        <v>627</v>
      </c>
      <c r="K74" s="129">
        <f t="shared" si="15"/>
        <v>124.39999999999998</v>
      </c>
      <c r="L74" s="130">
        <f t="shared" si="16"/>
        <v>0.25050342327829234</v>
      </c>
      <c r="M74" s="131" t="s">
        <v>601</v>
      </c>
      <c r="N74" s="132">
        <v>42605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11</v>
      </c>
      <c r="B75" s="107">
        <v>41926</v>
      </c>
      <c r="C75" s="107"/>
      <c r="D75" s="108" t="s">
        <v>642</v>
      </c>
      <c r="E75" s="109" t="s">
        <v>602</v>
      </c>
      <c r="F75" s="110">
        <v>2481.9</v>
      </c>
      <c r="G75" s="109" t="s">
        <v>626</v>
      </c>
      <c r="H75" s="109">
        <v>2840</v>
      </c>
      <c r="I75" s="127">
        <v>2870</v>
      </c>
      <c r="J75" s="128" t="s">
        <v>643</v>
      </c>
      <c r="K75" s="129">
        <f t="shared" si="15"/>
        <v>358.09999999999991</v>
      </c>
      <c r="L75" s="130">
        <f t="shared" si="16"/>
        <v>0.14428462065353154</v>
      </c>
      <c r="M75" s="131" t="s">
        <v>601</v>
      </c>
      <c r="N75" s="132">
        <v>42017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12</v>
      </c>
      <c r="B76" s="107">
        <v>41928</v>
      </c>
      <c r="C76" s="107"/>
      <c r="D76" s="108" t="s">
        <v>644</v>
      </c>
      <c r="E76" s="109" t="s">
        <v>602</v>
      </c>
      <c r="F76" s="110">
        <v>84.5</v>
      </c>
      <c r="G76" s="109" t="s">
        <v>626</v>
      </c>
      <c r="H76" s="109">
        <v>93</v>
      </c>
      <c r="I76" s="127">
        <v>110</v>
      </c>
      <c r="J76" s="128" t="s">
        <v>645</v>
      </c>
      <c r="K76" s="129">
        <f t="shared" si="15"/>
        <v>8.5</v>
      </c>
      <c r="L76" s="130">
        <f t="shared" si="16"/>
        <v>0.10059171597633136</v>
      </c>
      <c r="M76" s="131" t="s">
        <v>601</v>
      </c>
      <c r="N76" s="132">
        <v>41939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13</v>
      </c>
      <c r="B77" s="107">
        <v>41928</v>
      </c>
      <c r="C77" s="107"/>
      <c r="D77" s="108" t="s">
        <v>646</v>
      </c>
      <c r="E77" s="109" t="s">
        <v>602</v>
      </c>
      <c r="F77" s="110">
        <v>401</v>
      </c>
      <c r="G77" s="109" t="s">
        <v>626</v>
      </c>
      <c r="H77" s="109">
        <v>428</v>
      </c>
      <c r="I77" s="127">
        <v>450</v>
      </c>
      <c r="J77" s="128" t="s">
        <v>647</v>
      </c>
      <c r="K77" s="129">
        <f t="shared" si="15"/>
        <v>27</v>
      </c>
      <c r="L77" s="130">
        <f t="shared" si="16"/>
        <v>6.7331670822942641E-2</v>
      </c>
      <c r="M77" s="131" t="s">
        <v>601</v>
      </c>
      <c r="N77" s="132">
        <v>42020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14</v>
      </c>
      <c r="B78" s="107">
        <v>41928</v>
      </c>
      <c r="C78" s="107"/>
      <c r="D78" s="108" t="s">
        <v>648</v>
      </c>
      <c r="E78" s="109" t="s">
        <v>602</v>
      </c>
      <c r="F78" s="110">
        <v>101</v>
      </c>
      <c r="G78" s="109" t="s">
        <v>626</v>
      </c>
      <c r="H78" s="109">
        <v>112</v>
      </c>
      <c r="I78" s="127">
        <v>120</v>
      </c>
      <c r="J78" s="128" t="s">
        <v>649</v>
      </c>
      <c r="K78" s="129">
        <f t="shared" si="15"/>
        <v>11</v>
      </c>
      <c r="L78" s="130">
        <f t="shared" si="16"/>
        <v>0.10891089108910891</v>
      </c>
      <c r="M78" s="131" t="s">
        <v>601</v>
      </c>
      <c r="N78" s="132">
        <v>41939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15</v>
      </c>
      <c r="B79" s="107">
        <v>41954</v>
      </c>
      <c r="C79" s="107"/>
      <c r="D79" s="108" t="s">
        <v>650</v>
      </c>
      <c r="E79" s="109" t="s">
        <v>602</v>
      </c>
      <c r="F79" s="110">
        <v>59</v>
      </c>
      <c r="G79" s="109" t="s">
        <v>626</v>
      </c>
      <c r="H79" s="109">
        <v>76</v>
      </c>
      <c r="I79" s="127">
        <v>76</v>
      </c>
      <c r="J79" s="128" t="s">
        <v>627</v>
      </c>
      <c r="K79" s="129">
        <f t="shared" si="15"/>
        <v>17</v>
      </c>
      <c r="L79" s="130">
        <f t="shared" si="16"/>
        <v>0.28813559322033899</v>
      </c>
      <c r="M79" s="131" t="s">
        <v>601</v>
      </c>
      <c r="N79" s="132">
        <v>43032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16</v>
      </c>
      <c r="B80" s="107">
        <v>41954</v>
      </c>
      <c r="C80" s="107"/>
      <c r="D80" s="108" t="s">
        <v>639</v>
      </c>
      <c r="E80" s="109" t="s">
        <v>602</v>
      </c>
      <c r="F80" s="110">
        <v>99</v>
      </c>
      <c r="G80" s="109" t="s">
        <v>626</v>
      </c>
      <c r="H80" s="109">
        <v>120</v>
      </c>
      <c r="I80" s="127">
        <v>120</v>
      </c>
      <c r="J80" s="128" t="s">
        <v>651</v>
      </c>
      <c r="K80" s="129">
        <f t="shared" si="15"/>
        <v>21</v>
      </c>
      <c r="L80" s="130">
        <f t="shared" si="16"/>
        <v>0.21212121212121213</v>
      </c>
      <c r="M80" s="131" t="s">
        <v>601</v>
      </c>
      <c r="N80" s="132">
        <v>41960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17</v>
      </c>
      <c r="B81" s="107">
        <v>41956</v>
      </c>
      <c r="C81" s="107"/>
      <c r="D81" s="108" t="s">
        <v>652</v>
      </c>
      <c r="E81" s="109" t="s">
        <v>602</v>
      </c>
      <c r="F81" s="110">
        <v>22</v>
      </c>
      <c r="G81" s="109" t="s">
        <v>626</v>
      </c>
      <c r="H81" s="109">
        <v>33.549999999999997</v>
      </c>
      <c r="I81" s="127">
        <v>32</v>
      </c>
      <c r="J81" s="128" t="s">
        <v>653</v>
      </c>
      <c r="K81" s="129">
        <f t="shared" si="15"/>
        <v>11.549999999999997</v>
      </c>
      <c r="L81" s="130">
        <f t="shared" si="16"/>
        <v>0.52499999999999991</v>
      </c>
      <c r="M81" s="131" t="s">
        <v>601</v>
      </c>
      <c r="N81" s="132">
        <v>42188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18</v>
      </c>
      <c r="B82" s="107">
        <v>41976</v>
      </c>
      <c r="C82" s="107"/>
      <c r="D82" s="108" t="s">
        <v>654</v>
      </c>
      <c r="E82" s="109" t="s">
        <v>602</v>
      </c>
      <c r="F82" s="110">
        <v>440</v>
      </c>
      <c r="G82" s="109" t="s">
        <v>626</v>
      </c>
      <c r="H82" s="109">
        <v>520</v>
      </c>
      <c r="I82" s="127">
        <v>520</v>
      </c>
      <c r="J82" s="128" t="s">
        <v>655</v>
      </c>
      <c r="K82" s="129">
        <f t="shared" si="15"/>
        <v>80</v>
      </c>
      <c r="L82" s="130">
        <f t="shared" si="16"/>
        <v>0.18181818181818182</v>
      </c>
      <c r="M82" s="131" t="s">
        <v>601</v>
      </c>
      <c r="N82" s="132">
        <v>42208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19</v>
      </c>
      <c r="B83" s="107">
        <v>41976</v>
      </c>
      <c r="C83" s="107"/>
      <c r="D83" s="108" t="s">
        <v>656</v>
      </c>
      <c r="E83" s="109" t="s">
        <v>602</v>
      </c>
      <c r="F83" s="110">
        <v>360</v>
      </c>
      <c r="G83" s="109" t="s">
        <v>626</v>
      </c>
      <c r="H83" s="109">
        <v>427</v>
      </c>
      <c r="I83" s="127">
        <v>425</v>
      </c>
      <c r="J83" s="128" t="s">
        <v>657</v>
      </c>
      <c r="K83" s="129">
        <f t="shared" si="15"/>
        <v>67</v>
      </c>
      <c r="L83" s="130">
        <f t="shared" si="16"/>
        <v>0.18611111111111112</v>
      </c>
      <c r="M83" s="131" t="s">
        <v>601</v>
      </c>
      <c r="N83" s="132">
        <v>42058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20</v>
      </c>
      <c r="B84" s="107">
        <v>42012</v>
      </c>
      <c r="C84" s="107"/>
      <c r="D84" s="108" t="s">
        <v>658</v>
      </c>
      <c r="E84" s="109" t="s">
        <v>602</v>
      </c>
      <c r="F84" s="110">
        <v>360</v>
      </c>
      <c r="G84" s="109" t="s">
        <v>626</v>
      </c>
      <c r="H84" s="109">
        <v>455</v>
      </c>
      <c r="I84" s="127">
        <v>420</v>
      </c>
      <c r="J84" s="128" t="s">
        <v>659</v>
      </c>
      <c r="K84" s="129">
        <f t="shared" si="15"/>
        <v>95</v>
      </c>
      <c r="L84" s="130">
        <f t="shared" si="16"/>
        <v>0.2638888888888889</v>
      </c>
      <c r="M84" s="131" t="s">
        <v>601</v>
      </c>
      <c r="N84" s="132">
        <v>42024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21</v>
      </c>
      <c r="B85" s="107">
        <v>42012</v>
      </c>
      <c r="C85" s="107"/>
      <c r="D85" s="108" t="s">
        <v>660</v>
      </c>
      <c r="E85" s="109" t="s">
        <v>602</v>
      </c>
      <c r="F85" s="110">
        <v>130</v>
      </c>
      <c r="G85" s="109"/>
      <c r="H85" s="109">
        <v>175.5</v>
      </c>
      <c r="I85" s="127">
        <v>165</v>
      </c>
      <c r="J85" s="128" t="s">
        <v>661</v>
      </c>
      <c r="K85" s="129">
        <f t="shared" si="15"/>
        <v>45.5</v>
      </c>
      <c r="L85" s="130">
        <f t="shared" si="16"/>
        <v>0.35</v>
      </c>
      <c r="M85" s="131" t="s">
        <v>601</v>
      </c>
      <c r="N85" s="132">
        <v>43088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22</v>
      </c>
      <c r="B86" s="107">
        <v>42040</v>
      </c>
      <c r="C86" s="107"/>
      <c r="D86" s="108" t="s">
        <v>391</v>
      </c>
      <c r="E86" s="109" t="s">
        <v>625</v>
      </c>
      <c r="F86" s="110">
        <v>98</v>
      </c>
      <c r="G86" s="109"/>
      <c r="H86" s="109">
        <v>120</v>
      </c>
      <c r="I86" s="127">
        <v>120</v>
      </c>
      <c r="J86" s="128" t="s">
        <v>627</v>
      </c>
      <c r="K86" s="129">
        <f t="shared" si="15"/>
        <v>22</v>
      </c>
      <c r="L86" s="130">
        <f t="shared" si="16"/>
        <v>0.22448979591836735</v>
      </c>
      <c r="M86" s="131" t="s">
        <v>601</v>
      </c>
      <c r="N86" s="132">
        <v>42753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23</v>
      </c>
      <c r="B87" s="107">
        <v>42040</v>
      </c>
      <c r="C87" s="107"/>
      <c r="D87" s="108" t="s">
        <v>662</v>
      </c>
      <c r="E87" s="109" t="s">
        <v>625</v>
      </c>
      <c r="F87" s="110">
        <v>196</v>
      </c>
      <c r="G87" s="109"/>
      <c r="H87" s="109">
        <v>262</v>
      </c>
      <c r="I87" s="127">
        <v>255</v>
      </c>
      <c r="J87" s="128" t="s">
        <v>627</v>
      </c>
      <c r="K87" s="129">
        <f t="shared" si="15"/>
        <v>66</v>
      </c>
      <c r="L87" s="130">
        <f t="shared" si="16"/>
        <v>0.33673469387755101</v>
      </c>
      <c r="M87" s="131" t="s">
        <v>601</v>
      </c>
      <c r="N87" s="132">
        <v>42599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5">
        <v>24</v>
      </c>
      <c r="B88" s="111">
        <v>42067</v>
      </c>
      <c r="C88" s="111"/>
      <c r="D88" s="112" t="s">
        <v>390</v>
      </c>
      <c r="E88" s="113" t="s">
        <v>625</v>
      </c>
      <c r="F88" s="114">
        <v>235</v>
      </c>
      <c r="G88" s="114"/>
      <c r="H88" s="115">
        <v>77</v>
      </c>
      <c r="I88" s="133" t="s">
        <v>663</v>
      </c>
      <c r="J88" s="134" t="s">
        <v>664</v>
      </c>
      <c r="K88" s="135">
        <f t="shared" si="15"/>
        <v>-158</v>
      </c>
      <c r="L88" s="136">
        <f t="shared" si="16"/>
        <v>-0.67234042553191486</v>
      </c>
      <c r="M88" s="137" t="s">
        <v>665</v>
      </c>
      <c r="N88" s="138">
        <v>43522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25</v>
      </c>
      <c r="B89" s="107">
        <v>42067</v>
      </c>
      <c r="C89" s="107"/>
      <c r="D89" s="108" t="s">
        <v>482</v>
      </c>
      <c r="E89" s="109" t="s">
        <v>625</v>
      </c>
      <c r="F89" s="110">
        <v>185</v>
      </c>
      <c r="G89" s="109"/>
      <c r="H89" s="109">
        <v>224</v>
      </c>
      <c r="I89" s="127" t="s">
        <v>666</v>
      </c>
      <c r="J89" s="128" t="s">
        <v>627</v>
      </c>
      <c r="K89" s="129">
        <f t="shared" si="15"/>
        <v>39</v>
      </c>
      <c r="L89" s="130">
        <f t="shared" si="16"/>
        <v>0.21081081081081082</v>
      </c>
      <c r="M89" s="131" t="s">
        <v>601</v>
      </c>
      <c r="N89" s="132">
        <v>42647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366">
        <v>26</v>
      </c>
      <c r="B90" s="116">
        <v>42090</v>
      </c>
      <c r="C90" s="116"/>
      <c r="D90" s="117" t="s">
        <v>667</v>
      </c>
      <c r="E90" s="118" t="s">
        <v>625</v>
      </c>
      <c r="F90" s="119">
        <v>49.5</v>
      </c>
      <c r="G90" s="120"/>
      <c r="H90" s="120">
        <v>15.85</v>
      </c>
      <c r="I90" s="120">
        <v>67</v>
      </c>
      <c r="J90" s="139" t="s">
        <v>668</v>
      </c>
      <c r="K90" s="120">
        <f t="shared" si="15"/>
        <v>-33.65</v>
      </c>
      <c r="L90" s="140">
        <f t="shared" si="16"/>
        <v>-0.67979797979797973</v>
      </c>
      <c r="M90" s="137" t="s">
        <v>665</v>
      </c>
      <c r="N90" s="141">
        <v>43627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27</v>
      </c>
      <c r="B91" s="107">
        <v>42093</v>
      </c>
      <c r="C91" s="107"/>
      <c r="D91" s="108" t="s">
        <v>669</v>
      </c>
      <c r="E91" s="109" t="s">
        <v>625</v>
      </c>
      <c r="F91" s="110">
        <v>183.5</v>
      </c>
      <c r="G91" s="109"/>
      <c r="H91" s="109">
        <v>219</v>
      </c>
      <c r="I91" s="127">
        <v>218</v>
      </c>
      <c r="J91" s="128" t="s">
        <v>670</v>
      </c>
      <c r="K91" s="129">
        <f t="shared" si="15"/>
        <v>35.5</v>
      </c>
      <c r="L91" s="130">
        <f t="shared" si="16"/>
        <v>0.19346049046321526</v>
      </c>
      <c r="M91" s="131" t="s">
        <v>601</v>
      </c>
      <c r="N91" s="132">
        <v>42103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28</v>
      </c>
      <c r="B92" s="107">
        <v>42114</v>
      </c>
      <c r="C92" s="107"/>
      <c r="D92" s="108" t="s">
        <v>671</v>
      </c>
      <c r="E92" s="109" t="s">
        <v>625</v>
      </c>
      <c r="F92" s="110">
        <f>(227+237)/2</f>
        <v>232</v>
      </c>
      <c r="G92" s="109"/>
      <c r="H92" s="109">
        <v>298</v>
      </c>
      <c r="I92" s="127">
        <v>298</v>
      </c>
      <c r="J92" s="128" t="s">
        <v>627</v>
      </c>
      <c r="K92" s="129">
        <f t="shared" si="15"/>
        <v>66</v>
      </c>
      <c r="L92" s="130">
        <f t="shared" si="16"/>
        <v>0.28448275862068967</v>
      </c>
      <c r="M92" s="131" t="s">
        <v>601</v>
      </c>
      <c r="N92" s="132">
        <v>42823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29</v>
      </c>
      <c r="B93" s="107">
        <v>42128</v>
      </c>
      <c r="C93" s="107"/>
      <c r="D93" s="108" t="s">
        <v>672</v>
      </c>
      <c r="E93" s="109" t="s">
        <v>602</v>
      </c>
      <c r="F93" s="110">
        <v>385</v>
      </c>
      <c r="G93" s="109"/>
      <c r="H93" s="109">
        <f>212.5+331</f>
        <v>543.5</v>
      </c>
      <c r="I93" s="127">
        <v>510</v>
      </c>
      <c r="J93" s="128" t="s">
        <v>673</v>
      </c>
      <c r="K93" s="129">
        <f t="shared" si="15"/>
        <v>158.5</v>
      </c>
      <c r="L93" s="130">
        <f t="shared" si="16"/>
        <v>0.41168831168831171</v>
      </c>
      <c r="M93" s="131" t="s">
        <v>601</v>
      </c>
      <c r="N93" s="132">
        <v>42235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30</v>
      </c>
      <c r="B94" s="107">
        <v>42128</v>
      </c>
      <c r="C94" s="107"/>
      <c r="D94" s="108" t="s">
        <v>674</v>
      </c>
      <c r="E94" s="109" t="s">
        <v>602</v>
      </c>
      <c r="F94" s="110">
        <v>115.5</v>
      </c>
      <c r="G94" s="109"/>
      <c r="H94" s="109">
        <v>146</v>
      </c>
      <c r="I94" s="127">
        <v>142</v>
      </c>
      <c r="J94" s="128" t="s">
        <v>675</v>
      </c>
      <c r="K94" s="129">
        <f t="shared" si="15"/>
        <v>30.5</v>
      </c>
      <c r="L94" s="130">
        <f t="shared" si="16"/>
        <v>0.26406926406926406</v>
      </c>
      <c r="M94" s="131" t="s">
        <v>601</v>
      </c>
      <c r="N94" s="132">
        <v>42202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31</v>
      </c>
      <c r="B95" s="107">
        <v>42151</v>
      </c>
      <c r="C95" s="107"/>
      <c r="D95" s="108" t="s">
        <v>676</v>
      </c>
      <c r="E95" s="109" t="s">
        <v>602</v>
      </c>
      <c r="F95" s="110">
        <v>237.5</v>
      </c>
      <c r="G95" s="109"/>
      <c r="H95" s="109">
        <v>279.5</v>
      </c>
      <c r="I95" s="127">
        <v>278</v>
      </c>
      <c r="J95" s="128" t="s">
        <v>627</v>
      </c>
      <c r="K95" s="129">
        <f t="shared" si="15"/>
        <v>42</v>
      </c>
      <c r="L95" s="130">
        <f t="shared" si="16"/>
        <v>0.17684210526315788</v>
      </c>
      <c r="M95" s="131" t="s">
        <v>601</v>
      </c>
      <c r="N95" s="132">
        <v>42222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32</v>
      </c>
      <c r="B96" s="107">
        <v>42174</v>
      </c>
      <c r="C96" s="107"/>
      <c r="D96" s="108" t="s">
        <v>646</v>
      </c>
      <c r="E96" s="109" t="s">
        <v>625</v>
      </c>
      <c r="F96" s="110">
        <v>340</v>
      </c>
      <c r="G96" s="109"/>
      <c r="H96" s="109">
        <v>448</v>
      </c>
      <c r="I96" s="127">
        <v>448</v>
      </c>
      <c r="J96" s="128" t="s">
        <v>627</v>
      </c>
      <c r="K96" s="129">
        <f t="shared" si="15"/>
        <v>108</v>
      </c>
      <c r="L96" s="130">
        <f t="shared" si="16"/>
        <v>0.31764705882352939</v>
      </c>
      <c r="M96" s="131" t="s">
        <v>601</v>
      </c>
      <c r="N96" s="132">
        <v>43018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33</v>
      </c>
      <c r="B97" s="107">
        <v>42191</v>
      </c>
      <c r="C97" s="107"/>
      <c r="D97" s="108" t="s">
        <v>677</v>
      </c>
      <c r="E97" s="109" t="s">
        <v>625</v>
      </c>
      <c r="F97" s="110">
        <v>390</v>
      </c>
      <c r="G97" s="109"/>
      <c r="H97" s="109">
        <v>460</v>
      </c>
      <c r="I97" s="127">
        <v>460</v>
      </c>
      <c r="J97" s="128" t="s">
        <v>627</v>
      </c>
      <c r="K97" s="129">
        <f t="shared" ref="K97:K117" si="17">H97-F97</f>
        <v>70</v>
      </c>
      <c r="L97" s="130">
        <f t="shared" ref="L97:L117" si="18">K97/F97</f>
        <v>0.17948717948717949</v>
      </c>
      <c r="M97" s="131" t="s">
        <v>601</v>
      </c>
      <c r="N97" s="132">
        <v>42478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5">
        <v>34</v>
      </c>
      <c r="B98" s="111">
        <v>42195</v>
      </c>
      <c r="C98" s="111"/>
      <c r="D98" s="112" t="s">
        <v>678</v>
      </c>
      <c r="E98" s="113" t="s">
        <v>625</v>
      </c>
      <c r="F98" s="114">
        <v>122.5</v>
      </c>
      <c r="G98" s="114"/>
      <c r="H98" s="115">
        <v>61</v>
      </c>
      <c r="I98" s="133">
        <v>172</v>
      </c>
      <c r="J98" s="134" t="s">
        <v>679</v>
      </c>
      <c r="K98" s="135">
        <f t="shared" si="17"/>
        <v>-61.5</v>
      </c>
      <c r="L98" s="136">
        <f t="shared" si="18"/>
        <v>-0.50204081632653064</v>
      </c>
      <c r="M98" s="137" t="s">
        <v>665</v>
      </c>
      <c r="N98" s="138">
        <v>43333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35</v>
      </c>
      <c r="B99" s="107">
        <v>42219</v>
      </c>
      <c r="C99" s="107"/>
      <c r="D99" s="108" t="s">
        <v>680</v>
      </c>
      <c r="E99" s="109" t="s">
        <v>625</v>
      </c>
      <c r="F99" s="110">
        <v>297.5</v>
      </c>
      <c r="G99" s="109"/>
      <c r="H99" s="109">
        <v>350</v>
      </c>
      <c r="I99" s="127">
        <v>360</v>
      </c>
      <c r="J99" s="128" t="s">
        <v>681</v>
      </c>
      <c r="K99" s="129">
        <f t="shared" si="17"/>
        <v>52.5</v>
      </c>
      <c r="L99" s="130">
        <f t="shared" si="18"/>
        <v>0.17647058823529413</v>
      </c>
      <c r="M99" s="131" t="s">
        <v>601</v>
      </c>
      <c r="N99" s="132">
        <v>42232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36</v>
      </c>
      <c r="B100" s="107">
        <v>42219</v>
      </c>
      <c r="C100" s="107"/>
      <c r="D100" s="108" t="s">
        <v>682</v>
      </c>
      <c r="E100" s="109" t="s">
        <v>625</v>
      </c>
      <c r="F100" s="110">
        <v>115.5</v>
      </c>
      <c r="G100" s="109"/>
      <c r="H100" s="109">
        <v>149</v>
      </c>
      <c r="I100" s="127">
        <v>140</v>
      </c>
      <c r="J100" s="142" t="s">
        <v>683</v>
      </c>
      <c r="K100" s="129">
        <f t="shared" si="17"/>
        <v>33.5</v>
      </c>
      <c r="L100" s="130">
        <f t="shared" si="18"/>
        <v>0.29004329004329005</v>
      </c>
      <c r="M100" s="131" t="s">
        <v>601</v>
      </c>
      <c r="N100" s="132">
        <v>42740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37</v>
      </c>
      <c r="B101" s="107">
        <v>42251</v>
      </c>
      <c r="C101" s="107"/>
      <c r="D101" s="108" t="s">
        <v>676</v>
      </c>
      <c r="E101" s="109" t="s">
        <v>625</v>
      </c>
      <c r="F101" s="110">
        <v>226</v>
      </c>
      <c r="G101" s="109"/>
      <c r="H101" s="109">
        <v>292</v>
      </c>
      <c r="I101" s="127">
        <v>292</v>
      </c>
      <c r="J101" s="128" t="s">
        <v>684</v>
      </c>
      <c r="K101" s="129">
        <f t="shared" si="17"/>
        <v>66</v>
      </c>
      <c r="L101" s="130">
        <f t="shared" si="18"/>
        <v>0.29203539823008851</v>
      </c>
      <c r="M101" s="131" t="s">
        <v>601</v>
      </c>
      <c r="N101" s="132">
        <v>42286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38</v>
      </c>
      <c r="B102" s="107">
        <v>42254</v>
      </c>
      <c r="C102" s="107"/>
      <c r="D102" s="108" t="s">
        <v>671</v>
      </c>
      <c r="E102" s="109" t="s">
        <v>625</v>
      </c>
      <c r="F102" s="110">
        <v>232.5</v>
      </c>
      <c r="G102" s="109"/>
      <c r="H102" s="109">
        <v>312.5</v>
      </c>
      <c r="I102" s="127">
        <v>310</v>
      </c>
      <c r="J102" s="128" t="s">
        <v>627</v>
      </c>
      <c r="K102" s="129">
        <f t="shared" si="17"/>
        <v>80</v>
      </c>
      <c r="L102" s="130">
        <f t="shared" si="18"/>
        <v>0.34408602150537637</v>
      </c>
      <c r="M102" s="131" t="s">
        <v>601</v>
      </c>
      <c r="N102" s="132">
        <v>42823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39</v>
      </c>
      <c r="B103" s="107">
        <v>42268</v>
      </c>
      <c r="C103" s="107"/>
      <c r="D103" s="108" t="s">
        <v>685</v>
      </c>
      <c r="E103" s="109" t="s">
        <v>625</v>
      </c>
      <c r="F103" s="110">
        <v>196.5</v>
      </c>
      <c r="G103" s="109"/>
      <c r="H103" s="109">
        <v>238</v>
      </c>
      <c r="I103" s="127">
        <v>238</v>
      </c>
      <c r="J103" s="128" t="s">
        <v>684</v>
      </c>
      <c r="K103" s="129">
        <f t="shared" si="17"/>
        <v>41.5</v>
      </c>
      <c r="L103" s="130">
        <f t="shared" si="18"/>
        <v>0.21119592875318066</v>
      </c>
      <c r="M103" s="131" t="s">
        <v>601</v>
      </c>
      <c r="N103" s="132">
        <v>42291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40</v>
      </c>
      <c r="B104" s="107">
        <v>42271</v>
      </c>
      <c r="C104" s="107"/>
      <c r="D104" s="108" t="s">
        <v>624</v>
      </c>
      <c r="E104" s="109" t="s">
        <v>625</v>
      </c>
      <c r="F104" s="110">
        <v>65</v>
      </c>
      <c r="G104" s="109"/>
      <c r="H104" s="109">
        <v>82</v>
      </c>
      <c r="I104" s="127">
        <v>82</v>
      </c>
      <c r="J104" s="128" t="s">
        <v>684</v>
      </c>
      <c r="K104" s="129">
        <f t="shared" si="17"/>
        <v>17</v>
      </c>
      <c r="L104" s="130">
        <f t="shared" si="18"/>
        <v>0.26153846153846155</v>
      </c>
      <c r="M104" s="131" t="s">
        <v>601</v>
      </c>
      <c r="N104" s="132">
        <v>42578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41</v>
      </c>
      <c r="B105" s="107">
        <v>42291</v>
      </c>
      <c r="C105" s="107"/>
      <c r="D105" s="108" t="s">
        <v>686</v>
      </c>
      <c r="E105" s="109" t="s">
        <v>625</v>
      </c>
      <c r="F105" s="110">
        <v>144</v>
      </c>
      <c r="G105" s="109"/>
      <c r="H105" s="109">
        <v>182.5</v>
      </c>
      <c r="I105" s="127">
        <v>181</v>
      </c>
      <c r="J105" s="128" t="s">
        <v>684</v>
      </c>
      <c r="K105" s="129">
        <f t="shared" si="17"/>
        <v>38.5</v>
      </c>
      <c r="L105" s="130">
        <f t="shared" si="18"/>
        <v>0.2673611111111111</v>
      </c>
      <c r="M105" s="131" t="s">
        <v>601</v>
      </c>
      <c r="N105" s="132">
        <v>42817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42</v>
      </c>
      <c r="B106" s="107">
        <v>42291</v>
      </c>
      <c r="C106" s="107"/>
      <c r="D106" s="108" t="s">
        <v>687</v>
      </c>
      <c r="E106" s="109" t="s">
        <v>625</v>
      </c>
      <c r="F106" s="110">
        <v>264</v>
      </c>
      <c r="G106" s="109"/>
      <c r="H106" s="109">
        <v>311</v>
      </c>
      <c r="I106" s="127">
        <v>311</v>
      </c>
      <c r="J106" s="128" t="s">
        <v>684</v>
      </c>
      <c r="K106" s="129">
        <f t="shared" si="17"/>
        <v>47</v>
      </c>
      <c r="L106" s="130">
        <f t="shared" si="18"/>
        <v>0.17803030303030304</v>
      </c>
      <c r="M106" s="131" t="s">
        <v>601</v>
      </c>
      <c r="N106" s="132">
        <v>42604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43</v>
      </c>
      <c r="B107" s="107">
        <v>42318</v>
      </c>
      <c r="C107" s="107"/>
      <c r="D107" s="108" t="s">
        <v>688</v>
      </c>
      <c r="E107" s="109" t="s">
        <v>602</v>
      </c>
      <c r="F107" s="110">
        <v>549.5</v>
      </c>
      <c r="G107" s="109"/>
      <c r="H107" s="109">
        <v>630</v>
      </c>
      <c r="I107" s="127">
        <v>630</v>
      </c>
      <c r="J107" s="128" t="s">
        <v>684</v>
      </c>
      <c r="K107" s="129">
        <f t="shared" si="17"/>
        <v>80.5</v>
      </c>
      <c r="L107" s="130">
        <f t="shared" si="18"/>
        <v>0.1464968152866242</v>
      </c>
      <c r="M107" s="131" t="s">
        <v>601</v>
      </c>
      <c r="N107" s="132">
        <v>42419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44</v>
      </c>
      <c r="B108" s="107">
        <v>42342</v>
      </c>
      <c r="C108" s="107"/>
      <c r="D108" s="108" t="s">
        <v>689</v>
      </c>
      <c r="E108" s="109" t="s">
        <v>625</v>
      </c>
      <c r="F108" s="110">
        <v>1027.5</v>
      </c>
      <c r="G108" s="109"/>
      <c r="H108" s="109">
        <v>1315</v>
      </c>
      <c r="I108" s="127">
        <v>1250</v>
      </c>
      <c r="J108" s="128" t="s">
        <v>684</v>
      </c>
      <c r="K108" s="129">
        <f t="shared" si="17"/>
        <v>287.5</v>
      </c>
      <c r="L108" s="130">
        <f t="shared" si="18"/>
        <v>0.27980535279805352</v>
      </c>
      <c r="M108" s="131" t="s">
        <v>601</v>
      </c>
      <c r="N108" s="132">
        <v>43244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45</v>
      </c>
      <c r="B109" s="107">
        <v>42367</v>
      </c>
      <c r="C109" s="107"/>
      <c r="D109" s="108" t="s">
        <v>690</v>
      </c>
      <c r="E109" s="109" t="s">
        <v>625</v>
      </c>
      <c r="F109" s="110">
        <v>465</v>
      </c>
      <c r="G109" s="109"/>
      <c r="H109" s="109">
        <v>540</v>
      </c>
      <c r="I109" s="127">
        <v>540</v>
      </c>
      <c r="J109" s="128" t="s">
        <v>684</v>
      </c>
      <c r="K109" s="129">
        <f t="shared" si="17"/>
        <v>75</v>
      </c>
      <c r="L109" s="130">
        <f t="shared" si="18"/>
        <v>0.16129032258064516</v>
      </c>
      <c r="M109" s="131" t="s">
        <v>601</v>
      </c>
      <c r="N109" s="132">
        <v>42530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46</v>
      </c>
      <c r="B110" s="107">
        <v>42380</v>
      </c>
      <c r="C110" s="107"/>
      <c r="D110" s="108" t="s">
        <v>391</v>
      </c>
      <c r="E110" s="109" t="s">
        <v>602</v>
      </c>
      <c r="F110" s="110">
        <v>81</v>
      </c>
      <c r="G110" s="109"/>
      <c r="H110" s="109">
        <v>110</v>
      </c>
      <c r="I110" s="127">
        <v>110</v>
      </c>
      <c r="J110" s="128" t="s">
        <v>684</v>
      </c>
      <c r="K110" s="129">
        <f t="shared" si="17"/>
        <v>29</v>
      </c>
      <c r="L110" s="130">
        <f t="shared" si="18"/>
        <v>0.35802469135802467</v>
      </c>
      <c r="M110" s="131" t="s">
        <v>601</v>
      </c>
      <c r="N110" s="132">
        <v>42745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47</v>
      </c>
      <c r="B111" s="107">
        <v>42382</v>
      </c>
      <c r="C111" s="107"/>
      <c r="D111" s="108" t="s">
        <v>691</v>
      </c>
      <c r="E111" s="109" t="s">
        <v>602</v>
      </c>
      <c r="F111" s="110">
        <v>417.5</v>
      </c>
      <c r="G111" s="109"/>
      <c r="H111" s="109">
        <v>547</v>
      </c>
      <c r="I111" s="127">
        <v>535</v>
      </c>
      <c r="J111" s="128" t="s">
        <v>684</v>
      </c>
      <c r="K111" s="129">
        <f t="shared" si="17"/>
        <v>129.5</v>
      </c>
      <c r="L111" s="130">
        <f t="shared" si="18"/>
        <v>0.31017964071856285</v>
      </c>
      <c r="M111" s="131" t="s">
        <v>601</v>
      </c>
      <c r="N111" s="132">
        <v>42578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48</v>
      </c>
      <c r="B112" s="107">
        <v>42408</v>
      </c>
      <c r="C112" s="107"/>
      <c r="D112" s="108" t="s">
        <v>692</v>
      </c>
      <c r="E112" s="109" t="s">
        <v>625</v>
      </c>
      <c r="F112" s="110">
        <v>650</v>
      </c>
      <c r="G112" s="109"/>
      <c r="H112" s="109">
        <v>800</v>
      </c>
      <c r="I112" s="127">
        <v>800</v>
      </c>
      <c r="J112" s="128" t="s">
        <v>684</v>
      </c>
      <c r="K112" s="129">
        <f t="shared" si="17"/>
        <v>150</v>
      </c>
      <c r="L112" s="130">
        <f t="shared" si="18"/>
        <v>0.23076923076923078</v>
      </c>
      <c r="M112" s="131" t="s">
        <v>601</v>
      </c>
      <c r="N112" s="132">
        <v>43154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49</v>
      </c>
      <c r="B113" s="107">
        <v>42433</v>
      </c>
      <c r="C113" s="107"/>
      <c r="D113" s="108" t="s">
        <v>198</v>
      </c>
      <c r="E113" s="109" t="s">
        <v>625</v>
      </c>
      <c r="F113" s="110">
        <v>437.5</v>
      </c>
      <c r="G113" s="109"/>
      <c r="H113" s="109">
        <v>504.5</v>
      </c>
      <c r="I113" s="127">
        <v>522</v>
      </c>
      <c r="J113" s="128" t="s">
        <v>693</v>
      </c>
      <c r="K113" s="129">
        <f t="shared" si="17"/>
        <v>67</v>
      </c>
      <c r="L113" s="130">
        <f t="shared" si="18"/>
        <v>0.15314285714285714</v>
      </c>
      <c r="M113" s="131" t="s">
        <v>601</v>
      </c>
      <c r="N113" s="132">
        <v>42480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50</v>
      </c>
      <c r="B114" s="107">
        <v>42438</v>
      </c>
      <c r="C114" s="107"/>
      <c r="D114" s="108" t="s">
        <v>694</v>
      </c>
      <c r="E114" s="109" t="s">
        <v>625</v>
      </c>
      <c r="F114" s="110">
        <v>189.5</v>
      </c>
      <c r="G114" s="109"/>
      <c r="H114" s="109">
        <v>218</v>
      </c>
      <c r="I114" s="127">
        <v>218</v>
      </c>
      <c r="J114" s="128" t="s">
        <v>684</v>
      </c>
      <c r="K114" s="129">
        <f t="shared" si="17"/>
        <v>28.5</v>
      </c>
      <c r="L114" s="130">
        <f t="shared" si="18"/>
        <v>0.15039577836411611</v>
      </c>
      <c r="M114" s="131" t="s">
        <v>601</v>
      </c>
      <c r="N114" s="132">
        <v>43034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66">
        <v>51</v>
      </c>
      <c r="B115" s="116">
        <v>42471</v>
      </c>
      <c r="C115" s="116"/>
      <c r="D115" s="117" t="s">
        <v>695</v>
      </c>
      <c r="E115" s="118" t="s">
        <v>625</v>
      </c>
      <c r="F115" s="119">
        <v>36.5</v>
      </c>
      <c r="G115" s="120"/>
      <c r="H115" s="120">
        <v>15.85</v>
      </c>
      <c r="I115" s="120">
        <v>60</v>
      </c>
      <c r="J115" s="139" t="s">
        <v>696</v>
      </c>
      <c r="K115" s="135">
        <f t="shared" si="17"/>
        <v>-20.65</v>
      </c>
      <c r="L115" s="169">
        <f t="shared" si="18"/>
        <v>-0.5657534246575342</v>
      </c>
      <c r="M115" s="137" t="s">
        <v>665</v>
      </c>
      <c r="N115" s="170">
        <v>43627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52</v>
      </c>
      <c r="B116" s="107">
        <v>42472</v>
      </c>
      <c r="C116" s="107"/>
      <c r="D116" s="108" t="s">
        <v>697</v>
      </c>
      <c r="E116" s="109" t="s">
        <v>625</v>
      </c>
      <c r="F116" s="110">
        <v>93</v>
      </c>
      <c r="G116" s="109"/>
      <c r="H116" s="109">
        <v>149</v>
      </c>
      <c r="I116" s="127">
        <v>140</v>
      </c>
      <c r="J116" s="142" t="s">
        <v>698</v>
      </c>
      <c r="K116" s="129">
        <f t="shared" si="17"/>
        <v>56</v>
      </c>
      <c r="L116" s="130">
        <f t="shared" si="18"/>
        <v>0.60215053763440862</v>
      </c>
      <c r="M116" s="131" t="s">
        <v>601</v>
      </c>
      <c r="N116" s="132">
        <v>42740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53</v>
      </c>
      <c r="B117" s="107">
        <v>42472</v>
      </c>
      <c r="C117" s="107"/>
      <c r="D117" s="108" t="s">
        <v>699</v>
      </c>
      <c r="E117" s="109" t="s">
        <v>625</v>
      </c>
      <c r="F117" s="110">
        <v>130</v>
      </c>
      <c r="G117" s="109"/>
      <c r="H117" s="109">
        <v>150</v>
      </c>
      <c r="I117" s="127" t="s">
        <v>700</v>
      </c>
      <c r="J117" s="128" t="s">
        <v>684</v>
      </c>
      <c r="K117" s="129">
        <f t="shared" si="17"/>
        <v>20</v>
      </c>
      <c r="L117" s="130">
        <f t="shared" si="18"/>
        <v>0.15384615384615385</v>
      </c>
      <c r="M117" s="131" t="s">
        <v>601</v>
      </c>
      <c r="N117" s="132">
        <v>42564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54</v>
      </c>
      <c r="B118" s="107">
        <v>42473</v>
      </c>
      <c r="C118" s="107"/>
      <c r="D118" s="108" t="s">
        <v>355</v>
      </c>
      <c r="E118" s="109" t="s">
        <v>625</v>
      </c>
      <c r="F118" s="110">
        <v>196</v>
      </c>
      <c r="G118" s="109"/>
      <c r="H118" s="109">
        <v>299</v>
      </c>
      <c r="I118" s="127">
        <v>299</v>
      </c>
      <c r="J118" s="128" t="s">
        <v>684</v>
      </c>
      <c r="K118" s="129">
        <v>103</v>
      </c>
      <c r="L118" s="130">
        <v>0.52551020408163296</v>
      </c>
      <c r="M118" s="131" t="s">
        <v>601</v>
      </c>
      <c r="N118" s="132">
        <v>42620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55</v>
      </c>
      <c r="B119" s="107">
        <v>42473</v>
      </c>
      <c r="C119" s="107"/>
      <c r="D119" s="108" t="s">
        <v>758</v>
      </c>
      <c r="E119" s="109" t="s">
        <v>625</v>
      </c>
      <c r="F119" s="110">
        <v>88</v>
      </c>
      <c r="G119" s="109"/>
      <c r="H119" s="109">
        <v>103</v>
      </c>
      <c r="I119" s="127">
        <v>103</v>
      </c>
      <c r="J119" s="128" t="s">
        <v>684</v>
      </c>
      <c r="K119" s="129">
        <v>15</v>
      </c>
      <c r="L119" s="130">
        <v>0.170454545454545</v>
      </c>
      <c r="M119" s="131" t="s">
        <v>601</v>
      </c>
      <c r="N119" s="132">
        <v>42530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56</v>
      </c>
      <c r="B120" s="107">
        <v>42492</v>
      </c>
      <c r="C120" s="107"/>
      <c r="D120" s="108" t="s">
        <v>701</v>
      </c>
      <c r="E120" s="109" t="s">
        <v>625</v>
      </c>
      <c r="F120" s="110">
        <v>127.5</v>
      </c>
      <c r="G120" s="109"/>
      <c r="H120" s="109">
        <v>148</v>
      </c>
      <c r="I120" s="127" t="s">
        <v>702</v>
      </c>
      <c r="J120" s="128" t="s">
        <v>684</v>
      </c>
      <c r="K120" s="129">
        <f>H120-F120</f>
        <v>20.5</v>
      </c>
      <c r="L120" s="130">
        <f>K120/F120</f>
        <v>0.16078431372549021</v>
      </c>
      <c r="M120" s="131" t="s">
        <v>601</v>
      </c>
      <c r="N120" s="132">
        <v>42564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57</v>
      </c>
      <c r="B121" s="107">
        <v>42493</v>
      </c>
      <c r="C121" s="107"/>
      <c r="D121" s="108" t="s">
        <v>703</v>
      </c>
      <c r="E121" s="109" t="s">
        <v>625</v>
      </c>
      <c r="F121" s="110">
        <v>675</v>
      </c>
      <c r="G121" s="109"/>
      <c r="H121" s="109">
        <v>815</v>
      </c>
      <c r="I121" s="127" t="s">
        <v>704</v>
      </c>
      <c r="J121" s="128" t="s">
        <v>684</v>
      </c>
      <c r="K121" s="129">
        <f>H121-F121</f>
        <v>140</v>
      </c>
      <c r="L121" s="130">
        <f>K121/F121</f>
        <v>0.2074074074074074</v>
      </c>
      <c r="M121" s="131" t="s">
        <v>601</v>
      </c>
      <c r="N121" s="132">
        <v>43154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5">
        <v>58</v>
      </c>
      <c r="B122" s="111">
        <v>42522</v>
      </c>
      <c r="C122" s="111"/>
      <c r="D122" s="112" t="s">
        <v>759</v>
      </c>
      <c r="E122" s="113" t="s">
        <v>625</v>
      </c>
      <c r="F122" s="114">
        <v>500</v>
      </c>
      <c r="G122" s="114"/>
      <c r="H122" s="115">
        <v>232.5</v>
      </c>
      <c r="I122" s="133" t="s">
        <v>760</v>
      </c>
      <c r="J122" s="134" t="s">
        <v>761</v>
      </c>
      <c r="K122" s="135">
        <f>H122-F122</f>
        <v>-267.5</v>
      </c>
      <c r="L122" s="136">
        <f>K122/F122</f>
        <v>-0.53500000000000003</v>
      </c>
      <c r="M122" s="137" t="s">
        <v>665</v>
      </c>
      <c r="N122" s="138">
        <v>43735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59</v>
      </c>
      <c r="B123" s="107">
        <v>42527</v>
      </c>
      <c r="C123" s="107"/>
      <c r="D123" s="108" t="s">
        <v>705</v>
      </c>
      <c r="E123" s="109" t="s">
        <v>625</v>
      </c>
      <c r="F123" s="110">
        <v>110</v>
      </c>
      <c r="G123" s="109"/>
      <c r="H123" s="109">
        <v>126.5</v>
      </c>
      <c r="I123" s="127">
        <v>125</v>
      </c>
      <c r="J123" s="128" t="s">
        <v>634</v>
      </c>
      <c r="K123" s="129">
        <f>H123-F123</f>
        <v>16.5</v>
      </c>
      <c r="L123" s="130">
        <f>K123/F123</f>
        <v>0.15</v>
      </c>
      <c r="M123" s="131" t="s">
        <v>601</v>
      </c>
      <c r="N123" s="132">
        <v>42552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60</v>
      </c>
      <c r="B124" s="107">
        <v>42538</v>
      </c>
      <c r="C124" s="107"/>
      <c r="D124" s="108" t="s">
        <v>706</v>
      </c>
      <c r="E124" s="109" t="s">
        <v>625</v>
      </c>
      <c r="F124" s="110">
        <v>44</v>
      </c>
      <c r="G124" s="109"/>
      <c r="H124" s="109">
        <v>69.5</v>
      </c>
      <c r="I124" s="127">
        <v>69.5</v>
      </c>
      <c r="J124" s="128" t="s">
        <v>707</v>
      </c>
      <c r="K124" s="129">
        <f>H124-F124</f>
        <v>25.5</v>
      </c>
      <c r="L124" s="130">
        <f>K124/F124</f>
        <v>0.57954545454545459</v>
      </c>
      <c r="M124" s="131" t="s">
        <v>601</v>
      </c>
      <c r="N124" s="132">
        <v>42977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61</v>
      </c>
      <c r="B125" s="107">
        <v>42549</v>
      </c>
      <c r="C125" s="107"/>
      <c r="D125" s="149" t="s">
        <v>762</v>
      </c>
      <c r="E125" s="109" t="s">
        <v>625</v>
      </c>
      <c r="F125" s="110">
        <v>262.5</v>
      </c>
      <c r="G125" s="109"/>
      <c r="H125" s="109">
        <v>340</v>
      </c>
      <c r="I125" s="127">
        <v>333</v>
      </c>
      <c r="J125" s="128" t="s">
        <v>763</v>
      </c>
      <c r="K125" s="129">
        <v>77.5</v>
      </c>
      <c r="L125" s="130">
        <v>0.29523809523809502</v>
      </c>
      <c r="M125" s="131" t="s">
        <v>601</v>
      </c>
      <c r="N125" s="132">
        <v>43017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62</v>
      </c>
      <c r="B126" s="107">
        <v>42549</v>
      </c>
      <c r="C126" s="107"/>
      <c r="D126" s="149" t="s">
        <v>764</v>
      </c>
      <c r="E126" s="109" t="s">
        <v>625</v>
      </c>
      <c r="F126" s="110">
        <v>840</v>
      </c>
      <c r="G126" s="109"/>
      <c r="H126" s="109">
        <v>1230</v>
      </c>
      <c r="I126" s="127">
        <v>1230</v>
      </c>
      <c r="J126" s="128" t="s">
        <v>684</v>
      </c>
      <c r="K126" s="129">
        <v>390</v>
      </c>
      <c r="L126" s="130">
        <v>0.46428571428571402</v>
      </c>
      <c r="M126" s="131" t="s">
        <v>601</v>
      </c>
      <c r="N126" s="132">
        <v>42649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367">
        <v>63</v>
      </c>
      <c r="B127" s="144">
        <v>42556</v>
      </c>
      <c r="C127" s="144"/>
      <c r="D127" s="145" t="s">
        <v>708</v>
      </c>
      <c r="E127" s="146" t="s">
        <v>625</v>
      </c>
      <c r="F127" s="147">
        <v>395</v>
      </c>
      <c r="G127" s="148"/>
      <c r="H127" s="148">
        <f>(468.5+342.5)/2</f>
        <v>405.5</v>
      </c>
      <c r="I127" s="148">
        <v>510</v>
      </c>
      <c r="J127" s="171" t="s">
        <v>709</v>
      </c>
      <c r="K127" s="172">
        <f t="shared" ref="K127:K133" si="19">H127-F127</f>
        <v>10.5</v>
      </c>
      <c r="L127" s="173">
        <f t="shared" ref="L127:L133" si="20">K127/F127</f>
        <v>2.6582278481012658E-2</v>
      </c>
      <c r="M127" s="174" t="s">
        <v>710</v>
      </c>
      <c r="N127" s="175">
        <v>43606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64</v>
      </c>
      <c r="B128" s="111">
        <v>42584</v>
      </c>
      <c r="C128" s="111"/>
      <c r="D128" s="112" t="s">
        <v>711</v>
      </c>
      <c r="E128" s="113" t="s">
        <v>602</v>
      </c>
      <c r="F128" s="114">
        <f>169.5-12.8</f>
        <v>156.69999999999999</v>
      </c>
      <c r="G128" s="114"/>
      <c r="H128" s="115">
        <v>77</v>
      </c>
      <c r="I128" s="133" t="s">
        <v>712</v>
      </c>
      <c r="J128" s="397" t="s">
        <v>3403</v>
      </c>
      <c r="K128" s="135">
        <f t="shared" si="19"/>
        <v>-79.699999999999989</v>
      </c>
      <c r="L128" s="136">
        <f t="shared" si="20"/>
        <v>-0.50861518825781749</v>
      </c>
      <c r="M128" s="137" t="s">
        <v>665</v>
      </c>
      <c r="N128" s="138">
        <v>43522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65</v>
      </c>
      <c r="B129" s="111">
        <v>42586</v>
      </c>
      <c r="C129" s="111"/>
      <c r="D129" s="112" t="s">
        <v>713</v>
      </c>
      <c r="E129" s="113" t="s">
        <v>625</v>
      </c>
      <c r="F129" s="114">
        <v>400</v>
      </c>
      <c r="G129" s="114"/>
      <c r="H129" s="115">
        <v>305</v>
      </c>
      <c r="I129" s="133">
        <v>475</v>
      </c>
      <c r="J129" s="134" t="s">
        <v>714</v>
      </c>
      <c r="K129" s="135">
        <f t="shared" si="19"/>
        <v>-95</v>
      </c>
      <c r="L129" s="136">
        <f t="shared" si="20"/>
        <v>-0.23749999999999999</v>
      </c>
      <c r="M129" s="137" t="s">
        <v>665</v>
      </c>
      <c r="N129" s="138">
        <v>43606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66</v>
      </c>
      <c r="B130" s="107">
        <v>42593</v>
      </c>
      <c r="C130" s="107"/>
      <c r="D130" s="108" t="s">
        <v>715</v>
      </c>
      <c r="E130" s="109" t="s">
        <v>625</v>
      </c>
      <c r="F130" s="110">
        <v>86.5</v>
      </c>
      <c r="G130" s="109"/>
      <c r="H130" s="109">
        <v>130</v>
      </c>
      <c r="I130" s="127">
        <v>130</v>
      </c>
      <c r="J130" s="142" t="s">
        <v>716</v>
      </c>
      <c r="K130" s="129">
        <f t="shared" si="19"/>
        <v>43.5</v>
      </c>
      <c r="L130" s="130">
        <f t="shared" si="20"/>
        <v>0.50289017341040465</v>
      </c>
      <c r="M130" s="131" t="s">
        <v>601</v>
      </c>
      <c r="N130" s="132">
        <v>43091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5">
        <v>67</v>
      </c>
      <c r="B131" s="111">
        <v>42600</v>
      </c>
      <c r="C131" s="111"/>
      <c r="D131" s="112" t="s">
        <v>382</v>
      </c>
      <c r="E131" s="113" t="s">
        <v>625</v>
      </c>
      <c r="F131" s="114">
        <v>133.5</v>
      </c>
      <c r="G131" s="114"/>
      <c r="H131" s="115">
        <v>126.5</v>
      </c>
      <c r="I131" s="133">
        <v>178</v>
      </c>
      <c r="J131" s="134" t="s">
        <v>717</v>
      </c>
      <c r="K131" s="135">
        <f t="shared" si="19"/>
        <v>-7</v>
      </c>
      <c r="L131" s="136">
        <f t="shared" si="20"/>
        <v>-5.2434456928838954E-2</v>
      </c>
      <c r="M131" s="137" t="s">
        <v>665</v>
      </c>
      <c r="N131" s="138">
        <v>42615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68</v>
      </c>
      <c r="B132" s="107">
        <v>42613</v>
      </c>
      <c r="C132" s="107"/>
      <c r="D132" s="108" t="s">
        <v>718</v>
      </c>
      <c r="E132" s="109" t="s">
        <v>625</v>
      </c>
      <c r="F132" s="110">
        <v>560</v>
      </c>
      <c r="G132" s="109"/>
      <c r="H132" s="109">
        <v>725</v>
      </c>
      <c r="I132" s="127">
        <v>725</v>
      </c>
      <c r="J132" s="128" t="s">
        <v>627</v>
      </c>
      <c r="K132" s="129">
        <f t="shared" si="19"/>
        <v>165</v>
      </c>
      <c r="L132" s="130">
        <f t="shared" si="20"/>
        <v>0.29464285714285715</v>
      </c>
      <c r="M132" s="131" t="s">
        <v>601</v>
      </c>
      <c r="N132" s="132">
        <v>42456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69</v>
      </c>
      <c r="B133" s="107">
        <v>42614</v>
      </c>
      <c r="C133" s="107"/>
      <c r="D133" s="108" t="s">
        <v>719</v>
      </c>
      <c r="E133" s="109" t="s">
        <v>625</v>
      </c>
      <c r="F133" s="110">
        <v>160.5</v>
      </c>
      <c r="G133" s="109"/>
      <c r="H133" s="109">
        <v>210</v>
      </c>
      <c r="I133" s="127">
        <v>210</v>
      </c>
      <c r="J133" s="128" t="s">
        <v>627</v>
      </c>
      <c r="K133" s="129">
        <f t="shared" si="19"/>
        <v>49.5</v>
      </c>
      <c r="L133" s="130">
        <f t="shared" si="20"/>
        <v>0.30841121495327101</v>
      </c>
      <c r="M133" s="131" t="s">
        <v>601</v>
      </c>
      <c r="N133" s="132">
        <v>42871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70</v>
      </c>
      <c r="B134" s="107">
        <v>42646</v>
      </c>
      <c r="C134" s="107"/>
      <c r="D134" s="149" t="s">
        <v>406</v>
      </c>
      <c r="E134" s="109" t="s">
        <v>625</v>
      </c>
      <c r="F134" s="110">
        <v>430</v>
      </c>
      <c r="G134" s="109"/>
      <c r="H134" s="109">
        <v>596</v>
      </c>
      <c r="I134" s="127">
        <v>575</v>
      </c>
      <c r="J134" s="128" t="s">
        <v>765</v>
      </c>
      <c r="K134" s="129">
        <v>166</v>
      </c>
      <c r="L134" s="130">
        <v>0.38604651162790699</v>
      </c>
      <c r="M134" s="131" t="s">
        <v>601</v>
      </c>
      <c r="N134" s="132">
        <v>42769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71</v>
      </c>
      <c r="B135" s="107">
        <v>42657</v>
      </c>
      <c r="C135" s="107"/>
      <c r="D135" s="108" t="s">
        <v>720</v>
      </c>
      <c r="E135" s="109" t="s">
        <v>625</v>
      </c>
      <c r="F135" s="110">
        <v>280</v>
      </c>
      <c r="G135" s="109"/>
      <c r="H135" s="109">
        <v>345</v>
      </c>
      <c r="I135" s="127">
        <v>345</v>
      </c>
      <c r="J135" s="128" t="s">
        <v>627</v>
      </c>
      <c r="K135" s="129">
        <f t="shared" ref="K135:K140" si="21">H135-F135</f>
        <v>65</v>
      </c>
      <c r="L135" s="130">
        <f>K135/F135</f>
        <v>0.23214285714285715</v>
      </c>
      <c r="M135" s="131" t="s">
        <v>601</v>
      </c>
      <c r="N135" s="132">
        <v>42814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72</v>
      </c>
      <c r="B136" s="107">
        <v>42657</v>
      </c>
      <c r="C136" s="107"/>
      <c r="D136" s="108" t="s">
        <v>721</v>
      </c>
      <c r="E136" s="109" t="s">
        <v>625</v>
      </c>
      <c r="F136" s="110">
        <v>245</v>
      </c>
      <c r="G136" s="109"/>
      <c r="H136" s="109">
        <v>325.5</v>
      </c>
      <c r="I136" s="127">
        <v>330</v>
      </c>
      <c r="J136" s="128" t="s">
        <v>722</v>
      </c>
      <c r="K136" s="129">
        <f t="shared" si="21"/>
        <v>80.5</v>
      </c>
      <c r="L136" s="130">
        <f>K136/F136</f>
        <v>0.32857142857142857</v>
      </c>
      <c r="M136" s="131" t="s">
        <v>601</v>
      </c>
      <c r="N136" s="132">
        <v>42769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73</v>
      </c>
      <c r="B137" s="107">
        <v>42660</v>
      </c>
      <c r="C137" s="107"/>
      <c r="D137" s="108" t="s">
        <v>350</v>
      </c>
      <c r="E137" s="109" t="s">
        <v>625</v>
      </c>
      <c r="F137" s="110">
        <v>125</v>
      </c>
      <c r="G137" s="109"/>
      <c r="H137" s="109">
        <v>160</v>
      </c>
      <c r="I137" s="127">
        <v>160</v>
      </c>
      <c r="J137" s="128" t="s">
        <v>684</v>
      </c>
      <c r="K137" s="129">
        <f t="shared" si="21"/>
        <v>35</v>
      </c>
      <c r="L137" s="130">
        <v>0.28000000000000003</v>
      </c>
      <c r="M137" s="131" t="s">
        <v>601</v>
      </c>
      <c r="N137" s="132">
        <v>42803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74</v>
      </c>
      <c r="B138" s="107">
        <v>42660</v>
      </c>
      <c r="C138" s="107"/>
      <c r="D138" s="108" t="s">
        <v>484</v>
      </c>
      <c r="E138" s="109" t="s">
        <v>625</v>
      </c>
      <c r="F138" s="110">
        <v>114</v>
      </c>
      <c r="G138" s="109"/>
      <c r="H138" s="109">
        <v>145</v>
      </c>
      <c r="I138" s="127">
        <v>145</v>
      </c>
      <c r="J138" s="128" t="s">
        <v>684</v>
      </c>
      <c r="K138" s="129">
        <f t="shared" si="21"/>
        <v>31</v>
      </c>
      <c r="L138" s="130">
        <f>K138/F138</f>
        <v>0.27192982456140352</v>
      </c>
      <c r="M138" s="131" t="s">
        <v>601</v>
      </c>
      <c r="N138" s="132">
        <v>42859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75</v>
      </c>
      <c r="B139" s="107">
        <v>42660</v>
      </c>
      <c r="C139" s="107"/>
      <c r="D139" s="108" t="s">
        <v>723</v>
      </c>
      <c r="E139" s="109" t="s">
        <v>625</v>
      </c>
      <c r="F139" s="110">
        <v>212</v>
      </c>
      <c r="G139" s="109"/>
      <c r="H139" s="109">
        <v>280</v>
      </c>
      <c r="I139" s="127">
        <v>276</v>
      </c>
      <c r="J139" s="128" t="s">
        <v>724</v>
      </c>
      <c r="K139" s="129">
        <f t="shared" si="21"/>
        <v>68</v>
      </c>
      <c r="L139" s="130">
        <f>K139/F139</f>
        <v>0.32075471698113206</v>
      </c>
      <c r="M139" s="131" t="s">
        <v>601</v>
      </c>
      <c r="N139" s="132">
        <v>42858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76</v>
      </c>
      <c r="B140" s="107">
        <v>42678</v>
      </c>
      <c r="C140" s="107"/>
      <c r="D140" s="108" t="s">
        <v>152</v>
      </c>
      <c r="E140" s="109" t="s">
        <v>625</v>
      </c>
      <c r="F140" s="110">
        <v>155</v>
      </c>
      <c r="G140" s="109"/>
      <c r="H140" s="109">
        <v>210</v>
      </c>
      <c r="I140" s="127">
        <v>210</v>
      </c>
      <c r="J140" s="128" t="s">
        <v>725</v>
      </c>
      <c r="K140" s="129">
        <f t="shared" si="21"/>
        <v>55</v>
      </c>
      <c r="L140" s="130">
        <f>K140/F140</f>
        <v>0.35483870967741937</v>
      </c>
      <c r="M140" s="131" t="s">
        <v>601</v>
      </c>
      <c r="N140" s="132">
        <v>42944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5">
        <v>77</v>
      </c>
      <c r="B141" s="111">
        <v>42710</v>
      </c>
      <c r="C141" s="111"/>
      <c r="D141" s="112" t="s">
        <v>766</v>
      </c>
      <c r="E141" s="113" t="s">
        <v>625</v>
      </c>
      <c r="F141" s="114">
        <v>150.5</v>
      </c>
      <c r="G141" s="114"/>
      <c r="H141" s="115">
        <v>72.5</v>
      </c>
      <c r="I141" s="133">
        <v>174</v>
      </c>
      <c r="J141" s="134" t="s">
        <v>767</v>
      </c>
      <c r="K141" s="135">
        <v>-78</v>
      </c>
      <c r="L141" s="136">
        <v>-0.51827242524916906</v>
      </c>
      <c r="M141" s="137" t="s">
        <v>665</v>
      </c>
      <c r="N141" s="138">
        <v>43333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78</v>
      </c>
      <c r="B142" s="107">
        <v>42712</v>
      </c>
      <c r="C142" s="107"/>
      <c r="D142" s="108" t="s">
        <v>126</v>
      </c>
      <c r="E142" s="109" t="s">
        <v>625</v>
      </c>
      <c r="F142" s="110">
        <v>380</v>
      </c>
      <c r="G142" s="109"/>
      <c r="H142" s="109">
        <v>478</v>
      </c>
      <c r="I142" s="127">
        <v>468</v>
      </c>
      <c r="J142" s="128" t="s">
        <v>684</v>
      </c>
      <c r="K142" s="129">
        <f>H142-F142</f>
        <v>98</v>
      </c>
      <c r="L142" s="130">
        <f>K142/F142</f>
        <v>0.25789473684210529</v>
      </c>
      <c r="M142" s="131" t="s">
        <v>601</v>
      </c>
      <c r="N142" s="132">
        <v>43025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79</v>
      </c>
      <c r="B143" s="107">
        <v>42734</v>
      </c>
      <c r="C143" s="107"/>
      <c r="D143" s="108" t="s">
        <v>249</v>
      </c>
      <c r="E143" s="109" t="s">
        <v>625</v>
      </c>
      <c r="F143" s="110">
        <v>305</v>
      </c>
      <c r="G143" s="109"/>
      <c r="H143" s="109">
        <v>375</v>
      </c>
      <c r="I143" s="127">
        <v>375</v>
      </c>
      <c r="J143" s="128" t="s">
        <v>684</v>
      </c>
      <c r="K143" s="129">
        <f>H143-F143</f>
        <v>70</v>
      </c>
      <c r="L143" s="130">
        <f>K143/F143</f>
        <v>0.22950819672131148</v>
      </c>
      <c r="M143" s="131" t="s">
        <v>601</v>
      </c>
      <c r="N143" s="132">
        <v>42768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80</v>
      </c>
      <c r="B144" s="107">
        <v>42739</v>
      </c>
      <c r="C144" s="107"/>
      <c r="D144" s="108" t="s">
        <v>352</v>
      </c>
      <c r="E144" s="109" t="s">
        <v>625</v>
      </c>
      <c r="F144" s="110">
        <v>99.5</v>
      </c>
      <c r="G144" s="109"/>
      <c r="H144" s="109">
        <v>158</v>
      </c>
      <c r="I144" s="127">
        <v>158</v>
      </c>
      <c r="J144" s="128" t="s">
        <v>684</v>
      </c>
      <c r="K144" s="129">
        <f>H144-F144</f>
        <v>58.5</v>
      </c>
      <c r="L144" s="130">
        <f>K144/F144</f>
        <v>0.5879396984924623</v>
      </c>
      <c r="M144" s="131" t="s">
        <v>601</v>
      </c>
      <c r="N144" s="132">
        <v>42898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81</v>
      </c>
      <c r="B145" s="107">
        <v>42739</v>
      </c>
      <c r="C145" s="107"/>
      <c r="D145" s="108" t="s">
        <v>352</v>
      </c>
      <c r="E145" s="109" t="s">
        <v>625</v>
      </c>
      <c r="F145" s="110">
        <v>99.5</v>
      </c>
      <c r="G145" s="109"/>
      <c r="H145" s="109">
        <v>158</v>
      </c>
      <c r="I145" s="127">
        <v>158</v>
      </c>
      <c r="J145" s="128" t="s">
        <v>684</v>
      </c>
      <c r="K145" s="129">
        <v>58.5</v>
      </c>
      <c r="L145" s="130">
        <v>0.58793969849246197</v>
      </c>
      <c r="M145" s="131" t="s">
        <v>601</v>
      </c>
      <c r="N145" s="132">
        <v>42898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82</v>
      </c>
      <c r="B146" s="107">
        <v>42786</v>
      </c>
      <c r="C146" s="107"/>
      <c r="D146" s="108" t="s">
        <v>170</v>
      </c>
      <c r="E146" s="109" t="s">
        <v>625</v>
      </c>
      <c r="F146" s="110">
        <v>140.5</v>
      </c>
      <c r="G146" s="109"/>
      <c r="H146" s="109">
        <v>220</v>
      </c>
      <c r="I146" s="127">
        <v>220</v>
      </c>
      <c r="J146" s="128" t="s">
        <v>684</v>
      </c>
      <c r="K146" s="129">
        <f>H146-F146</f>
        <v>79.5</v>
      </c>
      <c r="L146" s="130">
        <f>K146/F146</f>
        <v>0.5658362989323843</v>
      </c>
      <c r="M146" s="131" t="s">
        <v>601</v>
      </c>
      <c r="N146" s="132">
        <v>42864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83</v>
      </c>
      <c r="B147" s="107">
        <v>42786</v>
      </c>
      <c r="C147" s="107"/>
      <c r="D147" s="108" t="s">
        <v>768</v>
      </c>
      <c r="E147" s="109" t="s">
        <v>625</v>
      </c>
      <c r="F147" s="110">
        <v>202.5</v>
      </c>
      <c r="G147" s="109"/>
      <c r="H147" s="109">
        <v>234</v>
      </c>
      <c r="I147" s="127">
        <v>234</v>
      </c>
      <c r="J147" s="128" t="s">
        <v>684</v>
      </c>
      <c r="K147" s="129">
        <v>31.5</v>
      </c>
      <c r="L147" s="130">
        <v>0.155555555555556</v>
      </c>
      <c r="M147" s="131" t="s">
        <v>601</v>
      </c>
      <c r="N147" s="132">
        <v>42836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84</v>
      </c>
      <c r="B148" s="107">
        <v>42818</v>
      </c>
      <c r="C148" s="107"/>
      <c r="D148" s="108" t="s">
        <v>558</v>
      </c>
      <c r="E148" s="109" t="s">
        <v>625</v>
      </c>
      <c r="F148" s="110">
        <v>300.5</v>
      </c>
      <c r="G148" s="109"/>
      <c r="H148" s="109">
        <v>417.5</v>
      </c>
      <c r="I148" s="127">
        <v>420</v>
      </c>
      <c r="J148" s="128" t="s">
        <v>726</v>
      </c>
      <c r="K148" s="129">
        <f>H148-F148</f>
        <v>117</v>
      </c>
      <c r="L148" s="130">
        <f>K148/F148</f>
        <v>0.38935108153078202</v>
      </c>
      <c r="M148" s="131" t="s">
        <v>601</v>
      </c>
      <c r="N148" s="132">
        <v>43070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85</v>
      </c>
      <c r="B149" s="107">
        <v>42818</v>
      </c>
      <c r="C149" s="107"/>
      <c r="D149" s="108" t="s">
        <v>764</v>
      </c>
      <c r="E149" s="109" t="s">
        <v>625</v>
      </c>
      <c r="F149" s="110">
        <v>850</v>
      </c>
      <c r="G149" s="109"/>
      <c r="H149" s="109">
        <v>1042.5</v>
      </c>
      <c r="I149" s="127">
        <v>1023</v>
      </c>
      <c r="J149" s="128" t="s">
        <v>769</v>
      </c>
      <c r="K149" s="129">
        <v>192.5</v>
      </c>
      <c r="L149" s="130">
        <v>0.22647058823529401</v>
      </c>
      <c r="M149" s="131" t="s">
        <v>601</v>
      </c>
      <c r="N149" s="132">
        <v>42830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86</v>
      </c>
      <c r="B150" s="107">
        <v>42830</v>
      </c>
      <c r="C150" s="107"/>
      <c r="D150" s="108" t="s">
        <v>502</v>
      </c>
      <c r="E150" s="109" t="s">
        <v>625</v>
      </c>
      <c r="F150" s="110">
        <v>785</v>
      </c>
      <c r="G150" s="109"/>
      <c r="H150" s="109">
        <v>930</v>
      </c>
      <c r="I150" s="127">
        <v>920</v>
      </c>
      <c r="J150" s="128" t="s">
        <v>727</v>
      </c>
      <c r="K150" s="129">
        <f>H150-F150</f>
        <v>145</v>
      </c>
      <c r="L150" s="130">
        <f>K150/F150</f>
        <v>0.18471337579617833</v>
      </c>
      <c r="M150" s="131" t="s">
        <v>601</v>
      </c>
      <c r="N150" s="132">
        <v>42976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87</v>
      </c>
      <c r="B151" s="111">
        <v>42831</v>
      </c>
      <c r="C151" s="111"/>
      <c r="D151" s="112" t="s">
        <v>770</v>
      </c>
      <c r="E151" s="113" t="s">
        <v>625</v>
      </c>
      <c r="F151" s="114">
        <v>40</v>
      </c>
      <c r="G151" s="114"/>
      <c r="H151" s="115">
        <v>13.1</v>
      </c>
      <c r="I151" s="133">
        <v>60</v>
      </c>
      <c r="J151" s="139" t="s">
        <v>771</v>
      </c>
      <c r="K151" s="135">
        <v>-26.9</v>
      </c>
      <c r="L151" s="136">
        <v>-0.67249999999999999</v>
      </c>
      <c r="M151" s="137" t="s">
        <v>665</v>
      </c>
      <c r="N151" s="138">
        <v>43138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88</v>
      </c>
      <c r="B152" s="107">
        <v>42837</v>
      </c>
      <c r="C152" s="107"/>
      <c r="D152" s="108" t="s">
        <v>89</v>
      </c>
      <c r="E152" s="109" t="s">
        <v>625</v>
      </c>
      <c r="F152" s="110">
        <v>289.5</v>
      </c>
      <c r="G152" s="109"/>
      <c r="H152" s="109">
        <v>354</v>
      </c>
      <c r="I152" s="127">
        <v>360</v>
      </c>
      <c r="J152" s="128" t="s">
        <v>728</v>
      </c>
      <c r="K152" s="129">
        <f t="shared" ref="K152:K160" si="22">H152-F152</f>
        <v>64.5</v>
      </c>
      <c r="L152" s="130">
        <f t="shared" ref="L152:L160" si="23">K152/F152</f>
        <v>0.22279792746113988</v>
      </c>
      <c r="M152" s="131" t="s">
        <v>601</v>
      </c>
      <c r="N152" s="132">
        <v>43040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89</v>
      </c>
      <c r="B153" s="107">
        <v>42845</v>
      </c>
      <c r="C153" s="107"/>
      <c r="D153" s="108" t="s">
        <v>439</v>
      </c>
      <c r="E153" s="109" t="s">
        <v>625</v>
      </c>
      <c r="F153" s="110">
        <v>700</v>
      </c>
      <c r="G153" s="109"/>
      <c r="H153" s="109">
        <v>840</v>
      </c>
      <c r="I153" s="127">
        <v>840</v>
      </c>
      <c r="J153" s="128" t="s">
        <v>729</v>
      </c>
      <c r="K153" s="129">
        <f t="shared" si="22"/>
        <v>140</v>
      </c>
      <c r="L153" s="130">
        <f t="shared" si="23"/>
        <v>0.2</v>
      </c>
      <c r="M153" s="131" t="s">
        <v>601</v>
      </c>
      <c r="N153" s="132">
        <v>42893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90</v>
      </c>
      <c r="B154" s="107">
        <v>42887</v>
      </c>
      <c r="C154" s="107"/>
      <c r="D154" s="149" t="s">
        <v>364</v>
      </c>
      <c r="E154" s="109" t="s">
        <v>625</v>
      </c>
      <c r="F154" s="110">
        <v>130</v>
      </c>
      <c r="G154" s="109"/>
      <c r="H154" s="109">
        <v>144.25</v>
      </c>
      <c r="I154" s="127">
        <v>170</v>
      </c>
      <c r="J154" s="128" t="s">
        <v>730</v>
      </c>
      <c r="K154" s="129">
        <f t="shared" si="22"/>
        <v>14.25</v>
      </c>
      <c r="L154" s="130">
        <f t="shared" si="23"/>
        <v>0.10961538461538461</v>
      </c>
      <c r="M154" s="131" t="s">
        <v>601</v>
      </c>
      <c r="N154" s="132">
        <v>43675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91</v>
      </c>
      <c r="B155" s="107">
        <v>42901</v>
      </c>
      <c r="C155" s="107"/>
      <c r="D155" s="149" t="s">
        <v>731</v>
      </c>
      <c r="E155" s="109" t="s">
        <v>625</v>
      </c>
      <c r="F155" s="110">
        <v>214.5</v>
      </c>
      <c r="G155" s="109"/>
      <c r="H155" s="109">
        <v>262</v>
      </c>
      <c r="I155" s="127">
        <v>262</v>
      </c>
      <c r="J155" s="128" t="s">
        <v>732</v>
      </c>
      <c r="K155" s="129">
        <f t="shared" si="22"/>
        <v>47.5</v>
      </c>
      <c r="L155" s="130">
        <f t="shared" si="23"/>
        <v>0.22144522144522144</v>
      </c>
      <c r="M155" s="131" t="s">
        <v>601</v>
      </c>
      <c r="N155" s="132">
        <v>42977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6">
        <v>92</v>
      </c>
      <c r="B156" s="155">
        <v>42933</v>
      </c>
      <c r="C156" s="155"/>
      <c r="D156" s="156" t="s">
        <v>733</v>
      </c>
      <c r="E156" s="157" t="s">
        <v>625</v>
      </c>
      <c r="F156" s="158">
        <v>370</v>
      </c>
      <c r="G156" s="157"/>
      <c r="H156" s="157">
        <v>447.5</v>
      </c>
      <c r="I156" s="179">
        <v>450</v>
      </c>
      <c r="J156" s="232" t="s">
        <v>684</v>
      </c>
      <c r="K156" s="129">
        <f t="shared" si="22"/>
        <v>77.5</v>
      </c>
      <c r="L156" s="181">
        <f t="shared" si="23"/>
        <v>0.20945945945945946</v>
      </c>
      <c r="M156" s="182" t="s">
        <v>601</v>
      </c>
      <c r="N156" s="183">
        <v>43035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6">
        <v>93</v>
      </c>
      <c r="B157" s="155">
        <v>42943</v>
      </c>
      <c r="C157" s="155"/>
      <c r="D157" s="156" t="s">
        <v>168</v>
      </c>
      <c r="E157" s="157" t="s">
        <v>625</v>
      </c>
      <c r="F157" s="158">
        <v>657.5</v>
      </c>
      <c r="G157" s="157"/>
      <c r="H157" s="157">
        <v>825</v>
      </c>
      <c r="I157" s="179">
        <v>820</v>
      </c>
      <c r="J157" s="232" t="s">
        <v>684</v>
      </c>
      <c r="K157" s="129">
        <f t="shared" si="22"/>
        <v>167.5</v>
      </c>
      <c r="L157" s="181">
        <f t="shared" si="23"/>
        <v>0.25475285171102663</v>
      </c>
      <c r="M157" s="182" t="s">
        <v>601</v>
      </c>
      <c r="N157" s="183">
        <v>43090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94</v>
      </c>
      <c r="B158" s="107">
        <v>42964</v>
      </c>
      <c r="C158" s="107"/>
      <c r="D158" s="108" t="s">
        <v>369</v>
      </c>
      <c r="E158" s="109" t="s">
        <v>625</v>
      </c>
      <c r="F158" s="110">
        <v>605</v>
      </c>
      <c r="G158" s="109"/>
      <c r="H158" s="109">
        <v>750</v>
      </c>
      <c r="I158" s="127">
        <v>750</v>
      </c>
      <c r="J158" s="128" t="s">
        <v>727</v>
      </c>
      <c r="K158" s="129">
        <f t="shared" si="22"/>
        <v>145</v>
      </c>
      <c r="L158" s="130">
        <f t="shared" si="23"/>
        <v>0.23966942148760331</v>
      </c>
      <c r="M158" s="131" t="s">
        <v>601</v>
      </c>
      <c r="N158" s="132">
        <v>43027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8">
        <v>95</v>
      </c>
      <c r="B159" s="150">
        <v>42979</v>
      </c>
      <c r="C159" s="150"/>
      <c r="D159" s="151" t="s">
        <v>510</v>
      </c>
      <c r="E159" s="152" t="s">
        <v>625</v>
      </c>
      <c r="F159" s="153">
        <v>255</v>
      </c>
      <c r="G159" s="154"/>
      <c r="H159" s="154">
        <v>217.25</v>
      </c>
      <c r="I159" s="154">
        <v>320</v>
      </c>
      <c r="J159" s="176" t="s">
        <v>734</v>
      </c>
      <c r="K159" s="135">
        <f t="shared" si="22"/>
        <v>-37.75</v>
      </c>
      <c r="L159" s="177">
        <f t="shared" si="23"/>
        <v>-0.14803921568627451</v>
      </c>
      <c r="M159" s="137" t="s">
        <v>665</v>
      </c>
      <c r="N159" s="178">
        <v>43661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96</v>
      </c>
      <c r="B160" s="107">
        <v>42997</v>
      </c>
      <c r="C160" s="107"/>
      <c r="D160" s="108" t="s">
        <v>735</v>
      </c>
      <c r="E160" s="109" t="s">
        <v>625</v>
      </c>
      <c r="F160" s="110">
        <v>215</v>
      </c>
      <c r="G160" s="109"/>
      <c r="H160" s="109">
        <v>258</v>
      </c>
      <c r="I160" s="127">
        <v>258</v>
      </c>
      <c r="J160" s="128" t="s">
        <v>684</v>
      </c>
      <c r="K160" s="129">
        <f t="shared" si="22"/>
        <v>43</v>
      </c>
      <c r="L160" s="130">
        <f t="shared" si="23"/>
        <v>0.2</v>
      </c>
      <c r="M160" s="131" t="s">
        <v>601</v>
      </c>
      <c r="N160" s="132">
        <v>43040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97</v>
      </c>
      <c r="B161" s="107">
        <v>42997</v>
      </c>
      <c r="C161" s="107"/>
      <c r="D161" s="108" t="s">
        <v>735</v>
      </c>
      <c r="E161" s="109" t="s">
        <v>625</v>
      </c>
      <c r="F161" s="110">
        <v>215</v>
      </c>
      <c r="G161" s="109"/>
      <c r="H161" s="109">
        <v>258</v>
      </c>
      <c r="I161" s="127">
        <v>258</v>
      </c>
      <c r="J161" s="232" t="s">
        <v>684</v>
      </c>
      <c r="K161" s="129">
        <v>43</v>
      </c>
      <c r="L161" s="130">
        <v>0.2</v>
      </c>
      <c r="M161" s="131" t="s">
        <v>601</v>
      </c>
      <c r="N161" s="132">
        <v>43040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7">
        <v>98</v>
      </c>
      <c r="B162" s="208">
        <v>42998</v>
      </c>
      <c r="C162" s="208"/>
      <c r="D162" s="377" t="s">
        <v>2981</v>
      </c>
      <c r="E162" s="209" t="s">
        <v>625</v>
      </c>
      <c r="F162" s="210">
        <v>75</v>
      </c>
      <c r="G162" s="209"/>
      <c r="H162" s="209">
        <v>90</v>
      </c>
      <c r="I162" s="233">
        <v>90</v>
      </c>
      <c r="J162" s="128" t="s">
        <v>736</v>
      </c>
      <c r="K162" s="129">
        <f t="shared" ref="K162:K167" si="24">H162-F162</f>
        <v>15</v>
      </c>
      <c r="L162" s="130">
        <f t="shared" ref="L162:L167" si="25">K162/F162</f>
        <v>0.2</v>
      </c>
      <c r="M162" s="131" t="s">
        <v>601</v>
      </c>
      <c r="N162" s="132">
        <v>43019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99</v>
      </c>
      <c r="B163" s="155">
        <v>43011</v>
      </c>
      <c r="C163" s="155"/>
      <c r="D163" s="156" t="s">
        <v>737</v>
      </c>
      <c r="E163" s="157" t="s">
        <v>625</v>
      </c>
      <c r="F163" s="158">
        <v>315</v>
      </c>
      <c r="G163" s="157"/>
      <c r="H163" s="157">
        <v>392</v>
      </c>
      <c r="I163" s="179">
        <v>384</v>
      </c>
      <c r="J163" s="232" t="s">
        <v>738</v>
      </c>
      <c r="K163" s="129">
        <f t="shared" si="24"/>
        <v>77</v>
      </c>
      <c r="L163" s="181">
        <f t="shared" si="25"/>
        <v>0.24444444444444444</v>
      </c>
      <c r="M163" s="182" t="s">
        <v>601</v>
      </c>
      <c r="N163" s="183">
        <v>43017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100</v>
      </c>
      <c r="B164" s="155">
        <v>43013</v>
      </c>
      <c r="C164" s="155"/>
      <c r="D164" s="156" t="s">
        <v>739</v>
      </c>
      <c r="E164" s="157" t="s">
        <v>625</v>
      </c>
      <c r="F164" s="158">
        <v>145</v>
      </c>
      <c r="G164" s="157"/>
      <c r="H164" s="157">
        <v>179</v>
      </c>
      <c r="I164" s="179">
        <v>180</v>
      </c>
      <c r="J164" s="232" t="s">
        <v>615</v>
      </c>
      <c r="K164" s="129">
        <f t="shared" si="24"/>
        <v>34</v>
      </c>
      <c r="L164" s="181">
        <f t="shared" si="25"/>
        <v>0.23448275862068965</v>
      </c>
      <c r="M164" s="182" t="s">
        <v>601</v>
      </c>
      <c r="N164" s="183">
        <v>43025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101</v>
      </c>
      <c r="B165" s="155">
        <v>43014</v>
      </c>
      <c r="C165" s="155"/>
      <c r="D165" s="156" t="s">
        <v>340</v>
      </c>
      <c r="E165" s="157" t="s">
        <v>625</v>
      </c>
      <c r="F165" s="158">
        <v>256</v>
      </c>
      <c r="G165" s="157"/>
      <c r="H165" s="157">
        <v>323</v>
      </c>
      <c r="I165" s="179">
        <v>320</v>
      </c>
      <c r="J165" s="232" t="s">
        <v>684</v>
      </c>
      <c r="K165" s="129">
        <f t="shared" si="24"/>
        <v>67</v>
      </c>
      <c r="L165" s="181">
        <f t="shared" si="25"/>
        <v>0.26171875</v>
      </c>
      <c r="M165" s="182" t="s">
        <v>601</v>
      </c>
      <c r="N165" s="183">
        <v>43067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102</v>
      </c>
      <c r="B166" s="155">
        <v>43017</v>
      </c>
      <c r="C166" s="155"/>
      <c r="D166" s="156" t="s">
        <v>361</v>
      </c>
      <c r="E166" s="157" t="s">
        <v>625</v>
      </c>
      <c r="F166" s="158">
        <v>137.5</v>
      </c>
      <c r="G166" s="157"/>
      <c r="H166" s="157">
        <v>184</v>
      </c>
      <c r="I166" s="179">
        <v>183</v>
      </c>
      <c r="J166" s="180" t="s">
        <v>740</v>
      </c>
      <c r="K166" s="129">
        <f t="shared" si="24"/>
        <v>46.5</v>
      </c>
      <c r="L166" s="181">
        <f t="shared" si="25"/>
        <v>0.33818181818181819</v>
      </c>
      <c r="M166" s="182" t="s">
        <v>601</v>
      </c>
      <c r="N166" s="183">
        <v>43108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103</v>
      </c>
      <c r="B167" s="155">
        <v>43018</v>
      </c>
      <c r="C167" s="155"/>
      <c r="D167" s="156" t="s">
        <v>741</v>
      </c>
      <c r="E167" s="157" t="s">
        <v>625</v>
      </c>
      <c r="F167" s="158">
        <v>125.5</v>
      </c>
      <c r="G167" s="157"/>
      <c r="H167" s="157">
        <v>158</v>
      </c>
      <c r="I167" s="179">
        <v>155</v>
      </c>
      <c r="J167" s="180" t="s">
        <v>742</v>
      </c>
      <c r="K167" s="129">
        <f t="shared" si="24"/>
        <v>32.5</v>
      </c>
      <c r="L167" s="181">
        <f t="shared" si="25"/>
        <v>0.25896414342629481</v>
      </c>
      <c r="M167" s="182" t="s">
        <v>601</v>
      </c>
      <c r="N167" s="183">
        <v>43067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104</v>
      </c>
      <c r="B168" s="155">
        <v>43018</v>
      </c>
      <c r="C168" s="155"/>
      <c r="D168" s="156" t="s">
        <v>772</v>
      </c>
      <c r="E168" s="157" t="s">
        <v>625</v>
      </c>
      <c r="F168" s="158">
        <v>895</v>
      </c>
      <c r="G168" s="157"/>
      <c r="H168" s="157">
        <v>1122.5</v>
      </c>
      <c r="I168" s="179">
        <v>1078</v>
      </c>
      <c r="J168" s="180" t="s">
        <v>773</v>
      </c>
      <c r="K168" s="129">
        <v>227.5</v>
      </c>
      <c r="L168" s="181">
        <v>0.25418994413407803</v>
      </c>
      <c r="M168" s="182" t="s">
        <v>601</v>
      </c>
      <c r="N168" s="183">
        <v>43117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6">
        <v>105</v>
      </c>
      <c r="B169" s="155">
        <v>43020</v>
      </c>
      <c r="C169" s="155"/>
      <c r="D169" s="156" t="s">
        <v>348</v>
      </c>
      <c r="E169" s="157" t="s">
        <v>625</v>
      </c>
      <c r="F169" s="158">
        <v>525</v>
      </c>
      <c r="G169" s="157"/>
      <c r="H169" s="157">
        <v>629</v>
      </c>
      <c r="I169" s="179">
        <v>629</v>
      </c>
      <c r="J169" s="232" t="s">
        <v>684</v>
      </c>
      <c r="K169" s="129">
        <v>104</v>
      </c>
      <c r="L169" s="181">
        <v>0.19809523809523799</v>
      </c>
      <c r="M169" s="182" t="s">
        <v>601</v>
      </c>
      <c r="N169" s="183">
        <v>43119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106</v>
      </c>
      <c r="B170" s="155">
        <v>43046</v>
      </c>
      <c r="C170" s="155"/>
      <c r="D170" s="156" t="s">
        <v>394</v>
      </c>
      <c r="E170" s="157" t="s">
        <v>625</v>
      </c>
      <c r="F170" s="158">
        <v>740</v>
      </c>
      <c r="G170" s="157"/>
      <c r="H170" s="157">
        <v>892.5</v>
      </c>
      <c r="I170" s="179">
        <v>900</v>
      </c>
      <c r="J170" s="180" t="s">
        <v>743</v>
      </c>
      <c r="K170" s="129">
        <f>H170-F170</f>
        <v>152.5</v>
      </c>
      <c r="L170" s="181">
        <f>K170/F170</f>
        <v>0.20608108108108109</v>
      </c>
      <c r="M170" s="182" t="s">
        <v>601</v>
      </c>
      <c r="N170" s="183">
        <v>43052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107</v>
      </c>
      <c r="B171" s="107">
        <v>43073</v>
      </c>
      <c r="C171" s="107"/>
      <c r="D171" s="108" t="s">
        <v>744</v>
      </c>
      <c r="E171" s="109" t="s">
        <v>625</v>
      </c>
      <c r="F171" s="110">
        <v>118.5</v>
      </c>
      <c r="G171" s="109"/>
      <c r="H171" s="109">
        <v>143.5</v>
      </c>
      <c r="I171" s="127">
        <v>145</v>
      </c>
      <c r="J171" s="142" t="s">
        <v>745</v>
      </c>
      <c r="K171" s="129">
        <f>H171-F171</f>
        <v>25</v>
      </c>
      <c r="L171" s="130">
        <f>K171/F171</f>
        <v>0.2109704641350211</v>
      </c>
      <c r="M171" s="131" t="s">
        <v>601</v>
      </c>
      <c r="N171" s="132">
        <v>43097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108</v>
      </c>
      <c r="B172" s="111">
        <v>43090</v>
      </c>
      <c r="C172" s="111"/>
      <c r="D172" s="159" t="s">
        <v>444</v>
      </c>
      <c r="E172" s="113" t="s">
        <v>625</v>
      </c>
      <c r="F172" s="114">
        <v>715</v>
      </c>
      <c r="G172" s="114"/>
      <c r="H172" s="115">
        <v>500</v>
      </c>
      <c r="I172" s="133">
        <v>872</v>
      </c>
      <c r="J172" s="139" t="s">
        <v>746</v>
      </c>
      <c r="K172" s="135">
        <f>H172-F172</f>
        <v>-215</v>
      </c>
      <c r="L172" s="136">
        <f>K172/F172</f>
        <v>-0.30069930069930068</v>
      </c>
      <c r="M172" s="137" t="s">
        <v>665</v>
      </c>
      <c r="N172" s="138">
        <v>43670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109</v>
      </c>
      <c r="B173" s="107">
        <v>43098</v>
      </c>
      <c r="C173" s="107"/>
      <c r="D173" s="108" t="s">
        <v>737</v>
      </c>
      <c r="E173" s="109" t="s">
        <v>625</v>
      </c>
      <c r="F173" s="110">
        <v>435</v>
      </c>
      <c r="G173" s="109"/>
      <c r="H173" s="109">
        <v>542.5</v>
      </c>
      <c r="I173" s="127">
        <v>539</v>
      </c>
      <c r="J173" s="142" t="s">
        <v>684</v>
      </c>
      <c r="K173" s="129">
        <v>107.5</v>
      </c>
      <c r="L173" s="130">
        <v>0.247126436781609</v>
      </c>
      <c r="M173" s="131" t="s">
        <v>601</v>
      </c>
      <c r="N173" s="132">
        <v>43206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110</v>
      </c>
      <c r="B174" s="107">
        <v>43098</v>
      </c>
      <c r="C174" s="107"/>
      <c r="D174" s="108" t="s">
        <v>572</v>
      </c>
      <c r="E174" s="109" t="s">
        <v>625</v>
      </c>
      <c r="F174" s="110">
        <v>885</v>
      </c>
      <c r="G174" s="109"/>
      <c r="H174" s="109">
        <v>1090</v>
      </c>
      <c r="I174" s="127">
        <v>1084</v>
      </c>
      <c r="J174" s="142" t="s">
        <v>684</v>
      </c>
      <c r="K174" s="129">
        <v>205</v>
      </c>
      <c r="L174" s="130">
        <v>0.23163841807909599</v>
      </c>
      <c r="M174" s="131" t="s">
        <v>601</v>
      </c>
      <c r="N174" s="132">
        <v>43213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9">
        <v>111</v>
      </c>
      <c r="B175" s="349">
        <v>43192</v>
      </c>
      <c r="C175" s="349"/>
      <c r="D175" s="117" t="s">
        <v>754</v>
      </c>
      <c r="E175" s="352" t="s">
        <v>625</v>
      </c>
      <c r="F175" s="355">
        <v>478.5</v>
      </c>
      <c r="G175" s="352"/>
      <c r="H175" s="352">
        <v>442</v>
      </c>
      <c r="I175" s="358">
        <v>613</v>
      </c>
      <c r="J175" s="397" t="s">
        <v>3405</v>
      </c>
      <c r="K175" s="135">
        <f>H175-F175</f>
        <v>-36.5</v>
      </c>
      <c r="L175" s="136">
        <f>K175/F175</f>
        <v>-7.6280041797283177E-2</v>
      </c>
      <c r="M175" s="137" t="s">
        <v>665</v>
      </c>
      <c r="N175" s="138">
        <v>43762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112</v>
      </c>
      <c r="B176" s="111">
        <v>43194</v>
      </c>
      <c r="C176" s="111"/>
      <c r="D176" s="376" t="s">
        <v>2980</v>
      </c>
      <c r="E176" s="113" t="s">
        <v>625</v>
      </c>
      <c r="F176" s="114">
        <f>141.5-7.3</f>
        <v>134.19999999999999</v>
      </c>
      <c r="G176" s="114"/>
      <c r="H176" s="115">
        <v>77</v>
      </c>
      <c r="I176" s="133">
        <v>180</v>
      </c>
      <c r="J176" s="397" t="s">
        <v>3404</v>
      </c>
      <c r="K176" s="135">
        <f>H176-F176</f>
        <v>-57.199999999999989</v>
      </c>
      <c r="L176" s="136">
        <f>K176/F176</f>
        <v>-0.42622950819672129</v>
      </c>
      <c r="M176" s="137" t="s">
        <v>665</v>
      </c>
      <c r="N176" s="138">
        <v>43522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113</v>
      </c>
      <c r="B177" s="111">
        <v>43209</v>
      </c>
      <c r="C177" s="111"/>
      <c r="D177" s="112" t="s">
        <v>747</v>
      </c>
      <c r="E177" s="113" t="s">
        <v>625</v>
      </c>
      <c r="F177" s="114">
        <v>430</v>
      </c>
      <c r="G177" s="114"/>
      <c r="H177" s="115">
        <v>220</v>
      </c>
      <c r="I177" s="133">
        <v>537</v>
      </c>
      <c r="J177" s="139" t="s">
        <v>748</v>
      </c>
      <c r="K177" s="135">
        <f>H177-F177</f>
        <v>-210</v>
      </c>
      <c r="L177" s="136">
        <f>K177/F177</f>
        <v>-0.48837209302325579</v>
      </c>
      <c r="M177" s="137" t="s">
        <v>665</v>
      </c>
      <c r="N177" s="138">
        <v>43252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70">
        <v>114</v>
      </c>
      <c r="B178" s="160">
        <v>43220</v>
      </c>
      <c r="C178" s="160"/>
      <c r="D178" s="161" t="s">
        <v>395</v>
      </c>
      <c r="E178" s="162" t="s">
        <v>625</v>
      </c>
      <c r="F178" s="164">
        <v>153.5</v>
      </c>
      <c r="G178" s="164"/>
      <c r="H178" s="164">
        <v>196</v>
      </c>
      <c r="I178" s="164">
        <v>196</v>
      </c>
      <c r="J178" s="361" t="s">
        <v>3496</v>
      </c>
      <c r="K178" s="184">
        <f>H178-F178</f>
        <v>42.5</v>
      </c>
      <c r="L178" s="185">
        <f>K178/F178</f>
        <v>0.27687296416938112</v>
      </c>
      <c r="M178" s="163" t="s">
        <v>601</v>
      </c>
      <c r="N178" s="186">
        <v>43605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115</v>
      </c>
      <c r="B179" s="111">
        <v>43306</v>
      </c>
      <c r="C179" s="111"/>
      <c r="D179" s="112" t="s">
        <v>770</v>
      </c>
      <c r="E179" s="113" t="s">
        <v>625</v>
      </c>
      <c r="F179" s="114">
        <v>27.5</v>
      </c>
      <c r="G179" s="114"/>
      <c r="H179" s="115">
        <v>13.1</v>
      </c>
      <c r="I179" s="133">
        <v>60</v>
      </c>
      <c r="J179" s="139" t="s">
        <v>774</v>
      </c>
      <c r="K179" s="135">
        <v>-14.4</v>
      </c>
      <c r="L179" s="136">
        <v>-0.52363636363636401</v>
      </c>
      <c r="M179" s="137" t="s">
        <v>665</v>
      </c>
      <c r="N179" s="138">
        <v>43138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9">
        <v>116</v>
      </c>
      <c r="B180" s="349">
        <v>43318</v>
      </c>
      <c r="C180" s="349"/>
      <c r="D180" s="117" t="s">
        <v>749</v>
      </c>
      <c r="E180" s="352" t="s">
        <v>625</v>
      </c>
      <c r="F180" s="352">
        <v>148.5</v>
      </c>
      <c r="G180" s="352"/>
      <c r="H180" s="352">
        <v>102</v>
      </c>
      <c r="I180" s="358">
        <v>182</v>
      </c>
      <c r="J180" s="139" t="s">
        <v>3495</v>
      </c>
      <c r="K180" s="135">
        <f>H180-F180</f>
        <v>-46.5</v>
      </c>
      <c r="L180" s="136">
        <f>K180/F180</f>
        <v>-0.31313131313131315</v>
      </c>
      <c r="M180" s="137" t="s">
        <v>665</v>
      </c>
      <c r="N180" s="138">
        <v>43661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117</v>
      </c>
      <c r="B181" s="107">
        <v>43335</v>
      </c>
      <c r="C181" s="107"/>
      <c r="D181" s="108" t="s">
        <v>775</v>
      </c>
      <c r="E181" s="109" t="s">
        <v>625</v>
      </c>
      <c r="F181" s="157">
        <v>285</v>
      </c>
      <c r="G181" s="109"/>
      <c r="H181" s="109">
        <v>355</v>
      </c>
      <c r="I181" s="127">
        <v>364</v>
      </c>
      <c r="J181" s="142" t="s">
        <v>776</v>
      </c>
      <c r="K181" s="129">
        <v>70</v>
      </c>
      <c r="L181" s="130">
        <v>0.24561403508771901</v>
      </c>
      <c r="M181" s="131" t="s">
        <v>601</v>
      </c>
      <c r="N181" s="132">
        <v>43455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118</v>
      </c>
      <c r="B182" s="107">
        <v>43341</v>
      </c>
      <c r="C182" s="107"/>
      <c r="D182" s="108" t="s">
        <v>385</v>
      </c>
      <c r="E182" s="109" t="s">
        <v>625</v>
      </c>
      <c r="F182" s="157">
        <v>525</v>
      </c>
      <c r="G182" s="109"/>
      <c r="H182" s="109">
        <v>585</v>
      </c>
      <c r="I182" s="127">
        <v>635</v>
      </c>
      <c r="J182" s="142" t="s">
        <v>750</v>
      </c>
      <c r="K182" s="129">
        <f t="shared" ref="K182:K194" si="26">H182-F182</f>
        <v>60</v>
      </c>
      <c r="L182" s="130">
        <f t="shared" ref="L182:L194" si="27">K182/F182</f>
        <v>0.11428571428571428</v>
      </c>
      <c r="M182" s="131" t="s">
        <v>601</v>
      </c>
      <c r="N182" s="132">
        <v>43662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119</v>
      </c>
      <c r="B183" s="107">
        <v>43395</v>
      </c>
      <c r="C183" s="107"/>
      <c r="D183" s="108" t="s">
        <v>369</v>
      </c>
      <c r="E183" s="109" t="s">
        <v>625</v>
      </c>
      <c r="F183" s="157">
        <v>475</v>
      </c>
      <c r="G183" s="109"/>
      <c r="H183" s="109">
        <v>574</v>
      </c>
      <c r="I183" s="127">
        <v>570</v>
      </c>
      <c r="J183" s="142" t="s">
        <v>684</v>
      </c>
      <c r="K183" s="129">
        <f t="shared" si="26"/>
        <v>99</v>
      </c>
      <c r="L183" s="130">
        <f t="shared" si="27"/>
        <v>0.20842105263157895</v>
      </c>
      <c r="M183" s="131" t="s">
        <v>601</v>
      </c>
      <c r="N183" s="132">
        <v>43403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120</v>
      </c>
      <c r="B184" s="155">
        <v>43397</v>
      </c>
      <c r="C184" s="155"/>
      <c r="D184" s="432" t="s">
        <v>392</v>
      </c>
      <c r="E184" s="157" t="s">
        <v>625</v>
      </c>
      <c r="F184" s="157">
        <v>707.5</v>
      </c>
      <c r="G184" s="157"/>
      <c r="H184" s="157">
        <v>872</v>
      </c>
      <c r="I184" s="179">
        <v>872</v>
      </c>
      <c r="J184" s="180" t="s">
        <v>684</v>
      </c>
      <c r="K184" s="129">
        <f t="shared" si="26"/>
        <v>164.5</v>
      </c>
      <c r="L184" s="181">
        <f t="shared" si="27"/>
        <v>0.23250883392226149</v>
      </c>
      <c r="M184" s="182" t="s">
        <v>601</v>
      </c>
      <c r="N184" s="183">
        <v>43482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121</v>
      </c>
      <c r="B185" s="155">
        <v>43398</v>
      </c>
      <c r="C185" s="155"/>
      <c r="D185" s="432" t="s">
        <v>349</v>
      </c>
      <c r="E185" s="157" t="s">
        <v>625</v>
      </c>
      <c r="F185" s="157">
        <v>162</v>
      </c>
      <c r="G185" s="157"/>
      <c r="H185" s="157">
        <v>204</v>
      </c>
      <c r="I185" s="179">
        <v>209</v>
      </c>
      <c r="J185" s="180" t="s">
        <v>3494</v>
      </c>
      <c r="K185" s="129">
        <f t="shared" si="26"/>
        <v>42</v>
      </c>
      <c r="L185" s="181">
        <f t="shared" si="27"/>
        <v>0.25925925925925924</v>
      </c>
      <c r="M185" s="182" t="s">
        <v>601</v>
      </c>
      <c r="N185" s="183">
        <v>43539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7">
        <v>122</v>
      </c>
      <c r="B186" s="208">
        <v>43399</v>
      </c>
      <c r="C186" s="208"/>
      <c r="D186" s="156" t="s">
        <v>496</v>
      </c>
      <c r="E186" s="209" t="s">
        <v>625</v>
      </c>
      <c r="F186" s="209">
        <v>240</v>
      </c>
      <c r="G186" s="209"/>
      <c r="H186" s="209">
        <v>297</v>
      </c>
      <c r="I186" s="233">
        <v>297</v>
      </c>
      <c r="J186" s="180" t="s">
        <v>684</v>
      </c>
      <c r="K186" s="234">
        <f t="shared" si="26"/>
        <v>57</v>
      </c>
      <c r="L186" s="235">
        <f t="shared" si="27"/>
        <v>0.23749999999999999</v>
      </c>
      <c r="M186" s="236" t="s">
        <v>601</v>
      </c>
      <c r="N186" s="237">
        <v>43417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123</v>
      </c>
      <c r="B187" s="107">
        <v>43439</v>
      </c>
      <c r="C187" s="107"/>
      <c r="D187" s="149" t="s">
        <v>751</v>
      </c>
      <c r="E187" s="109" t="s">
        <v>625</v>
      </c>
      <c r="F187" s="109">
        <v>202.5</v>
      </c>
      <c r="G187" s="109"/>
      <c r="H187" s="109">
        <v>255</v>
      </c>
      <c r="I187" s="127">
        <v>252</v>
      </c>
      <c r="J187" s="142" t="s">
        <v>684</v>
      </c>
      <c r="K187" s="129">
        <f t="shared" si="26"/>
        <v>52.5</v>
      </c>
      <c r="L187" s="130">
        <f t="shared" si="27"/>
        <v>0.25925925925925924</v>
      </c>
      <c r="M187" s="131" t="s">
        <v>601</v>
      </c>
      <c r="N187" s="132">
        <v>43542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7">
        <v>124</v>
      </c>
      <c r="B188" s="208">
        <v>43465</v>
      </c>
      <c r="C188" s="107"/>
      <c r="D188" s="432" t="s">
        <v>424</v>
      </c>
      <c r="E188" s="209" t="s">
        <v>625</v>
      </c>
      <c r="F188" s="209">
        <v>710</v>
      </c>
      <c r="G188" s="209"/>
      <c r="H188" s="209">
        <v>866</v>
      </c>
      <c r="I188" s="233">
        <v>866</v>
      </c>
      <c r="J188" s="180" t="s">
        <v>684</v>
      </c>
      <c r="K188" s="129">
        <f t="shared" si="26"/>
        <v>156</v>
      </c>
      <c r="L188" s="130">
        <f t="shared" si="27"/>
        <v>0.21971830985915494</v>
      </c>
      <c r="M188" s="131" t="s">
        <v>601</v>
      </c>
      <c r="N188" s="364">
        <v>43553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7">
        <v>125</v>
      </c>
      <c r="B189" s="208">
        <v>43522</v>
      </c>
      <c r="C189" s="208"/>
      <c r="D189" s="432" t="s">
        <v>142</v>
      </c>
      <c r="E189" s="209" t="s">
        <v>625</v>
      </c>
      <c r="F189" s="209">
        <v>337.25</v>
      </c>
      <c r="G189" s="209"/>
      <c r="H189" s="209">
        <v>398.5</v>
      </c>
      <c r="I189" s="233">
        <v>411</v>
      </c>
      <c r="J189" s="142" t="s">
        <v>3493</v>
      </c>
      <c r="K189" s="129">
        <f t="shared" si="26"/>
        <v>61.25</v>
      </c>
      <c r="L189" s="130">
        <f t="shared" si="27"/>
        <v>0.1816160118606375</v>
      </c>
      <c r="M189" s="131" t="s">
        <v>601</v>
      </c>
      <c r="N189" s="364">
        <v>43760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1">
        <v>126</v>
      </c>
      <c r="B190" s="165">
        <v>43559</v>
      </c>
      <c r="C190" s="165"/>
      <c r="D190" s="166" t="s">
        <v>411</v>
      </c>
      <c r="E190" s="167" t="s">
        <v>625</v>
      </c>
      <c r="F190" s="167">
        <v>130</v>
      </c>
      <c r="G190" s="167"/>
      <c r="H190" s="167">
        <v>65</v>
      </c>
      <c r="I190" s="187">
        <v>158</v>
      </c>
      <c r="J190" s="139" t="s">
        <v>752</v>
      </c>
      <c r="K190" s="135">
        <f t="shared" si="26"/>
        <v>-65</v>
      </c>
      <c r="L190" s="136">
        <f t="shared" si="27"/>
        <v>-0.5</v>
      </c>
      <c r="M190" s="137" t="s">
        <v>665</v>
      </c>
      <c r="N190" s="138">
        <v>43726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72">
        <v>127</v>
      </c>
      <c r="B191" s="188">
        <v>43017</v>
      </c>
      <c r="C191" s="188"/>
      <c r="D191" s="189" t="s">
        <v>170</v>
      </c>
      <c r="E191" s="190" t="s">
        <v>625</v>
      </c>
      <c r="F191" s="191">
        <v>141.5</v>
      </c>
      <c r="G191" s="192"/>
      <c r="H191" s="192">
        <v>183.5</v>
      </c>
      <c r="I191" s="192">
        <v>210</v>
      </c>
      <c r="J191" s="219" t="s">
        <v>3442</v>
      </c>
      <c r="K191" s="220">
        <f t="shared" si="26"/>
        <v>42</v>
      </c>
      <c r="L191" s="221">
        <f t="shared" si="27"/>
        <v>0.29681978798586572</v>
      </c>
      <c r="M191" s="191" t="s">
        <v>601</v>
      </c>
      <c r="N191" s="222">
        <v>43042</v>
      </c>
      <c r="O191" s="57"/>
      <c r="P191" s="16"/>
      <c r="Q191" s="16"/>
      <c r="R191" s="95" t="s">
        <v>753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1">
        <v>128</v>
      </c>
      <c r="B192" s="165">
        <v>43074</v>
      </c>
      <c r="C192" s="165"/>
      <c r="D192" s="166" t="s">
        <v>304</v>
      </c>
      <c r="E192" s="167" t="s">
        <v>625</v>
      </c>
      <c r="F192" s="168">
        <v>172</v>
      </c>
      <c r="G192" s="167"/>
      <c r="H192" s="167">
        <v>155.25</v>
      </c>
      <c r="I192" s="187">
        <v>230</v>
      </c>
      <c r="J192" s="397" t="s">
        <v>3402</v>
      </c>
      <c r="K192" s="135">
        <f t="shared" ref="K192" si="28">H192-F192</f>
        <v>-16.75</v>
      </c>
      <c r="L192" s="136">
        <f t="shared" ref="L192" si="29">K192/F192</f>
        <v>-9.7383720930232565E-2</v>
      </c>
      <c r="M192" s="137" t="s">
        <v>665</v>
      </c>
      <c r="N192" s="138">
        <v>43787</v>
      </c>
      <c r="O192" s="57"/>
      <c r="P192" s="16"/>
      <c r="Q192" s="16"/>
      <c r="R192" s="17" t="s">
        <v>753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2">
        <v>129</v>
      </c>
      <c r="B193" s="188">
        <v>43398</v>
      </c>
      <c r="C193" s="188"/>
      <c r="D193" s="189" t="s">
        <v>105</v>
      </c>
      <c r="E193" s="190" t="s">
        <v>625</v>
      </c>
      <c r="F193" s="192">
        <v>698.5</v>
      </c>
      <c r="G193" s="192"/>
      <c r="H193" s="192">
        <v>850</v>
      </c>
      <c r="I193" s="192">
        <v>890</v>
      </c>
      <c r="J193" s="223" t="s">
        <v>3490</v>
      </c>
      <c r="K193" s="220">
        <f t="shared" si="26"/>
        <v>151.5</v>
      </c>
      <c r="L193" s="221">
        <f t="shared" si="27"/>
        <v>0.21689334287759485</v>
      </c>
      <c r="M193" s="191" t="s">
        <v>601</v>
      </c>
      <c r="N193" s="222">
        <v>43453</v>
      </c>
      <c r="O193" s="57"/>
      <c r="P193" s="16"/>
      <c r="Q193" s="16"/>
      <c r="R193" s="95" t="s">
        <v>753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7">
        <v>130</v>
      </c>
      <c r="B194" s="160">
        <v>42877</v>
      </c>
      <c r="C194" s="160"/>
      <c r="D194" s="161" t="s">
        <v>384</v>
      </c>
      <c r="E194" s="162" t="s">
        <v>625</v>
      </c>
      <c r="F194" s="163">
        <v>127.6</v>
      </c>
      <c r="G194" s="164"/>
      <c r="H194" s="164">
        <v>138</v>
      </c>
      <c r="I194" s="164">
        <v>190</v>
      </c>
      <c r="J194" s="398" t="s">
        <v>3406</v>
      </c>
      <c r="K194" s="184">
        <f t="shared" si="26"/>
        <v>10.400000000000006</v>
      </c>
      <c r="L194" s="185">
        <f t="shared" si="27"/>
        <v>8.1504702194357417E-2</v>
      </c>
      <c r="M194" s="163" t="s">
        <v>601</v>
      </c>
      <c r="N194" s="186">
        <v>43774</v>
      </c>
      <c r="O194" s="57"/>
      <c r="P194" s="16"/>
      <c r="Q194" s="16"/>
      <c r="R194" s="17" t="s">
        <v>755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73">
        <v>131</v>
      </c>
      <c r="B195" s="196">
        <v>43158</v>
      </c>
      <c r="C195" s="196"/>
      <c r="D195" s="193" t="s">
        <v>756</v>
      </c>
      <c r="E195" s="197" t="s">
        <v>625</v>
      </c>
      <c r="F195" s="198">
        <v>317</v>
      </c>
      <c r="G195" s="197"/>
      <c r="H195" s="197"/>
      <c r="I195" s="226">
        <v>398</v>
      </c>
      <c r="J195" s="225"/>
      <c r="K195" s="195"/>
      <c r="L195" s="194"/>
      <c r="M195" s="225" t="s">
        <v>603</v>
      </c>
      <c r="N195" s="224"/>
      <c r="O195" s="57"/>
      <c r="P195" s="16"/>
      <c r="Q195" s="16"/>
      <c r="R195" s="95" t="s">
        <v>755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1">
        <v>132</v>
      </c>
      <c r="B196" s="165">
        <v>43164</v>
      </c>
      <c r="C196" s="165"/>
      <c r="D196" s="166" t="s">
        <v>136</v>
      </c>
      <c r="E196" s="167" t="s">
        <v>625</v>
      </c>
      <c r="F196" s="168">
        <f>510-14.4</f>
        <v>495.6</v>
      </c>
      <c r="G196" s="167"/>
      <c r="H196" s="167">
        <v>350</v>
      </c>
      <c r="I196" s="187">
        <v>672</v>
      </c>
      <c r="J196" s="397" t="s">
        <v>3463</v>
      </c>
      <c r="K196" s="135">
        <f t="shared" ref="K196" si="30">H196-F196</f>
        <v>-145.60000000000002</v>
      </c>
      <c r="L196" s="136">
        <f t="shared" ref="L196" si="31">K196/F196</f>
        <v>-0.29378531073446329</v>
      </c>
      <c r="M196" s="137" t="s">
        <v>665</v>
      </c>
      <c r="N196" s="138">
        <v>43887</v>
      </c>
      <c r="O196" s="57"/>
      <c r="P196" s="16"/>
      <c r="Q196" s="16"/>
      <c r="R196" s="17" t="s">
        <v>755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133</v>
      </c>
      <c r="B197" s="165">
        <v>43237</v>
      </c>
      <c r="C197" s="165"/>
      <c r="D197" s="166" t="s">
        <v>490</v>
      </c>
      <c r="E197" s="167" t="s">
        <v>625</v>
      </c>
      <c r="F197" s="168">
        <v>230.3</v>
      </c>
      <c r="G197" s="167"/>
      <c r="H197" s="167">
        <v>102.5</v>
      </c>
      <c r="I197" s="187">
        <v>348</v>
      </c>
      <c r="J197" s="397" t="s">
        <v>3484</v>
      </c>
      <c r="K197" s="135">
        <f t="shared" ref="K197" si="32">H197-F197</f>
        <v>-127.80000000000001</v>
      </c>
      <c r="L197" s="136">
        <f t="shared" ref="L197" si="33">K197/F197</f>
        <v>-0.55492835432045162</v>
      </c>
      <c r="M197" s="137" t="s">
        <v>665</v>
      </c>
      <c r="N197" s="138">
        <v>43896</v>
      </c>
      <c r="O197" s="57"/>
      <c r="P197" s="16"/>
      <c r="Q197" s="16"/>
      <c r="R197" s="17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6">
        <v>134</v>
      </c>
      <c r="B198" s="199">
        <v>43258</v>
      </c>
      <c r="C198" s="199"/>
      <c r="D198" s="202" t="s">
        <v>450</v>
      </c>
      <c r="E198" s="200" t="s">
        <v>625</v>
      </c>
      <c r="F198" s="198">
        <f>342.5-5.1</f>
        <v>337.4</v>
      </c>
      <c r="G198" s="200"/>
      <c r="H198" s="200"/>
      <c r="I198" s="227">
        <v>439</v>
      </c>
      <c r="J198" s="228"/>
      <c r="K198" s="229"/>
      <c r="L198" s="230"/>
      <c r="M198" s="228" t="s">
        <v>603</v>
      </c>
      <c r="N198" s="231"/>
      <c r="O198" s="57"/>
      <c r="P198" s="16"/>
      <c r="Q198" s="16"/>
      <c r="R198" s="95" t="s">
        <v>755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6">
        <v>135</v>
      </c>
      <c r="B199" s="199">
        <v>43285</v>
      </c>
      <c r="C199" s="199"/>
      <c r="D199" s="203" t="s">
        <v>50</v>
      </c>
      <c r="E199" s="200" t="s">
        <v>625</v>
      </c>
      <c r="F199" s="198">
        <f>127.5-5.53</f>
        <v>121.97</v>
      </c>
      <c r="G199" s="200"/>
      <c r="H199" s="200"/>
      <c r="I199" s="227">
        <v>170</v>
      </c>
      <c r="J199" s="228"/>
      <c r="K199" s="229"/>
      <c r="L199" s="230"/>
      <c r="M199" s="228" t="s">
        <v>603</v>
      </c>
      <c r="N199" s="231"/>
      <c r="O199" s="57"/>
      <c r="P199" s="16"/>
      <c r="Q199" s="16"/>
      <c r="R199" s="343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136</v>
      </c>
      <c r="B200" s="165">
        <v>43294</v>
      </c>
      <c r="C200" s="165"/>
      <c r="D200" s="166" t="s">
        <v>244</v>
      </c>
      <c r="E200" s="167" t="s">
        <v>625</v>
      </c>
      <c r="F200" s="168">
        <v>46.5</v>
      </c>
      <c r="G200" s="167"/>
      <c r="H200" s="167">
        <v>17</v>
      </c>
      <c r="I200" s="187">
        <v>59</v>
      </c>
      <c r="J200" s="397" t="s">
        <v>3462</v>
      </c>
      <c r="K200" s="135">
        <f t="shared" ref="K200" si="34">H200-F200</f>
        <v>-29.5</v>
      </c>
      <c r="L200" s="136">
        <f t="shared" ref="L200" si="35">K200/F200</f>
        <v>-0.63440860215053763</v>
      </c>
      <c r="M200" s="137" t="s">
        <v>665</v>
      </c>
      <c r="N200" s="138">
        <v>43887</v>
      </c>
      <c r="O200" s="57"/>
      <c r="P200" s="16"/>
      <c r="Q200" s="16"/>
      <c r="R200" s="17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3">
        <v>137</v>
      </c>
      <c r="B201" s="196">
        <v>43396</v>
      </c>
      <c r="C201" s="196"/>
      <c r="D201" s="203" t="s">
        <v>426</v>
      </c>
      <c r="E201" s="200" t="s">
        <v>625</v>
      </c>
      <c r="F201" s="201">
        <v>156.5</v>
      </c>
      <c r="G201" s="200"/>
      <c r="H201" s="200"/>
      <c r="I201" s="227">
        <v>191</v>
      </c>
      <c r="J201" s="228"/>
      <c r="K201" s="229"/>
      <c r="L201" s="230"/>
      <c r="M201" s="228" t="s">
        <v>603</v>
      </c>
      <c r="N201" s="231"/>
      <c r="O201" s="57"/>
      <c r="P201" s="16"/>
      <c r="Q201" s="16"/>
      <c r="R201" s="345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3">
        <v>138</v>
      </c>
      <c r="B202" s="196">
        <v>43439</v>
      </c>
      <c r="C202" s="196"/>
      <c r="D202" s="203" t="s">
        <v>331</v>
      </c>
      <c r="E202" s="200" t="s">
        <v>625</v>
      </c>
      <c r="F202" s="201">
        <v>259.5</v>
      </c>
      <c r="G202" s="200"/>
      <c r="H202" s="200"/>
      <c r="I202" s="227">
        <v>321</v>
      </c>
      <c r="J202" s="228"/>
      <c r="K202" s="229"/>
      <c r="L202" s="230"/>
      <c r="M202" s="228" t="s">
        <v>603</v>
      </c>
      <c r="N202" s="231"/>
      <c r="O202" s="16"/>
      <c r="P202" s="16"/>
      <c r="Q202" s="16"/>
      <c r="R202" s="343" t="s">
        <v>755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139</v>
      </c>
      <c r="B203" s="165">
        <v>43439</v>
      </c>
      <c r="C203" s="165"/>
      <c r="D203" s="166" t="s">
        <v>777</v>
      </c>
      <c r="E203" s="167" t="s">
        <v>625</v>
      </c>
      <c r="F203" s="167">
        <v>715</v>
      </c>
      <c r="G203" s="167"/>
      <c r="H203" s="167">
        <v>445</v>
      </c>
      <c r="I203" s="187">
        <v>840</v>
      </c>
      <c r="J203" s="139" t="s">
        <v>2996</v>
      </c>
      <c r="K203" s="135">
        <f t="shared" ref="K203:K206" si="36">H203-F203</f>
        <v>-270</v>
      </c>
      <c r="L203" s="136">
        <f t="shared" ref="L203:L206" si="37">K203/F203</f>
        <v>-0.3776223776223776</v>
      </c>
      <c r="M203" s="137" t="s">
        <v>665</v>
      </c>
      <c r="N203" s="138">
        <v>43800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140</v>
      </c>
      <c r="B204" s="208">
        <v>43469</v>
      </c>
      <c r="C204" s="208"/>
      <c r="D204" s="156" t="s">
        <v>146</v>
      </c>
      <c r="E204" s="209" t="s">
        <v>625</v>
      </c>
      <c r="F204" s="209">
        <v>875</v>
      </c>
      <c r="G204" s="209"/>
      <c r="H204" s="209">
        <v>1165</v>
      </c>
      <c r="I204" s="233">
        <v>1185</v>
      </c>
      <c r="J204" s="142" t="s">
        <v>3491</v>
      </c>
      <c r="K204" s="129">
        <f t="shared" si="36"/>
        <v>290</v>
      </c>
      <c r="L204" s="130">
        <f t="shared" si="37"/>
        <v>0.33142857142857141</v>
      </c>
      <c r="M204" s="131" t="s">
        <v>601</v>
      </c>
      <c r="N204" s="364">
        <v>43847</v>
      </c>
      <c r="O204" s="57"/>
      <c r="P204" s="16"/>
      <c r="Q204" s="16"/>
      <c r="R204" s="17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7">
        <v>141</v>
      </c>
      <c r="B205" s="208">
        <v>43559</v>
      </c>
      <c r="C205" s="208"/>
      <c r="D205" s="432" t="s">
        <v>346</v>
      </c>
      <c r="E205" s="209" t="s">
        <v>625</v>
      </c>
      <c r="F205" s="209">
        <f>387-14.63</f>
        <v>372.37</v>
      </c>
      <c r="G205" s="209"/>
      <c r="H205" s="209">
        <v>490</v>
      </c>
      <c r="I205" s="233">
        <v>490</v>
      </c>
      <c r="J205" s="142" t="s">
        <v>684</v>
      </c>
      <c r="K205" s="129">
        <f t="shared" si="36"/>
        <v>117.63</v>
      </c>
      <c r="L205" s="130">
        <f t="shared" si="37"/>
        <v>0.31589548030185027</v>
      </c>
      <c r="M205" s="131" t="s">
        <v>601</v>
      </c>
      <c r="N205" s="364">
        <v>43850</v>
      </c>
      <c r="O205" s="57"/>
      <c r="P205" s="16"/>
      <c r="Q205" s="16"/>
      <c r="R205" s="17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142</v>
      </c>
      <c r="B206" s="165">
        <v>43578</v>
      </c>
      <c r="C206" s="165"/>
      <c r="D206" s="166" t="s">
        <v>778</v>
      </c>
      <c r="E206" s="167" t="s">
        <v>602</v>
      </c>
      <c r="F206" s="167">
        <v>220</v>
      </c>
      <c r="G206" s="167"/>
      <c r="H206" s="167">
        <v>127.5</v>
      </c>
      <c r="I206" s="187">
        <v>284</v>
      </c>
      <c r="J206" s="397" t="s">
        <v>3485</v>
      </c>
      <c r="K206" s="135">
        <f t="shared" si="36"/>
        <v>-92.5</v>
      </c>
      <c r="L206" s="136">
        <f t="shared" si="37"/>
        <v>-0.42045454545454547</v>
      </c>
      <c r="M206" s="137" t="s">
        <v>665</v>
      </c>
      <c r="N206" s="138">
        <v>43896</v>
      </c>
      <c r="O206" s="57"/>
      <c r="P206" s="16"/>
      <c r="Q206" s="16"/>
      <c r="R206" s="17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143</v>
      </c>
      <c r="B207" s="208">
        <v>43622</v>
      </c>
      <c r="C207" s="208"/>
      <c r="D207" s="432" t="s">
        <v>497</v>
      </c>
      <c r="E207" s="209" t="s">
        <v>602</v>
      </c>
      <c r="F207" s="209">
        <v>332.8</v>
      </c>
      <c r="G207" s="209"/>
      <c r="H207" s="209">
        <v>405</v>
      </c>
      <c r="I207" s="233">
        <v>419</v>
      </c>
      <c r="J207" s="142" t="s">
        <v>3492</v>
      </c>
      <c r="K207" s="129">
        <f t="shared" ref="K207" si="38">H207-F207</f>
        <v>72.199999999999989</v>
      </c>
      <c r="L207" s="130">
        <f t="shared" ref="L207" si="39">K207/F207</f>
        <v>0.21694711538461534</v>
      </c>
      <c r="M207" s="131" t="s">
        <v>601</v>
      </c>
      <c r="N207" s="364">
        <v>43860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45">
        <v>144</v>
      </c>
      <c r="B208" s="144">
        <v>43641</v>
      </c>
      <c r="C208" s="144"/>
      <c r="D208" s="145" t="s">
        <v>140</v>
      </c>
      <c r="E208" s="146" t="s">
        <v>625</v>
      </c>
      <c r="F208" s="147">
        <v>386</v>
      </c>
      <c r="G208" s="148"/>
      <c r="H208" s="148">
        <v>395</v>
      </c>
      <c r="I208" s="148">
        <v>452</v>
      </c>
      <c r="J208" s="171" t="s">
        <v>3407</v>
      </c>
      <c r="K208" s="172">
        <f t="shared" ref="K208" si="40">H208-F208</f>
        <v>9</v>
      </c>
      <c r="L208" s="173">
        <f t="shared" ref="L208" si="41">K208/F208</f>
        <v>2.3316062176165803E-2</v>
      </c>
      <c r="M208" s="174" t="s">
        <v>710</v>
      </c>
      <c r="N208" s="175">
        <v>43868</v>
      </c>
      <c r="O208" s="16"/>
      <c r="P208" s="16"/>
      <c r="Q208" s="16"/>
      <c r="R208" s="345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4">
        <v>145</v>
      </c>
      <c r="B209" s="196">
        <v>43707</v>
      </c>
      <c r="C209" s="196"/>
      <c r="D209" s="203" t="s">
        <v>261</v>
      </c>
      <c r="E209" s="200" t="s">
        <v>625</v>
      </c>
      <c r="F209" s="200" t="s">
        <v>757</v>
      </c>
      <c r="G209" s="200"/>
      <c r="H209" s="200"/>
      <c r="I209" s="227">
        <v>190</v>
      </c>
      <c r="J209" s="228"/>
      <c r="K209" s="229"/>
      <c r="L209" s="230"/>
      <c r="M209" s="359" t="s">
        <v>603</v>
      </c>
      <c r="N209" s="231"/>
      <c r="O209" s="16"/>
      <c r="P209" s="16"/>
      <c r="Q209" s="16"/>
      <c r="R209" s="345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146</v>
      </c>
      <c r="B210" s="208">
        <v>43731</v>
      </c>
      <c r="C210" s="208"/>
      <c r="D210" s="156" t="s">
        <v>441</v>
      </c>
      <c r="E210" s="209" t="s">
        <v>625</v>
      </c>
      <c r="F210" s="209">
        <v>235</v>
      </c>
      <c r="G210" s="209"/>
      <c r="H210" s="209">
        <v>295</v>
      </c>
      <c r="I210" s="233">
        <v>296</v>
      </c>
      <c r="J210" s="142" t="s">
        <v>3149</v>
      </c>
      <c r="K210" s="129">
        <f t="shared" ref="K210" si="42">H210-F210</f>
        <v>60</v>
      </c>
      <c r="L210" s="130">
        <f t="shared" ref="L210" si="43">K210/F210</f>
        <v>0.25531914893617019</v>
      </c>
      <c r="M210" s="131" t="s">
        <v>601</v>
      </c>
      <c r="N210" s="364">
        <v>43844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7">
        <v>147</v>
      </c>
      <c r="B211" s="208">
        <v>43752</v>
      </c>
      <c r="C211" s="208"/>
      <c r="D211" s="156" t="s">
        <v>2979</v>
      </c>
      <c r="E211" s="209" t="s">
        <v>625</v>
      </c>
      <c r="F211" s="209">
        <v>277.5</v>
      </c>
      <c r="G211" s="209"/>
      <c r="H211" s="209">
        <v>333</v>
      </c>
      <c r="I211" s="233">
        <v>333</v>
      </c>
      <c r="J211" s="142" t="s">
        <v>3150</v>
      </c>
      <c r="K211" s="129">
        <f t="shared" ref="K211" si="44">H211-F211</f>
        <v>55.5</v>
      </c>
      <c r="L211" s="130">
        <f t="shared" ref="L211" si="45">K211/F211</f>
        <v>0.2</v>
      </c>
      <c r="M211" s="131" t="s">
        <v>601</v>
      </c>
      <c r="N211" s="364">
        <v>43846</v>
      </c>
      <c r="O211" s="57"/>
      <c r="P211" s="16"/>
      <c r="Q211" s="16"/>
      <c r="R211" s="17" t="s">
        <v>755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7">
        <v>148</v>
      </c>
      <c r="B212" s="208">
        <v>43752</v>
      </c>
      <c r="C212" s="208"/>
      <c r="D212" s="156" t="s">
        <v>2978</v>
      </c>
      <c r="E212" s="209" t="s">
        <v>625</v>
      </c>
      <c r="F212" s="209">
        <v>930</v>
      </c>
      <c r="G212" s="209"/>
      <c r="H212" s="209">
        <v>1165</v>
      </c>
      <c r="I212" s="233">
        <v>1200</v>
      </c>
      <c r="J212" s="142" t="s">
        <v>3152</v>
      </c>
      <c r="K212" s="129">
        <f t="shared" ref="K212" si="46">H212-F212</f>
        <v>235</v>
      </c>
      <c r="L212" s="130">
        <f t="shared" ref="L212" si="47">K212/F212</f>
        <v>0.25268817204301075</v>
      </c>
      <c r="M212" s="131" t="s">
        <v>601</v>
      </c>
      <c r="N212" s="364">
        <v>43847</v>
      </c>
      <c r="O212" s="57"/>
      <c r="P212" s="16"/>
      <c r="Q212" s="16"/>
      <c r="R212" s="17" t="s">
        <v>755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3">
        <v>149</v>
      </c>
      <c r="B213" s="348">
        <v>43753</v>
      </c>
      <c r="C213" s="213"/>
      <c r="D213" s="375" t="s">
        <v>2977</v>
      </c>
      <c r="E213" s="351" t="s">
        <v>625</v>
      </c>
      <c r="F213" s="354">
        <v>111</v>
      </c>
      <c r="G213" s="351"/>
      <c r="H213" s="351"/>
      <c r="I213" s="357">
        <v>141</v>
      </c>
      <c r="J213" s="239"/>
      <c r="K213" s="239"/>
      <c r="L213" s="124"/>
      <c r="M213" s="363" t="s">
        <v>603</v>
      </c>
      <c r="N213" s="241"/>
      <c r="O213" s="16"/>
      <c r="P213" s="16"/>
      <c r="Q213" s="16"/>
      <c r="R213" s="345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150</v>
      </c>
      <c r="B214" s="208">
        <v>43753</v>
      </c>
      <c r="C214" s="208"/>
      <c r="D214" s="156" t="s">
        <v>2976</v>
      </c>
      <c r="E214" s="209" t="s">
        <v>625</v>
      </c>
      <c r="F214" s="210">
        <v>296</v>
      </c>
      <c r="G214" s="209"/>
      <c r="H214" s="209">
        <v>370</v>
      </c>
      <c r="I214" s="233">
        <v>370</v>
      </c>
      <c r="J214" s="142" t="s">
        <v>684</v>
      </c>
      <c r="K214" s="129">
        <f t="shared" ref="K214" si="48">H214-F214</f>
        <v>74</v>
      </c>
      <c r="L214" s="130">
        <f t="shared" ref="L214" si="49">K214/F214</f>
        <v>0.25</v>
      </c>
      <c r="M214" s="131" t="s">
        <v>601</v>
      </c>
      <c r="N214" s="364">
        <v>43853</v>
      </c>
      <c r="O214" s="57"/>
      <c r="P214" s="16"/>
      <c r="Q214" s="16"/>
      <c r="R214" s="17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4">
        <v>151</v>
      </c>
      <c r="B215" s="212">
        <v>43754</v>
      </c>
      <c r="C215" s="212"/>
      <c r="D215" s="193" t="s">
        <v>2975</v>
      </c>
      <c r="E215" s="350" t="s">
        <v>625</v>
      </c>
      <c r="F215" s="353" t="s">
        <v>2941</v>
      </c>
      <c r="G215" s="350"/>
      <c r="H215" s="350"/>
      <c r="I215" s="356">
        <v>344</v>
      </c>
      <c r="J215" s="360"/>
      <c r="K215" s="242"/>
      <c r="L215" s="362"/>
      <c r="M215" s="344" t="s">
        <v>603</v>
      </c>
      <c r="N215" s="365"/>
      <c r="O215" s="16"/>
      <c r="P215" s="16"/>
      <c r="Q215" s="16"/>
      <c r="R215" s="345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47">
        <v>152</v>
      </c>
      <c r="B216" s="213">
        <v>43832</v>
      </c>
      <c r="C216" s="213"/>
      <c r="D216" s="217" t="s">
        <v>2255</v>
      </c>
      <c r="E216" s="214" t="s">
        <v>625</v>
      </c>
      <c r="F216" s="215" t="s">
        <v>3137</v>
      </c>
      <c r="G216" s="214"/>
      <c r="H216" s="214"/>
      <c r="I216" s="238">
        <v>590</v>
      </c>
      <c r="J216" s="239"/>
      <c r="K216" s="239"/>
      <c r="L216" s="124"/>
      <c r="M216" s="344" t="s">
        <v>603</v>
      </c>
      <c r="N216" s="241"/>
      <c r="O216" s="16"/>
      <c r="P216" s="16"/>
      <c r="Q216" s="16"/>
      <c r="R216" s="345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1"/>
      <c r="B217" s="213"/>
      <c r="C217" s="213"/>
      <c r="D217" s="217"/>
      <c r="E217" s="214"/>
      <c r="F217" s="215"/>
      <c r="G217" s="214"/>
      <c r="H217" s="214"/>
      <c r="I217" s="238"/>
      <c r="J217" s="239"/>
      <c r="K217" s="239"/>
      <c r="L217" s="124"/>
      <c r="M217" s="240"/>
      <c r="N217" s="241"/>
      <c r="O217" s="16"/>
      <c r="P217" s="16"/>
      <c r="Q217" s="16"/>
      <c r="R217" s="345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1"/>
      <c r="B218" s="201" t="s">
        <v>2982</v>
      </c>
      <c r="C218" s="213"/>
      <c r="D218" s="217"/>
      <c r="E218" s="214"/>
      <c r="F218" s="215"/>
      <c r="G218" s="214"/>
      <c r="H218" s="214"/>
      <c r="I218" s="238"/>
      <c r="J218" s="239"/>
      <c r="K218" s="239"/>
      <c r="L218" s="124"/>
      <c r="M218" s="240"/>
      <c r="N218" s="241"/>
      <c r="O218" s="16"/>
      <c r="P218" s="16"/>
      <c r="Q218" s="16"/>
      <c r="R218" s="345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1"/>
      <c r="B219" s="213"/>
      <c r="C219" s="213"/>
      <c r="D219" s="217"/>
      <c r="E219" s="214"/>
      <c r="F219" s="215"/>
      <c r="G219" s="214"/>
      <c r="H219" s="214"/>
      <c r="I219" s="238"/>
      <c r="J219" s="239"/>
      <c r="K219" s="239"/>
      <c r="L219" s="124"/>
      <c r="M219" s="240"/>
      <c r="N219" s="241"/>
      <c r="O219" s="16"/>
      <c r="P219" s="16"/>
      <c r="Q219" s="16"/>
      <c r="R219" s="345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1"/>
      <c r="B220" s="213"/>
      <c r="C220" s="213"/>
      <c r="D220" s="217"/>
      <c r="E220" s="214"/>
      <c r="F220" s="215"/>
      <c r="G220" s="214"/>
      <c r="H220" s="214"/>
      <c r="I220" s="238"/>
      <c r="J220" s="239"/>
      <c r="K220" s="239"/>
      <c r="L220" s="124"/>
      <c r="M220" s="240"/>
      <c r="N220" s="241"/>
      <c r="O220" s="16"/>
      <c r="P220" s="16"/>
      <c r="Q220" s="16"/>
      <c r="R220" s="345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1"/>
      <c r="B221" s="213"/>
      <c r="C221" s="213"/>
      <c r="D221" s="217"/>
      <c r="E221" s="214"/>
      <c r="F221" s="215"/>
      <c r="G221" s="214"/>
      <c r="H221" s="214"/>
      <c r="I221" s="238"/>
      <c r="J221" s="239"/>
      <c r="K221" s="239"/>
      <c r="L221" s="124"/>
      <c r="M221" s="240"/>
      <c r="N221" s="241"/>
      <c r="O221" s="16"/>
      <c r="P221" s="16"/>
      <c r="Q221" s="16"/>
      <c r="R221" s="345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1"/>
      <c r="B222" s="213"/>
      <c r="C222" s="213"/>
      <c r="D222" s="217"/>
      <c r="E222" s="214"/>
      <c r="F222" s="215"/>
      <c r="G222" s="214"/>
      <c r="H222" s="214"/>
      <c r="I222" s="238"/>
      <c r="J222" s="239"/>
      <c r="K222" s="239"/>
      <c r="L222" s="124"/>
      <c r="M222" s="240"/>
      <c r="N222" s="241"/>
      <c r="O222" s="16"/>
      <c r="P222" s="16"/>
      <c r="Q222" s="16"/>
      <c r="R222" s="34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1"/>
      <c r="B223" s="213"/>
      <c r="C223" s="213"/>
      <c r="D223" s="217"/>
      <c r="E223" s="214"/>
      <c r="F223" s="215"/>
      <c r="G223" s="214"/>
      <c r="H223" s="214"/>
      <c r="I223" s="238"/>
      <c r="J223" s="239"/>
      <c r="K223" s="239"/>
      <c r="L223" s="124"/>
      <c r="M223" s="240"/>
      <c r="N223" s="241"/>
      <c r="O223" s="16"/>
      <c r="P223" s="16"/>
      <c r="Q223" s="16"/>
      <c r="R223" s="345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1"/>
      <c r="B224" s="213"/>
      <c r="C224" s="213"/>
      <c r="D224" s="217"/>
      <c r="E224" s="214"/>
      <c r="F224" s="215"/>
      <c r="G224" s="214"/>
      <c r="H224" s="214"/>
      <c r="I224" s="238"/>
      <c r="J224" s="239"/>
      <c r="K224" s="239"/>
      <c r="L224" s="124"/>
      <c r="M224" s="240"/>
      <c r="N224" s="241"/>
      <c r="O224" s="16"/>
      <c r="P224" s="16"/>
      <c r="Q224" s="16"/>
      <c r="R224" s="345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1"/>
      <c r="B225" s="213"/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Q225" s="16"/>
      <c r="R225" s="345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R226" s="345"/>
    </row>
    <row r="227" spans="1:26">
      <c r="A227" s="211"/>
      <c r="B227" s="213"/>
      <c r="C227" s="213"/>
      <c r="D227" s="217"/>
      <c r="E227" s="214"/>
      <c r="F227" s="215"/>
      <c r="G227" s="214"/>
      <c r="H227" s="214"/>
      <c r="I227" s="238"/>
      <c r="J227" s="239"/>
      <c r="K227" s="239"/>
      <c r="L227" s="124"/>
      <c r="M227" s="240"/>
      <c r="N227" s="241"/>
      <c r="O227" s="16"/>
      <c r="P227" s="16"/>
      <c r="R227" s="345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R228" s="345"/>
    </row>
    <row r="229" spans="1:26">
      <c r="A229" s="211"/>
      <c r="B229" s="213"/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R229" s="345"/>
    </row>
    <row r="230" spans="1:26">
      <c r="A230" s="211"/>
      <c r="B230" s="201"/>
      <c r="O230" s="16"/>
      <c r="P230" s="16"/>
      <c r="R230" s="345"/>
    </row>
    <row r="231" spans="1:26">
      <c r="R231" s="243"/>
    </row>
    <row r="232" spans="1:26">
      <c r="R232" s="243"/>
    </row>
    <row r="233" spans="1:26">
      <c r="R233" s="243"/>
    </row>
    <row r="234" spans="1:26">
      <c r="R234" s="243"/>
    </row>
    <row r="235" spans="1:26">
      <c r="R235" s="243"/>
    </row>
    <row r="236" spans="1:26">
      <c r="R236" s="243"/>
    </row>
    <row r="237" spans="1:26">
      <c r="R237" s="243"/>
    </row>
    <row r="238" spans="1:26">
      <c r="R238" s="243"/>
    </row>
    <row r="239" spans="1:26">
      <c r="R239" s="243"/>
    </row>
    <row r="240" spans="1:26">
      <c r="R240" s="243"/>
    </row>
    <row r="241" spans="1:18">
      <c r="R241" s="243"/>
    </row>
    <row r="247" spans="1:18">
      <c r="A247" s="218"/>
    </row>
    <row r="248" spans="1:18">
      <c r="A248" s="218"/>
    </row>
    <row r="249" spans="1:18">
      <c r="A249" s="214"/>
    </row>
  </sheetData>
  <autoFilter ref="R1:R249"/>
  <mergeCells count="21">
    <mergeCell ref="N45:N46"/>
    <mergeCell ref="O45:O46"/>
    <mergeCell ref="A45:A46"/>
    <mergeCell ref="B45:B46"/>
    <mergeCell ref="J45:J46"/>
    <mergeCell ref="L45:L46"/>
    <mergeCell ref="M45:M46"/>
    <mergeCell ref="O41:O42"/>
    <mergeCell ref="A43:A44"/>
    <mergeCell ref="B43:B44"/>
    <mergeCell ref="J43:J44"/>
    <mergeCell ref="L43:L44"/>
    <mergeCell ref="M43:M44"/>
    <mergeCell ref="N43:N44"/>
    <mergeCell ref="O43:O44"/>
    <mergeCell ref="A41:A42"/>
    <mergeCell ref="B41:B42"/>
    <mergeCell ref="J41:J42"/>
    <mergeCell ref="L41:L42"/>
    <mergeCell ref="M41:M42"/>
    <mergeCell ref="N41:N4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2020-05-06T02:31:30Z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